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CD022のデータ（予算・決算）\15.財政状況資料集関係\R5決算_財政状況資料集\5070313令和５年度財政状況資料集の作成及び提出について\"/>
    </mc:Choice>
  </mc:AlternateContent>
  <bookViews>
    <workbookView xWindow="0" yWindow="0" windowWidth="28800" windowHeight="14115" tabRatio="92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<sst xmlns="http://schemas.openxmlformats.org/spreadsheetml/2006/main" count="1020" uniqueCount="560">
  <si>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</si>
  <si>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</si>
  <si>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</si>
  <si>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</si>
  <si>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</si>
  <si>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</si>
  <si>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</si>
  <si>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</si>
  <si>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</si>
  <si>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</si>
  <si>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</si>
  <si>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</si>
  <si>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</si>
  <si>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</si>
  <si>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</si>
  <si>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</si>
  <si>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</si>
  <si>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</si>
  <si>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</si>
  <si>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</si>
  <si>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</si>
  <si>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</si>
  <si>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</si>
  <si>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</si>
  <si>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</si>
  <si>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</si>
  <si>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</si>
  <si>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</si>
  <si>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</si>
  <si>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</si>
  <si>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</si>
  <si>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</si>
  <si>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</si>
  <si>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</si>
  <si>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</si>
  <si>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</si>
  <si>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</si>
  <si>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</si>
  <si>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</si>
  <si>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</si>
  <si>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</si>
  <si>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</si>
  <si>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</si>
  <si>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</si>
  <si>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</si>
  <si>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</si>
  <si>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</si>
  <si>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</si>
  <si>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</si>
  <si>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</si>
  <si>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</si>
  <si>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</si>
  <si>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</si>
  <si>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</si>
  <si>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</si>
  <si>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</si>
  <si>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</si>
  <si>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</si>
  <si>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</si>
  <si>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</si>
  <si>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</si>
  <si>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</si>
  <si>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</si>
  <si>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</si>
  <si>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</si>
  <si>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</si>
  <si>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</si>
  <si>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</si>
  <si>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</si>
  <si>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</si>
  <si>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</si>
  <si>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</si>
  <si>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</si>
  <si>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</si>
  <si>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</si>
  <si>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</si>
  <si>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</si>
  <si>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</si>
  <si>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</si>
  <si>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</si>
  <si>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</si>
  <si>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</si>
  <si>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</si>
  <si>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</si>
  <si>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</si>
  <si>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</si>
  <si>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</si>
  <si>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</si>
  <si>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</si>
  <si>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</si>
  <si>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</si>
  <si>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</si>
  <si>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</si>
  <si>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</si>
  <si>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</si>
  <si>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</si>
  <si>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</si>
  <si>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</si>
  <si>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</si>
  <si>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</si>
  <si>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</si>
  <si>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</si>
  <si>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</si>
  <si>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</si>
  <si>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</si>
  <si>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</si>
  <si>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</si>
  <si>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</si>
  <si>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</si>
  <si>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</si>
  <si>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</si>
  <si>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</si>
  <si>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</si>
  <si>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</si>
  <si>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</si>
  <si>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</si>
  <si>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</si>
  <si>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</si>
  <si>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</si>
  <si>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</si>
  <si>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</si>
  <si>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</si>
  <si>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</si>
  <si>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</si>
  <si>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</si>
  <si>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</si>
  <si>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</si>
  <si>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</si>
  <si>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</si>
  <si>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</si>
  <si>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</si>
  <si>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</si>
  <si>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</si>
  <si>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</si>
  <si>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</si>
  <si>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</si>
  <si>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</si>
  <si>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</si>
  <si>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</si>
  <si>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</si>
  <si>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</si>
  <si>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</si>
  <si>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</si>
  <si>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</si>
  <si>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</si>
  <si>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</si>
  <si>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</si>
  <si>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</si>
  <si>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</si>
  <si>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</si>
  <si>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</si>
  <si>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</si>
  <si>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</si>
  <si>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</si>
  <si>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</si>
  <si>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</si>
  <si>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</si>
  <si>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</si>
  <si>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</si>
  <si>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</si>
  <si>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</si>
  <si>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</si>
  <si>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</si>
  <si>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</si>
  <si>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</si>
  <si>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</si>
  <si>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</si>
  <si>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</si>
  <si>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</si>
  <si>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</si>
  <si>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</si>
  <si>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</si>
  <si>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</si>
  <si>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</si>
  <si>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</si>
  <si>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</si>
  <si>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</si>
  <si>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</si>
  <si>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</si>
  <si>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</si>
  <si>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</si>
  <si>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</si>
  <si>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</si>
  <si>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</si>
  <si>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</si>
  <si>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</si>
  <si>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</si>
  <si>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</si>
  <si>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</si>
  <si>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</si>
  <si>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</si>
  <si>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</si>
  <si>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</si>
  <si>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</si>
  <si>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</si>
  <si>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</si>
  <si>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</si>
  <si>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</si>
  <si>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</si>
  <si>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</si>
  <si>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</si>
  <si>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</si>
  <si>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</si>
  <si>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奈良県桜井市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</si>
  <si>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</si>
  <si>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</si>
  <si>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</si>
  <si>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</si>
  <si>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</si>
  <si>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</si>
  <si>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</si>
  <si>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</si>
  <si>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</si>
  <si>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</si>
  <si>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</si>
  <si>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</si>
  <si>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</si>
  <si>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</si>
  <si>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</si>
  <si>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</si>
  <si>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</si>
  <si>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</si>
  <si>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</si>
  <si>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</si>
  <si>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</si>
  <si>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</si>
  <si>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</si>
  <si>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</si>
  <si>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</si>
  <si>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</si>
  <si>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</si>
  <si>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</si>
  <si>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</si>
  <si>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</si>
  <si>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</si>
  <si>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</si>
  <si>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</si>
  <si>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</si>
  <si>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</si>
  <si>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</si>
  <si>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</si>
  <si>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</si>
  <si>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</si>
  <si>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</si>
  <si>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</si>
  <si>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</si>
  <si>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</si>
  <si>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</si>
  <si>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</si>
  <si>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</si>
  <si>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</si>
  <si>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</si>
  <si>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</si>
  <si>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</si>
  <si>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</si>
  <si>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</si>
  <si>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</si>
  <si>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</si>
  <si>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</si>
  <si>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</si>
  <si>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</si>
  <si>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</si>
  <si>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</si>
  <si>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</si>
  <si>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</si>
  <si>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</si>
  <si>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</si>
  <si>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</si>
  <si>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</si>
  <si>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</si>
  <si>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</si>
  <si>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</si>
  <si>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</si>
  <si>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</si>
  <si>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</si>
  <si>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</si>
  <si>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</si>
  <si>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</si>
  <si>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</si>
  <si>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</si>
  <si>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</si>
  <si>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</si>
  <si>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</si>
  <si>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</si>
  <si>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</si>
  <si>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</si>
  <si>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</si>
  <si>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</si>
  <si>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</si>
  <si>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</si>
  <si>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</si>
  <si>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</si>
  <si>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</si>
  <si>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</si>
  <si>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</si>
  <si>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</si>
  <si>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</si>
  <si>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</si>
  <si>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</si>
  <si>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</si>
  <si>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</si>
  <si>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</si>
  <si>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</si>
  <si>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</si>
  <si>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</si>
  <si>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</si>
  <si>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</si>
  <si>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</si>
  <si>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</si>
  <si>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</si>
  <si>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</si>
  <si>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</si>
  <si>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</si>
  <si>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</si>
  <si>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</si>
  <si>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</si>
  <si>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</si>
  <si>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</si>
  <si>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</si>
  <si>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</si>
  <si>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</si>
  <si>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</si>
  <si>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</si>
  <si>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</si>
  <si>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</si>
  <si>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</si>
  <si>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</si>
  <si>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</si>
  <si>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</si>
  <si>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</si>
  <si>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</si>
  <si>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</si>
  <si>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</si>
  <si>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</si>
  <si>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</si>
  <si>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</si>
  <si>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</si>
  <si>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</si>
  <si>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</si>
  <si>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</si>
  <si>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</si>
  <si>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</si>
  <si>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</si>
  <si>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</si>
  <si>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</si>
  <si>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</si>
  <si>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</si>
  <si>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</si>
  <si>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</si>
  <si>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</si>
  <si>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</si>
  <si>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</si>
  <si>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</si>
  <si>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</si>
  <si>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奈良県桜井市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</si>
  <si>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</si>
  <si>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</si>
  <si>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</si>
  <si>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</si>
  <si>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</si>
  <si>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</si>
  <si>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</si>
  <si>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</si>
  <si>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</si>
  <si>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</si>
  <si>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</si>
  <si>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</si>
  <si>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</si>
  <si>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</si>
  <si>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</si>
  <si>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</si>
  <si>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</si>
  <si>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</si>
  <si>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</si>
  <si>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</si>
  <si>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</si>
  <si>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</si>
  <si>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</si>
  <si>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</si>
  <si>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</si>
  <si>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</si>
  <si>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</si>
  <si>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</si>
  <si>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</si>
  <si>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</si>
  <si>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</si>
  <si>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</si>
  <si>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</si>
  <si>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</si>
  <si>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</si>
  <si>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</si>
  <si>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</si>
  <si>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</si>
  <si>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</si>
  <si>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</si>
  <si>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</si>
  <si>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</si>
  <si>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</si>
  <si>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</si>
  <si>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</si>
  <si>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</si>
  <si>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</si>
  <si>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</si>
  <si>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</si>
  <si>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</si>
  <si>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</si>
  <si>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</si>
  <si>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</si>
  <si>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</si>
  <si>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</si>
  <si>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</si>
  <si>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</si>
  <si>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</si>
  <si>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</si>
  <si>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</si>
  <si>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</si>
  <si>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</si>
  <si>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</si>
  <si>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</si>
  <si>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</si>
  <si>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</si>
  <si>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</si>
  <si>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</si>
  <si>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</si>
  <si>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</si>
  <si>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</si>
  <si>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</si>
  <si>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</si>
  <si>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</si>
  <si>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</si>
  <si>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</si>
  <si>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</si>
  <si>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</si>
  <si>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</si>
  <si>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</si>
  <si>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</si>
  <si>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</si>
  <si>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</si>
  <si>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</si>
  <si>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</si>
  <si>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</si>
  <si>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</si>
  <si>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</si>
  <si>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</si>
  <si>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</si>
  <si>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</si>
  <si>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</si>
  <si>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</si>
  <si>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</si>
  <si>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</si>
  <si>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</si>
  <si>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</si>
  <si>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</si>
  <si>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</si>
  <si>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</si>
  <si>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</si>
  <si>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</si>
  <si>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</si>
  <si>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</si>
  <si>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</si>
  <si>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</si>
  <si>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</si>
  <si>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</si>
  <si>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</si>
  <si>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</si>
  <si>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</si>
  <si>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</si>
  <si>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</si>
  <si>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</si>
  <si>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</si>
  <si>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</si>
  <si>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</si>
  <si>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</si>
  <si>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</si>
  <si>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</si>
  <si>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</si>
  <si>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</si>
  <si>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</si>
  <si>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</si>
  <si>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</si>
  <si>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</si>
  <si>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</si>
  <si>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</si>
  <si>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</si>
  <si>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</si>
  <si>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</si>
  <si>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</si>
  <si>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</si>
  <si>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</si>
  <si>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</si>
  <si>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</si>
  <si>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</si>
  <si>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</si>
  <si>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</si>
  <si>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</si>
  <si>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</si>
  <si>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</si>
  <si>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</si>
  <si>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</si>
  <si>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</si>
  <si>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</si>
  <si>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</si>
  <si>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</si>
  <si>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</si>
  <si>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</si>
  <si>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</si>
  <si>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</si>
  <si>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</si>
  <si>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</si>
  <si>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</si>
  <si>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</si>
  <si>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</si>
  <si>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</si>
  <si>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</si>
  <si>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</si>
  <si>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</si>
  <si>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</si>
  <si>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</si>
  <si>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</si>
  <si>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</si>
  <si>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</si>
  <si>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</si>
  <si>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</si>
  <si>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</si>
  <si>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</si>
  <si>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</si>
  <si>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</si>
  <si>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</si>
  <si>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</si>
  <si>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</si>
  <si>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</si>
  <si>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1.48</t>
  </si>
  <si>
    <t>▲ 2.47</t>
  </si>
  <si>
    <t>駐車場事業特別会計</t>
  </si>
  <si>
    <t>▲ 0.94</t>
  </si>
  <si>
    <t>▲ 0.95</t>
  </si>
  <si>
    <t>▲ 0.98</t>
  </si>
  <si>
    <t>▲ 0.92</t>
  </si>
  <si>
    <t>水道事業会計</t>
  </si>
  <si>
    <t>一般会計</t>
  </si>
  <si>
    <t>国民健康保険特別会計</t>
  </si>
  <si>
    <t>介護保険特別会計</t>
  </si>
  <si>
    <t>住宅新築資金等貸付金特別会計</t>
  </si>
  <si>
    <t>▲ 0.35</t>
  </si>
  <si>
    <t>▲ 0.23</t>
  </si>
  <si>
    <t>▲ 0.12</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</si>
  <si>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</si>
  <si>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</si>
  <si>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</si>
  <si>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</si>
  <si>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</si>
  <si>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</si>
  <si>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</si>
  <si>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</si>
  <si>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</si>
  <si>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卑弥呼の里・桜井ふるさと基金</t>
    <phoneticPr fontId="2"/>
  </si>
  <si>
    <t>市有施設最適化整備更新基金</t>
    <phoneticPr fontId="5"/>
  </si>
  <si>
    <t>地域公共事業積立基金</t>
    <phoneticPr fontId="2"/>
  </si>
  <si>
    <t>職員退職手当基金</t>
    <phoneticPr fontId="2"/>
  </si>
  <si>
    <t>戒重集会所基金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</si>
</sst>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6D56-4059-98AD-53B722795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43057</c:v>
                </c:pt>
                <c:pt idx="1">
                  <c:v>58974</c:v>
                </c:pt>
                <c:pt idx="2">
                  <c:v>25428</c:v>
                </c:pt>
                <c:pt idx="3">
                  <c:v>16452</c:v>
                </c:pt>
                <c:pt idx="4">
                  <c:v>36176</c:v>
                </c:pt>
              </c:numCache>
            </c:numRef>
          </c:val>
          <c:smooth val="0"/>
          <c:extLst>
            <c:ext xmlns:c16="http://schemas.microsoft.com/office/drawing/2014/chart" uri="{C3380CC4-5D6E-409C-BE32-E72D297353CC}">
              <c16:uniqueId val="{00000001-6D56-4059-98AD-53B722795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1.21</c:v>
                </c:pt>
                <c:pt idx="1">
                  <c:v>4.33</c:v>
                </c:pt>
                <c:pt idx="2">
                  <c:v>8.25</c:v>
                </c:pt>
                <c:pt idx="3">
                  <c:v>10.119999999999999</c:v>
                </c:pt>
                <c:pt idx="4">
                  <c:v>5.45</c:v>
                </c:pt>
              </c:numCache>
            </c:numRef>
          </c:val>
          <c:extLst>
            <c:ext xmlns:c16="http://schemas.microsoft.com/office/drawing/2014/chart" uri="{C3380CC4-5D6E-409C-BE32-E72D297353CC}">
              <c16:uniqueId val="{00000000-4F76-4E91-8A4E-279175E28C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3.66</c:v>
                </c:pt>
                <c:pt idx="1">
                  <c:v>2.4900000000000002</c:v>
                </c:pt>
                <c:pt idx="2">
                  <c:v>6.78</c:v>
                </c:pt>
                <c:pt idx="3">
                  <c:v>8.15</c:v>
                </c:pt>
                <c:pt idx="4">
                  <c:v>10.06</c:v>
                </c:pt>
              </c:numCache>
            </c:numRef>
          </c:val>
          <c:extLst>
            <c:ext xmlns:c16="http://schemas.microsoft.com/office/drawing/2014/chart" uri="{C3380CC4-5D6E-409C-BE32-E72D297353CC}">
              <c16:uniqueId val="{00000001-4F76-4E91-8A4E-279175E28C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-1.48</c:v>
                </c:pt>
                <c:pt idx="1">
                  <c:v>2.09</c:v>
                </c:pt>
                <c:pt idx="2">
                  <c:v>8.51</c:v>
                </c:pt>
                <c:pt idx="3">
                  <c:v>2.9</c:v>
                </c:pt>
                <c:pt idx="4">
                  <c:v>-2.4700000000000002</c:v>
                </c:pt>
              </c:numCache>
            </c:numRef>
          </c:val>
          <c:smooth val="0"/>
          <c:extLst>
            <c:ext xmlns:c16="http://schemas.microsoft.com/office/drawing/2014/chart" uri="{C3380CC4-5D6E-409C-BE32-E72D297353CC}">
              <c16:uniqueId val="{00000002-4F76-4E91-8A4E-279175E28C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F8-423E-BE99-926DDA8EA5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8-423E-BE99-926DDA8EA5A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CFF8-423E-BE99-926DDA8EA5A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c:v>
                </c:pt>
                <c:pt idx="2">
                  <c:v>#N/A</c:v>
                </c:pt>
                <c:pt idx="3">
                  <c:v>0.11</c:v>
                </c:pt>
                <c:pt idx="4">
                  <c:v>#N/A</c:v>
                </c:pt>
                <c:pt idx="5">
                  <c:v>0.38</c:v>
                </c:pt>
                <c:pt idx="6">
                  <c:v>#N/A</c:v>
                </c:pt>
                <c:pt idx="7">
                  <c:v>0.36</c:v>
                </c:pt>
                <c:pt idx="8">
                  <c:v>#N/A</c:v>
                </c:pt>
                <c:pt idx="9">
                  <c:v>0.3</c:v>
                </c:pt>
              </c:numCache>
            </c:numRef>
          </c:val>
          <c:extLst>
            <c:ext xmlns:c16="http://schemas.microsoft.com/office/drawing/2014/chart" uri="{C3380CC4-5D6E-409C-BE32-E72D297353CC}">
              <c16:uniqueId val="{00000003-CFF8-423E-BE99-926DDA8EA5A5}"/>
            </c:ext>
          </c:extLst>
        </c:ser>
        <c:ser>
          <c:idx val="4"/>
          <c:order val="4"/>
          <c:tx>
            <c:strRef>
              <c:f>データシート!$A$31</c:f>
              <c:strCache>
                <c:ptCount val="1"/>
                <c:pt idx="0">
                  <c:v>住宅新築資金等貸付金特別会計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0.35</c:v>
                </c:pt>
                <c:pt idx="1">
                  <c:v>#N/A</c:v>
                </c:pt>
                <c:pt idx="2">
                  <c:v>0.23</c:v>
                </c:pt>
                <c:pt idx="3">
                  <c:v>#N/A</c:v>
                </c:pt>
                <c:pt idx="4">
                  <c:v>0.12</c:v>
                </c:pt>
                <c:pt idx="5">
                  <c:v>#N/A</c:v>
                </c:pt>
                <c:pt idx="6">
                  <c:v>#N/A</c:v>
                </c:pt>
                <c:pt idx="7">
                  <c:v>0.21</c:v>
                </c:pt>
                <c:pt idx="8">
                  <c:v>#N/A</c:v>
                </c:pt>
                <c:pt idx="9">
                  <c:v>0.32</c:v>
                </c:pt>
              </c:numCache>
            </c:numRef>
          </c:val>
          <c:extLst>
            <c:ext xmlns:c16="http://schemas.microsoft.com/office/drawing/2014/chart" uri="{C3380CC4-5D6E-409C-BE32-E72D297353CC}">
              <c16:uniqueId val="{00000004-CFF8-423E-BE99-926DDA8EA5A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1.39</c:v>
                </c:pt>
                <c:pt idx="4">
                  <c:v>#N/A</c:v>
                </c:pt>
                <c:pt idx="5">
                  <c:v>1.73</c:v>
                </c:pt>
                <c:pt idx="6">
                  <c:v>#N/A</c:v>
                </c:pt>
                <c:pt idx="7">
                  <c:v>2.21</c:v>
                </c:pt>
                <c:pt idx="8">
                  <c:v>#N/A</c:v>
                </c:pt>
                <c:pt idx="9">
                  <c:v>1.07</c:v>
                </c:pt>
              </c:numCache>
            </c:numRef>
          </c:val>
          <c:extLst>
            <c:ext xmlns:c16="http://schemas.microsoft.com/office/drawing/2014/chart" uri="{C3380CC4-5D6E-409C-BE32-E72D297353CC}">
              <c16:uniqueId val="{00000005-CFF8-423E-BE99-926DDA8EA5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2.81</c:v>
                </c:pt>
                <c:pt idx="2">
                  <c:v>#N/A</c:v>
                </c:pt>
                <c:pt idx="3">
                  <c:v>2.97</c:v>
                </c:pt>
                <c:pt idx="4">
                  <c:v>#N/A</c:v>
                </c:pt>
                <c:pt idx="5">
                  <c:v>2.97</c:v>
                </c:pt>
                <c:pt idx="6">
                  <c:v>#N/A</c:v>
                </c:pt>
                <c:pt idx="7">
                  <c:v>3.03</c:v>
                </c:pt>
                <c:pt idx="8">
                  <c:v>#N/A</c:v>
                </c:pt>
                <c:pt idx="9">
                  <c:v>2.4500000000000002</c:v>
                </c:pt>
              </c:numCache>
            </c:numRef>
          </c:val>
          <c:extLst>
            <c:ext xmlns:c16="http://schemas.microsoft.com/office/drawing/2014/chart" uri="{C3380CC4-5D6E-409C-BE32-E72D297353CC}">
              <c16:uniqueId val="{00000006-CFF8-423E-BE99-926DDA8EA5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1.56</c:v>
                </c:pt>
                <c:pt idx="2">
                  <c:v>#N/A</c:v>
                </c:pt>
                <c:pt idx="3">
                  <c:v>4.5599999999999996</c:v>
                </c:pt>
                <c:pt idx="4">
                  <c:v>#N/A</c:v>
                </c:pt>
                <c:pt idx="5">
                  <c:v>8.3800000000000008</c:v>
                </c:pt>
                <c:pt idx="6">
                  <c:v>#N/A</c:v>
                </c:pt>
                <c:pt idx="7">
                  <c:v>9.89</c:v>
                </c:pt>
                <c:pt idx="8">
                  <c:v>#N/A</c:v>
                </c:pt>
                <c:pt idx="9">
                  <c:v>5.12</c:v>
                </c:pt>
              </c:numCache>
            </c:numRef>
          </c:val>
          <c:extLst>
            <c:ext xmlns:c16="http://schemas.microsoft.com/office/drawing/2014/chart" uri="{C3380CC4-5D6E-409C-BE32-E72D297353CC}">
              <c16:uniqueId val="{00000007-CFF8-423E-BE99-926DDA8EA5A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10.74</c:v>
                </c:pt>
                <c:pt idx="2">
                  <c:v>#N/A</c:v>
                </c:pt>
                <c:pt idx="3">
                  <c:v>9.91</c:v>
                </c:pt>
                <c:pt idx="4">
                  <c:v>#N/A</c:v>
                </c:pt>
                <c:pt idx="5">
                  <c:v>10.29</c:v>
                </c:pt>
                <c:pt idx="6">
                  <c:v>#N/A</c:v>
                </c:pt>
                <c:pt idx="7">
                  <c:v>10.52</c:v>
                </c:pt>
                <c:pt idx="8">
                  <c:v>#N/A</c:v>
                </c:pt>
                <c:pt idx="9">
                  <c:v>10.61</c:v>
                </c:pt>
              </c:numCache>
            </c:numRef>
          </c:val>
          <c:extLst>
            <c:ext xmlns:c16="http://schemas.microsoft.com/office/drawing/2014/chart" uri="{C3380CC4-5D6E-409C-BE32-E72D297353CC}">
              <c16:uniqueId val="{00000008-CFF8-423E-BE99-926DDA8EA5A5}"/>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0.94</c:v>
                </c:pt>
                <c:pt idx="1">
                  <c:v>#N/A</c:v>
                </c:pt>
                <c:pt idx="2">
                  <c:v>0.95</c:v>
                </c:pt>
                <c:pt idx="3">
                  <c:v>#N/A</c:v>
                </c:pt>
                <c:pt idx="4">
                  <c:v>0.94</c:v>
                </c:pt>
                <c:pt idx="5">
                  <c:v>#N/A</c:v>
                </c:pt>
                <c:pt idx="6">
                  <c:v>0.98</c:v>
                </c:pt>
                <c:pt idx="7">
                  <c:v>#N/A</c:v>
                </c:pt>
                <c:pt idx="8">
                  <c:v>0.92</c:v>
                </c:pt>
                <c:pt idx="9">
                  <c:v>#N/A</c:v>
                </c:pt>
              </c:numCache>
            </c:numRef>
          </c:val>
          <c:extLst>
            <c:ext xmlns:c16="http://schemas.microsoft.com/office/drawing/2014/chart" uri="{C3380CC4-5D6E-409C-BE32-E72D297353CC}">
              <c16:uniqueId val="{00000009-CFF8-423E-BE99-926DDA8EA5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1851</c:v>
                </c:pt>
                <c:pt idx="5">
                  <c:v>1821</c:v>
                </c:pt>
                <c:pt idx="8">
                  <c:v>1752</c:v>
                </c:pt>
                <c:pt idx="11">
                  <c:v>1659</c:v>
                </c:pt>
                <c:pt idx="14">
                  <c:v>1624</c:v>
                </c:pt>
              </c:numCache>
            </c:numRef>
          </c:val>
          <c:extLst>
            <c:ext xmlns:c16="http://schemas.microsoft.com/office/drawing/2014/chart" uri="{C3380CC4-5D6E-409C-BE32-E72D297353CC}">
              <c16:uniqueId val="{00000000-60F6-4C3E-A154-A8586238FF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F6-4C3E-A154-A8586238FF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c:v>
                </c:pt>
                <c:pt idx="3">
                  <c:v>88</c:v>
                </c:pt>
                <c:pt idx="6">
                  <c:v>89</c:v>
                </c:pt>
                <c:pt idx="9">
                  <c:v>90</c:v>
                </c:pt>
                <c:pt idx="12">
                  <c:v>91</c:v>
                </c:pt>
              </c:numCache>
            </c:numRef>
          </c:val>
          <c:extLst>
            <c:ext xmlns:c16="http://schemas.microsoft.com/office/drawing/2014/chart" uri="{C3380CC4-5D6E-409C-BE32-E72D297353CC}">
              <c16:uniqueId val="{00000002-60F6-4C3E-A154-A8586238FF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137</c:v>
                </c:pt>
                <c:pt idx="6">
                  <c:v>114</c:v>
                </c:pt>
                <c:pt idx="9">
                  <c:v>108</c:v>
                </c:pt>
                <c:pt idx="12">
                  <c:v>113</c:v>
                </c:pt>
              </c:numCache>
            </c:numRef>
          </c:val>
          <c:extLst>
            <c:ext xmlns:c16="http://schemas.microsoft.com/office/drawing/2014/chart" uri="{C3380CC4-5D6E-409C-BE32-E72D297353CC}">
              <c16:uniqueId val="{00000003-60F6-4C3E-A154-A8586238FF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206</c:v>
                </c:pt>
                <c:pt idx="3">
                  <c:v>164</c:v>
                </c:pt>
                <c:pt idx="6">
                  <c:v>204</c:v>
                </c:pt>
                <c:pt idx="9">
                  <c:v>189</c:v>
                </c:pt>
                <c:pt idx="12">
                  <c:v>184</c:v>
                </c:pt>
              </c:numCache>
            </c:numRef>
          </c:val>
          <c:extLst>
            <c:ext xmlns:c16="http://schemas.microsoft.com/office/drawing/2014/chart" uri="{C3380CC4-5D6E-409C-BE32-E72D297353CC}">
              <c16:uniqueId val="{00000004-60F6-4C3E-A154-A8586238FF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6-4C3E-A154-A8586238FF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F6-4C3E-A154-A8586238FF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2217</c:v>
                </c:pt>
                <c:pt idx="3">
                  <c:v>2160</c:v>
                </c:pt>
                <c:pt idx="6">
                  <c:v>2165</c:v>
                </c:pt>
                <c:pt idx="9">
                  <c:v>2117</c:v>
                </c:pt>
                <c:pt idx="12">
                  <c:v>1996</c:v>
                </c:pt>
              </c:numCache>
            </c:numRef>
          </c:val>
          <c:extLst>
            <c:ext xmlns:c16="http://schemas.microsoft.com/office/drawing/2014/chart" uri="{C3380CC4-5D6E-409C-BE32-E72D297353CC}">
              <c16:uniqueId val="{00000007-60F6-4C3E-A154-A8586238FF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739</c:v>
                </c:pt>
                <c:pt idx="2">
                  <c:v>#N/A</c:v>
                </c:pt>
                <c:pt idx="3">
                  <c:v>#N/A</c:v>
                </c:pt>
                <c:pt idx="4">
                  <c:v>728</c:v>
                </c:pt>
                <c:pt idx="5">
                  <c:v>#N/A</c:v>
                </c:pt>
                <c:pt idx="6">
                  <c:v>#N/A</c:v>
                </c:pt>
                <c:pt idx="7">
                  <c:v>820</c:v>
                </c:pt>
                <c:pt idx="8">
                  <c:v>#N/A</c:v>
                </c:pt>
                <c:pt idx="9">
                  <c:v>#N/A</c:v>
                </c:pt>
                <c:pt idx="10">
                  <c:v>845</c:v>
                </c:pt>
                <c:pt idx="11">
                  <c:v>#N/A</c:v>
                </c:pt>
                <c:pt idx="12">
                  <c:v>#N/A</c:v>
                </c:pt>
                <c:pt idx="13">
                  <c:v>760</c:v>
                </c:pt>
                <c:pt idx="14">
                  <c:v>#N/A</c:v>
                </c:pt>
              </c:numCache>
            </c:numRef>
          </c:val>
          <c:smooth val="0"/>
          <c:extLst>
            <c:ext xmlns:c16="http://schemas.microsoft.com/office/drawing/2014/chart" uri="{C3380CC4-5D6E-409C-BE32-E72D297353CC}">
              <c16:uniqueId val="{00000008-60F6-4C3E-A154-A8586238FF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17817</c:v>
                </c:pt>
                <c:pt idx="5">
                  <c:v>17521</c:v>
                </c:pt>
                <c:pt idx="8">
                  <c:v>16895</c:v>
                </c:pt>
                <c:pt idx="11">
                  <c:v>15961</c:v>
                </c:pt>
                <c:pt idx="14">
                  <c:v>15156</c:v>
                </c:pt>
              </c:numCache>
            </c:numRef>
          </c:val>
          <c:extLst>
            <c:ext xmlns:c16="http://schemas.microsoft.com/office/drawing/2014/chart" uri="{C3380CC4-5D6E-409C-BE32-E72D297353CC}">
              <c16:uniqueId val="{00000000-E372-445E-A2E7-2C6CF58F9B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3863</c:v>
                </c:pt>
                <c:pt idx="5">
                  <c:v>3604</c:v>
                </c:pt>
                <c:pt idx="8">
                  <c:v>3456</c:v>
                </c:pt>
                <c:pt idx="11">
                  <c:v>3345</c:v>
                </c:pt>
                <c:pt idx="14">
                  <c:v>3431</c:v>
                </c:pt>
              </c:numCache>
            </c:numRef>
          </c:val>
          <c:extLst>
            <c:ext xmlns:c16="http://schemas.microsoft.com/office/drawing/2014/chart" uri="{C3380CC4-5D6E-409C-BE32-E72D297353CC}">
              <c16:uniqueId val="{00000001-E372-445E-A2E7-2C6CF58F9B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2226</c:v>
                </c:pt>
                <c:pt idx="5">
                  <c:v>2145</c:v>
                </c:pt>
                <c:pt idx="8">
                  <c:v>2844</c:v>
                </c:pt>
                <c:pt idx="11">
                  <c:v>3420</c:v>
                </c:pt>
                <c:pt idx="14">
                  <c:v>4183</c:v>
                </c:pt>
              </c:numCache>
            </c:numRef>
          </c:val>
          <c:extLst>
            <c:ext xmlns:c16="http://schemas.microsoft.com/office/drawing/2014/chart" uri="{C3380CC4-5D6E-409C-BE32-E72D297353CC}">
              <c16:uniqueId val="{00000002-E372-445E-A2E7-2C6CF58F9B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72-445E-A2E7-2C6CF58F9B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72-445E-A2E7-2C6CF58F9B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2-445E-A2E7-2C6CF58F9B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3089</c:v>
                </c:pt>
                <c:pt idx="3">
                  <c:v>3106</c:v>
                </c:pt>
                <c:pt idx="6">
                  <c:v>3172</c:v>
                </c:pt>
                <c:pt idx="9">
                  <c:v>2950</c:v>
                </c:pt>
                <c:pt idx="12">
                  <c:v>2999</c:v>
                </c:pt>
              </c:numCache>
            </c:numRef>
          </c:val>
          <c:extLst>
            <c:ext xmlns:c16="http://schemas.microsoft.com/office/drawing/2014/chart" uri="{C3380CC4-5D6E-409C-BE32-E72D297353CC}">
              <c16:uniqueId val="{00000006-E372-445E-A2E7-2C6CF58F9B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1092</c:v>
                </c:pt>
                <c:pt idx="3">
                  <c:v>955</c:v>
                </c:pt>
                <c:pt idx="6">
                  <c:v>696</c:v>
                </c:pt>
                <c:pt idx="9">
                  <c:v>634</c:v>
                </c:pt>
                <c:pt idx="12">
                  <c:v>559</c:v>
                </c:pt>
              </c:numCache>
            </c:numRef>
          </c:val>
          <c:extLst>
            <c:ext xmlns:c16="http://schemas.microsoft.com/office/drawing/2014/chart" uri="{C3380CC4-5D6E-409C-BE32-E72D297353CC}">
              <c16:uniqueId val="{00000007-E372-445E-A2E7-2C6CF58F9B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8270</c:v>
                </c:pt>
                <c:pt idx="3">
                  <c:v>7556</c:v>
                </c:pt>
                <c:pt idx="6">
                  <c:v>6922</c:v>
                </c:pt>
                <c:pt idx="9">
                  <c:v>6386</c:v>
                </c:pt>
                <c:pt idx="12">
                  <c:v>6112</c:v>
                </c:pt>
              </c:numCache>
            </c:numRef>
          </c:val>
          <c:extLst>
            <c:ext xmlns:c16="http://schemas.microsoft.com/office/drawing/2014/chart" uri="{C3380CC4-5D6E-409C-BE32-E72D297353CC}">
              <c16:uniqueId val="{00000008-E372-445E-A2E7-2C6CF58F9B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565</c:v>
                </c:pt>
                <c:pt idx="3">
                  <c:v>515</c:v>
                </c:pt>
                <c:pt idx="6">
                  <c:v>474</c:v>
                </c:pt>
                <c:pt idx="9">
                  <c:v>433</c:v>
                </c:pt>
                <c:pt idx="12">
                  <c:v>391</c:v>
                </c:pt>
              </c:numCache>
            </c:numRef>
          </c:val>
          <c:extLst>
            <c:ext xmlns:c16="http://schemas.microsoft.com/office/drawing/2014/chart" uri="{C3380CC4-5D6E-409C-BE32-E72D297353CC}">
              <c16:uniqueId val="{00000009-E372-445E-A2E7-2C6CF58F9B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21118</c:v>
                </c:pt>
                <c:pt idx="3">
                  <c:v>22147</c:v>
                </c:pt>
                <c:pt idx="6">
                  <c:v>21934</c:v>
                </c:pt>
                <c:pt idx="9">
                  <c:v>20547</c:v>
                </c:pt>
                <c:pt idx="12">
                  <c:v>19627</c:v>
                </c:pt>
              </c:numCache>
            </c:numRef>
          </c:val>
          <c:extLst>
            <c:ext xmlns:c16="http://schemas.microsoft.com/office/drawing/2014/chart" uri="{C3380CC4-5D6E-409C-BE32-E72D297353CC}">
              <c16:uniqueId val="{0000000A-E372-445E-A2E7-2C6CF58F9B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10227</c:v>
                </c:pt>
                <c:pt idx="2">
                  <c:v>#N/A</c:v>
                </c:pt>
                <c:pt idx="3">
                  <c:v>#N/A</c:v>
                </c:pt>
                <c:pt idx="4">
                  <c:v>11009</c:v>
                </c:pt>
                <c:pt idx="5">
                  <c:v>#N/A</c:v>
                </c:pt>
                <c:pt idx="6">
                  <c:v>#N/A</c:v>
                </c:pt>
                <c:pt idx="7">
                  <c:v>10002</c:v>
                </c:pt>
                <c:pt idx="8">
                  <c:v>#N/A</c:v>
                </c:pt>
                <c:pt idx="9">
                  <c:v>#N/A</c:v>
                </c:pt>
                <c:pt idx="10">
                  <c:v>8224</c:v>
                </c:pt>
                <c:pt idx="11">
                  <c:v>#N/A</c:v>
                </c:pt>
                <c:pt idx="12">
                  <c:v>#N/A</c:v>
                </c:pt>
                <c:pt idx="13">
                  <c:v>6918</c:v>
                </c:pt>
                <c:pt idx="14">
                  <c:v>#N/A</c:v>
                </c:pt>
              </c:numCache>
            </c:numRef>
          </c:val>
          <c:smooth val="0"/>
          <c:extLst>
            <c:ext xmlns:c16="http://schemas.microsoft.com/office/drawing/2014/chart" uri="{C3380CC4-5D6E-409C-BE32-E72D297353CC}">
              <c16:uniqueId val="{0000000B-E372-445E-A2E7-2C6CF58F9B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905</c:v>
                </c:pt>
                <c:pt idx="1">
                  <c:v>1065</c:v>
                </c:pt>
                <c:pt idx="2">
                  <c:v>1335</c:v>
                </c:pt>
              </c:numCache>
            </c:numRef>
          </c:val>
          <c:extLst>
            <c:ext xmlns:c16="http://schemas.microsoft.com/office/drawing/2014/chart" uri="{C3380CC4-5D6E-409C-BE32-E72D297353CC}">
              <c16:uniqueId val="{00000000-1A6E-416C-A192-8809468AF1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348</c:v>
                </c:pt>
                <c:pt idx="1">
                  <c:v>344</c:v>
                </c:pt>
                <c:pt idx="2">
                  <c:v>400</c:v>
                </c:pt>
              </c:numCache>
            </c:numRef>
          </c:val>
          <c:extLst>
            <c:ext xmlns:c16="http://schemas.microsoft.com/office/drawing/2014/chart" uri="{C3380CC4-5D6E-409C-BE32-E72D297353CC}">
              <c16:uniqueId val="{00000001-1A6E-416C-A192-8809468AF1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693</c:v>
                </c:pt>
                <c:pt idx="1">
                  <c:v>1026</c:v>
                </c:pt>
                <c:pt idx="2">
                  <c:v>1385</c:v>
                </c:pt>
              </c:numCache>
            </c:numRef>
          </c:val>
          <c:extLst>
            <c:ext xmlns:c16="http://schemas.microsoft.com/office/drawing/2014/chart" uri="{C3380CC4-5D6E-409C-BE32-E72D297353CC}">
              <c16:uniqueId val="{00000002-1A6E-416C-A192-8809468AF1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54,878
54,032
98.91
26,605,199
25,843,276
723,421
13,276,084
19,626,720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年度は、前年度とほぼ横ばいの数値となっているが、令和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若干の減少傾向にある。これは財政需要額の増によるものと考えられる。類似団体平均と比較すると、人口の減少や高齢者人口の増加に加え、市内に大きな法人がないこと等により、財政基盤が弱く、下回る状況が続いている。そのため、行財政改革を確実に実施することで、歳入確保に努める必要があり、現在は第</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次行財政改革アクションプランに基づき、財政の健全化に努めているところである。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較して少し改善している。改善の主な要因は退職手当の減などであるが、依然類似団体平均を上回る状況が続いており、硬直的な財政状況である。今後も、社会情勢の変化による扶助費の増加や、物価高騰の影響による歳出の増加が見込まれ、人口減少等により市税の減少が見込まれるため、大幅な改善は見込めない。そのため、行財政改革アクションプランに基づき、補助金の見直し等の経費の徹底した削減に取り組むとともに、税の収納率向上対策による自主財源確保に努めるなど、行財政改革に取り組んで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119126</xdr:rowOff>
    </xdr:to>
    <xdr:cxnSp macro="">
      <xdr:nvCxnSpPr>
        <xdr:cNvPr id="130" name="直線コネクタ 129"/>
        <xdr:cNvCxnSpPr/>
      </xdr:nvCxnSpPr>
      <xdr:spPr>
        <a:xfrm flipV="1">
          <a:off x="4114800" y="1091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119126</xdr:rowOff>
    </xdr:to>
    <xdr:cxnSp macro="">
      <xdr:nvCxnSpPr>
        <xdr:cNvPr id="133" name="直線コネクタ 132"/>
        <xdr:cNvCxnSpPr/>
      </xdr:nvCxnSpPr>
      <xdr:spPr>
        <a:xfrm>
          <a:off x="3225800" y="1069365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64</xdr:row>
      <xdr:rowOff>29718</xdr:rowOff>
    </xdr:to>
    <xdr:cxnSp macro="">
      <xdr:nvCxnSpPr>
        <xdr:cNvPr id="136" name="直線コネクタ 135"/>
        <xdr:cNvCxnSpPr/>
      </xdr:nvCxnSpPr>
      <xdr:spPr>
        <a:xfrm flipV="1">
          <a:off x="2336800" y="1069365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126238</xdr:rowOff>
    </xdr:to>
    <xdr:cxnSp macro="">
      <xdr:nvCxnSpPr>
        <xdr:cNvPr id="139" name="直線コネクタ 138"/>
        <xdr:cNvCxnSpPr/>
      </xdr:nvCxnSpPr>
      <xdr:spPr>
        <a:xfrm flipV="1">
          <a:off x="1447800" y="1100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1" name="楕円 150"/>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2" name="テキスト ボックス 151"/>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99331</xdr:rowOff>
    </xdr:from>
    <xdr:ext cx="762000" cy="259045"/>
    <xdr:sp macro="" textlink="">
      <xdr:nvSpPr>
        <xdr:cNvPr id="154" name="テキスト ボックス 153"/>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5" name="楕円 154"/>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65295</xdr:rowOff>
    </xdr:from>
    <xdr:ext cx="762000" cy="259045"/>
    <xdr:sp macro="" textlink="">
      <xdr:nvSpPr>
        <xdr:cNvPr id="156" name="テキスト ボックス 155"/>
        <xdr:cNvSpPr txBox="1"/>
      </xdr:nvSpPr>
      <xdr:spPr>
        <a:xfrm>
          <a:off x="1955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8" name="テキスト ボックス 157"/>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ほぼ横ばいの数値となっている。物件費自体の支出は、全国的な物価高騰により上昇傾向にあるものの、令和５年度は大規模事業の支出が例年と比べ低かったのが要因である。し尿処理やごみ処理等の単独実施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公立保育所の運営が、慢性的に人件費・物件費を押し上げる要因となっており、類似団体平均を下回る状況が続いている。そのため、行財政改革アクションプランに基づき、徹底した経費の削減などに取り組んでいく。また、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年度以降は、ごみ処理施設の改修工事を実施したことによる運営経費の削減が見込まれる。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18817</xdr:rowOff>
    </xdr:from>
    <xdr:to>
      <xdr:col>23</xdr:col>
      <xdr:colOff>133350</xdr:colOff>
      <xdr:row>84</xdr:row>
      <xdr:rowOff>22330</xdr:rowOff>
    </xdr:to>
    <xdr:cxnSp macro="">
      <xdr:nvCxnSpPr>
        <xdr:cNvPr id="191" name="直線コネクタ 190"/>
        <xdr:cNvCxnSpPr/>
      </xdr:nvCxnSpPr>
      <xdr:spPr>
        <a:xfrm flipV="1">
          <a:off x="4114800" y="14420617"/>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22330</xdr:rowOff>
    </xdr:from>
    <xdr:to>
      <xdr:col>19</xdr:col>
      <xdr:colOff>133350</xdr:colOff>
      <xdr:row>84</xdr:row>
      <xdr:rowOff>85359</xdr:rowOff>
    </xdr:to>
    <xdr:cxnSp macro="">
      <xdr:nvCxnSpPr>
        <xdr:cNvPr id="194" name="直線コネクタ 193"/>
        <xdr:cNvCxnSpPr/>
      </xdr:nvCxnSpPr>
      <xdr:spPr>
        <a:xfrm flipV="1">
          <a:off x="3225800" y="14424130"/>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143523</xdr:rowOff>
    </xdr:from>
    <xdr:to>
      <xdr:col>15</xdr:col>
      <xdr:colOff>82550</xdr:colOff>
      <xdr:row>84</xdr:row>
      <xdr:rowOff>85359</xdr:rowOff>
    </xdr:to>
    <xdr:cxnSp macro="">
      <xdr:nvCxnSpPr>
        <xdr:cNvPr id="197" name="直線コネクタ 196"/>
        <xdr:cNvCxnSpPr/>
      </xdr:nvCxnSpPr>
      <xdr:spPr>
        <a:xfrm>
          <a:off x="2336800" y="14373873"/>
          <a:ext cx="889000" cy="1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162162</xdr:rowOff>
    </xdr:from>
    <xdr:to>
      <xdr:col>11</xdr:col>
      <xdr:colOff>31750</xdr:colOff>
      <xdr:row>83</xdr:row>
      <xdr:rowOff>143523</xdr:rowOff>
    </xdr:to>
    <xdr:cxnSp macro="">
      <xdr:nvCxnSpPr>
        <xdr:cNvPr id="200" name="直線コネクタ 199"/>
        <xdr:cNvCxnSpPr/>
      </xdr:nvCxnSpPr>
      <xdr:spPr>
        <a:xfrm>
          <a:off x="1447800" y="14221062"/>
          <a:ext cx="889000" cy="15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139467</xdr:rowOff>
    </xdr:from>
    <xdr:to>
      <xdr:col>23</xdr:col>
      <xdr:colOff>184150</xdr:colOff>
      <xdr:row>84</xdr:row>
      <xdr:rowOff>69617</xdr:rowOff>
    </xdr:to>
    <xdr:sp macro="" textlink="">
      <xdr:nvSpPr>
        <xdr:cNvPr id="210" name="楕円 209"/>
        <xdr:cNvSpPr/>
      </xdr:nvSpPr>
      <xdr:spPr>
        <a:xfrm>
          <a:off x="4902200" y="143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111544</xdr:rowOff>
    </xdr:from>
    <xdr:ext cx="762000" cy="259045"/>
    <xdr:sp macro="" textlink="">
      <xdr:nvSpPr>
        <xdr:cNvPr id="211" name="人件費・物件費等の状況該当値テキスト"/>
        <xdr:cNvSpPr txBox="1"/>
      </xdr:nvSpPr>
      <xdr:spPr>
        <a:xfrm>
          <a:off x="5041900" y="1434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142980</xdr:rowOff>
    </xdr:from>
    <xdr:to>
      <xdr:col>19</xdr:col>
      <xdr:colOff>184150</xdr:colOff>
      <xdr:row>84</xdr:row>
      <xdr:rowOff>73130</xdr:rowOff>
    </xdr:to>
    <xdr:sp macro="" textlink="">
      <xdr:nvSpPr>
        <xdr:cNvPr id="212" name="楕円 211"/>
        <xdr:cNvSpPr/>
      </xdr:nvSpPr>
      <xdr:spPr>
        <a:xfrm>
          <a:off x="4064000" y="143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57907</xdr:rowOff>
    </xdr:from>
    <xdr:ext cx="736600" cy="259045"/>
    <xdr:sp macro="" textlink="">
      <xdr:nvSpPr>
        <xdr:cNvPr id="213" name="テキスト ボックス 212"/>
        <xdr:cNvSpPr txBox="1"/>
      </xdr:nvSpPr>
      <xdr:spPr>
        <a:xfrm>
          <a:off x="3733800" y="1445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34559</xdr:rowOff>
    </xdr:from>
    <xdr:to>
      <xdr:col>15</xdr:col>
      <xdr:colOff>133350</xdr:colOff>
      <xdr:row>84</xdr:row>
      <xdr:rowOff>136159</xdr:rowOff>
    </xdr:to>
    <xdr:sp macro="" textlink="">
      <xdr:nvSpPr>
        <xdr:cNvPr id="214" name="楕円 213"/>
        <xdr:cNvSpPr/>
      </xdr:nvSpPr>
      <xdr:spPr>
        <a:xfrm>
          <a:off x="3175000" y="144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120936</xdr:rowOff>
    </xdr:from>
    <xdr:ext cx="762000" cy="259045"/>
    <xdr:sp macro="" textlink="">
      <xdr:nvSpPr>
        <xdr:cNvPr id="215" name="テキスト ボックス 214"/>
        <xdr:cNvSpPr txBox="1"/>
      </xdr:nvSpPr>
      <xdr:spPr>
        <a:xfrm>
          <a:off x="2844800" y="1452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92723</xdr:rowOff>
    </xdr:from>
    <xdr:to>
      <xdr:col>11</xdr:col>
      <xdr:colOff>82550</xdr:colOff>
      <xdr:row>84</xdr:row>
      <xdr:rowOff>22873</xdr:rowOff>
    </xdr:to>
    <xdr:sp macro="" textlink="">
      <xdr:nvSpPr>
        <xdr:cNvPr id="216" name="楕円 215"/>
        <xdr:cNvSpPr/>
      </xdr:nvSpPr>
      <xdr:spPr>
        <a:xfrm>
          <a:off x="2286000" y="1432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7650</xdr:rowOff>
    </xdr:from>
    <xdr:ext cx="762000" cy="259045"/>
    <xdr:sp macro="" textlink="">
      <xdr:nvSpPr>
        <xdr:cNvPr id="217" name="テキスト ボックス 216"/>
        <xdr:cNvSpPr txBox="1"/>
      </xdr:nvSpPr>
      <xdr:spPr>
        <a:xfrm>
          <a:off x="1955800" y="1440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111362</xdr:rowOff>
    </xdr:from>
    <xdr:to>
      <xdr:col>7</xdr:col>
      <xdr:colOff>31750</xdr:colOff>
      <xdr:row>83</xdr:row>
      <xdr:rowOff>41512</xdr:rowOff>
    </xdr:to>
    <xdr:sp macro="" textlink="">
      <xdr:nvSpPr>
        <xdr:cNvPr id="218" name="楕円 217"/>
        <xdr:cNvSpPr/>
      </xdr:nvSpPr>
      <xdr:spPr>
        <a:xfrm>
          <a:off x="1397000" y="141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26289</xdr:rowOff>
    </xdr:from>
    <xdr:ext cx="762000" cy="259045"/>
    <xdr:sp macro="" textlink="">
      <xdr:nvSpPr>
        <xdr:cNvPr id="219" name="テキスト ボックス 218"/>
        <xdr:cNvSpPr txBox="1"/>
      </xdr:nvSpPr>
      <xdr:spPr>
        <a:xfrm>
          <a:off x="1066800" y="1425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年度においても前年度同様、類似団体平均を上回っているものの、平成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年度以降は国の給与とほぼ同水準で推移している。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今後も引き続き給与の適正化を図り、指数の抑制に努めていく。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91016</xdr:rowOff>
    </xdr:to>
    <xdr:cxnSp macro="">
      <xdr:nvCxnSpPr>
        <xdr:cNvPr id="253" name="直線コネクタ 252"/>
        <xdr:cNvCxnSpPr/>
      </xdr:nvCxnSpPr>
      <xdr:spPr>
        <a:xfrm>
          <a:off x="16179800" y="149870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111125</xdr:rowOff>
    </xdr:to>
    <xdr:cxnSp macro="">
      <xdr:nvCxnSpPr>
        <xdr:cNvPr id="256" name="直線コネクタ 255"/>
        <xdr:cNvCxnSpPr/>
      </xdr:nvCxnSpPr>
      <xdr:spPr>
        <a:xfrm flipV="1">
          <a:off x="15290800" y="149870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20109</xdr:rowOff>
    </xdr:to>
    <xdr:cxnSp macro="">
      <xdr:nvCxnSpPr>
        <xdr:cNvPr id="259" name="直線コネクタ 258"/>
        <xdr:cNvCxnSpPr/>
      </xdr:nvCxnSpPr>
      <xdr:spPr>
        <a:xfrm flipV="1">
          <a:off x="14401800" y="150272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88</xdr:row>
      <xdr:rowOff>20109</xdr:rowOff>
    </xdr:to>
    <xdr:cxnSp macro="">
      <xdr:nvCxnSpPr>
        <xdr:cNvPr id="262" name="直線コネクタ 261"/>
        <xdr:cNvCxnSpPr/>
      </xdr:nvCxnSpPr>
      <xdr:spPr>
        <a:xfrm>
          <a:off x="13512800" y="149870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2" name="楕円 271"/>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3"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4" name="楕円 273"/>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5" name="テキスト ボックス 274"/>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6" name="楕円 275"/>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7" name="テキスト ボックス 276"/>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78" name="楕円 277"/>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79" name="テキスト ボックス 278"/>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0" name="楕円 279"/>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1" name="テキスト ボックス 280"/>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年度は、前年度と比べ少し増加となっており、類似団体平均を上回っている。その要因は、人口の減少によるものである。また、本市は、し尿処理やごみ処理等を単独で行っており、公立保育所も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箇所運営していることが、職員数の多い要因となっている。</a:t>
          </a:r>
        </a:p>
        <a:p>
          <a:r>
            <a:rPr kumimoji="1" lang="ja-JP" altLang="en-US" sz="1300">
              <a:latin typeface="ＭＳ Ｐゴシック" panose="020B0600070205080204" pitchFamily="50" charset="-128"/>
              <a:ea typeface="ＭＳ Ｐゴシック" panose="020B0600070205080204" pitchFamily="50" charset="-128"/>
            </a:rPr>
            <a:t>　このため、住民サービスの品質と定員管理のバランスを図りながら、行財政改革アクションプランに基づき効率的な行政経営に努めていく。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102764</xdr:rowOff>
    </xdr:from>
    <xdr:to>
      <xdr:col>81</xdr:col>
      <xdr:colOff>44450</xdr:colOff>
      <xdr:row>62</xdr:row>
      <xdr:rowOff>124883</xdr:rowOff>
    </xdr:to>
    <xdr:cxnSp macro="">
      <xdr:nvCxnSpPr>
        <xdr:cNvPr id="316" name="直線コネクタ 315"/>
        <xdr:cNvCxnSpPr/>
      </xdr:nvCxnSpPr>
      <xdr:spPr>
        <a:xfrm>
          <a:off x="16179800" y="1073266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102764</xdr:rowOff>
    </xdr:from>
    <xdr:to>
      <xdr:col>77</xdr:col>
      <xdr:colOff>44450</xdr:colOff>
      <xdr:row>62</xdr:row>
      <xdr:rowOff>118851</xdr:rowOff>
    </xdr:to>
    <xdr:cxnSp macro="">
      <xdr:nvCxnSpPr>
        <xdr:cNvPr id="319" name="直線コネクタ 318"/>
        <xdr:cNvCxnSpPr/>
      </xdr:nvCxnSpPr>
      <xdr:spPr>
        <a:xfrm flipV="1">
          <a:off x="15290800" y="107326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102764</xdr:rowOff>
    </xdr:from>
    <xdr:to>
      <xdr:col>72</xdr:col>
      <xdr:colOff>203200</xdr:colOff>
      <xdr:row>62</xdr:row>
      <xdr:rowOff>118851</xdr:rowOff>
    </xdr:to>
    <xdr:cxnSp macro="">
      <xdr:nvCxnSpPr>
        <xdr:cNvPr id="322" name="直線コネクタ 321"/>
        <xdr:cNvCxnSpPr/>
      </xdr:nvCxnSpPr>
      <xdr:spPr>
        <a:xfrm>
          <a:off x="14401800" y="107326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96731</xdr:rowOff>
    </xdr:from>
    <xdr:to>
      <xdr:col>68</xdr:col>
      <xdr:colOff>152400</xdr:colOff>
      <xdr:row>62</xdr:row>
      <xdr:rowOff>102764</xdr:rowOff>
    </xdr:to>
    <xdr:cxnSp macro="">
      <xdr:nvCxnSpPr>
        <xdr:cNvPr id="325" name="直線コネクタ 324"/>
        <xdr:cNvCxnSpPr/>
      </xdr:nvCxnSpPr>
      <xdr:spPr>
        <a:xfrm>
          <a:off x="13512800" y="107266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74083</xdr:rowOff>
    </xdr:from>
    <xdr:to>
      <xdr:col>81</xdr:col>
      <xdr:colOff>95250</xdr:colOff>
      <xdr:row>63</xdr:row>
      <xdr:rowOff>4233</xdr:rowOff>
    </xdr:to>
    <xdr:sp macro="" textlink="">
      <xdr:nvSpPr>
        <xdr:cNvPr id="335" name="楕円 334"/>
        <xdr:cNvSpPr/>
      </xdr:nvSpPr>
      <xdr:spPr>
        <a:xfrm>
          <a:off x="16967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46160</xdr:rowOff>
    </xdr:from>
    <xdr:ext cx="762000" cy="259045"/>
    <xdr:sp macro="" textlink="">
      <xdr:nvSpPr>
        <xdr:cNvPr id="336" name="定員管理の状況該当値テキスト"/>
        <xdr:cNvSpPr txBox="1"/>
      </xdr:nvSpPr>
      <xdr:spPr>
        <a:xfrm>
          <a:off x="17106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37" name="楕円 336"/>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38" name="テキスト ボックス 337"/>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39" name="楕円 338"/>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0" name="テキスト ボックス 339"/>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51964</xdr:rowOff>
    </xdr:from>
    <xdr:to>
      <xdr:col>68</xdr:col>
      <xdr:colOff>203200</xdr:colOff>
      <xdr:row>62</xdr:row>
      <xdr:rowOff>153564</xdr:rowOff>
    </xdr:to>
    <xdr:sp macro="" textlink="">
      <xdr:nvSpPr>
        <xdr:cNvPr id="341" name="楕円 340"/>
        <xdr:cNvSpPr/>
      </xdr:nvSpPr>
      <xdr:spPr>
        <a:xfrm>
          <a:off x="14351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138341</xdr:rowOff>
    </xdr:from>
    <xdr:ext cx="762000" cy="259045"/>
    <xdr:sp macro="" textlink="">
      <xdr:nvSpPr>
        <xdr:cNvPr id="342" name="テキスト ボックス 341"/>
        <xdr:cNvSpPr txBox="1"/>
      </xdr:nvSpPr>
      <xdr:spPr>
        <a:xfrm>
          <a:off x="14020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43" name="楕円 342"/>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44" name="テキスト ボックス 343"/>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年度は、前年度とほぼ横ばいの数値となっている。</a:t>
          </a:r>
        </a:p>
        <a:p>
          <a:r>
            <a:rPr kumimoji="1" lang="ja-JP" altLang="en-US" sz="1300">
              <a:latin typeface="ＭＳ Ｐゴシック" panose="020B0600070205080204" pitchFamily="50" charset="-128"/>
              <a:ea typeface="ＭＳ Ｐゴシック" panose="020B0600070205080204" pitchFamily="50" charset="-128"/>
            </a:rPr>
            <a:t>今後は、施設の老朽化に伴う建替えや耐震化、統廃合などの建設事業にかかる起債も見込まれるため、中長期的な見通しのもと計画的に事業を行い、起債の発行を抑制することで、比率の改善に努めていく。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100330</xdr:rowOff>
    </xdr:to>
    <xdr:cxnSp macro="">
      <xdr:nvCxnSpPr>
        <xdr:cNvPr id="377" name="直線コネクタ 376"/>
        <xdr:cNvCxnSpPr/>
      </xdr:nvCxnSpPr>
      <xdr:spPr>
        <a:xfrm>
          <a:off x="16179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0" name="直線コネクタ 379"/>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148590</xdr:rowOff>
    </xdr:to>
    <xdr:cxnSp macro="">
      <xdr:nvCxnSpPr>
        <xdr:cNvPr id="383" name="直線コネクタ 382"/>
        <xdr:cNvCxnSpPr/>
      </xdr:nvCxnSpPr>
      <xdr:spPr>
        <a:xfrm flipV="1">
          <a:off x="14401800" y="71217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156633</xdr:rowOff>
    </xdr:to>
    <xdr:cxnSp macro="">
      <xdr:nvCxnSpPr>
        <xdr:cNvPr id="386" name="直線コネクタ 385"/>
        <xdr:cNvCxnSpPr/>
      </xdr:nvCxnSpPr>
      <xdr:spPr>
        <a:xfrm flipV="1">
          <a:off x="13512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6" name="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8" name="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9" name="テキスト ボックス 398"/>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0" name="楕円 399"/>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1" name="テキスト ボックス 40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5" name="テキスト ボックス 40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年度は、地方債残高の減少等により前年度より改善しているが、依然として類似団体平均を大きく上回っている。その要因は都市計画税収入の伸び悩みや、類似団体と比べ基金残高が低いことが挙げられる。</a:t>
          </a:r>
        </a:p>
        <a:p>
          <a:r>
            <a:rPr kumimoji="1" lang="ja-JP" altLang="en-US" sz="1300">
              <a:latin typeface="ＭＳ Ｐゴシック" panose="020B0600070205080204" pitchFamily="50" charset="-128"/>
              <a:ea typeface="ＭＳ Ｐゴシック" panose="020B0600070205080204" pitchFamily="50" charset="-128"/>
            </a:rPr>
            <a:t>施設の老朽化に伴う更新や統廃合などの建設事業にかかる起債も見込まれるため、地方債残高の増加が見込まれるが、中長期的な見通しのもと計画的に事業を行い、起債の発行を抑制することで、比率の改善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66161</xdr:rowOff>
    </xdr:from>
    <xdr:to>
      <xdr:col>81</xdr:col>
      <xdr:colOff>44450</xdr:colOff>
      <xdr:row>18</xdr:row>
      <xdr:rowOff>37193</xdr:rowOff>
    </xdr:to>
    <xdr:cxnSp macro="">
      <xdr:nvCxnSpPr>
        <xdr:cNvPr id="441" name="直線コネクタ 440"/>
        <xdr:cNvCxnSpPr/>
      </xdr:nvCxnSpPr>
      <xdr:spPr>
        <a:xfrm flipV="1">
          <a:off x="16179800" y="2980811"/>
          <a:ext cx="8382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37193</xdr:rowOff>
    </xdr:from>
    <xdr:to>
      <xdr:col>77</xdr:col>
      <xdr:colOff>44450</xdr:colOff>
      <xdr:row>19</xdr:row>
      <xdr:rowOff>20864</xdr:rowOff>
    </xdr:to>
    <xdr:cxnSp macro="">
      <xdr:nvCxnSpPr>
        <xdr:cNvPr id="444" name="直線コネクタ 443"/>
        <xdr:cNvCxnSpPr/>
      </xdr:nvCxnSpPr>
      <xdr:spPr>
        <a:xfrm flipV="1">
          <a:off x="15290800" y="312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20864</xdr:rowOff>
    </xdr:from>
    <xdr:to>
      <xdr:col>72</xdr:col>
      <xdr:colOff>203200</xdr:colOff>
      <xdr:row>20</xdr:row>
      <xdr:rowOff>6834</xdr:rowOff>
    </xdr:to>
    <xdr:cxnSp macro="">
      <xdr:nvCxnSpPr>
        <xdr:cNvPr id="447" name="直線コネクタ 446"/>
        <xdr:cNvCxnSpPr/>
      </xdr:nvCxnSpPr>
      <xdr:spPr>
        <a:xfrm flipV="1">
          <a:off x="14401800" y="3278414"/>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133471</xdr:rowOff>
    </xdr:from>
    <xdr:to>
      <xdr:col>68</xdr:col>
      <xdr:colOff>152400</xdr:colOff>
      <xdr:row>20</xdr:row>
      <xdr:rowOff>6834</xdr:rowOff>
    </xdr:to>
    <xdr:cxnSp macro="">
      <xdr:nvCxnSpPr>
        <xdr:cNvPr id="450" name="直線コネクタ 449"/>
        <xdr:cNvCxnSpPr/>
      </xdr:nvCxnSpPr>
      <xdr:spPr>
        <a:xfrm>
          <a:off x="13512800" y="339102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15361</xdr:rowOff>
    </xdr:from>
    <xdr:to>
      <xdr:col>81</xdr:col>
      <xdr:colOff>95250</xdr:colOff>
      <xdr:row>17</xdr:row>
      <xdr:rowOff>116961</xdr:rowOff>
    </xdr:to>
    <xdr:sp macro="" textlink="">
      <xdr:nvSpPr>
        <xdr:cNvPr id="460" name="楕円 459"/>
        <xdr:cNvSpPr/>
      </xdr:nvSpPr>
      <xdr:spPr>
        <a:xfrm>
          <a:off x="16967200" y="2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158888</xdr:rowOff>
    </xdr:from>
    <xdr:ext cx="762000" cy="259045"/>
    <xdr:sp macro="" textlink="">
      <xdr:nvSpPr>
        <xdr:cNvPr id="461" name="将来負担の状況該当値テキスト"/>
        <xdr:cNvSpPr txBox="1"/>
      </xdr:nvSpPr>
      <xdr:spPr>
        <a:xfrm>
          <a:off x="17106900" y="290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157843</xdr:rowOff>
    </xdr:from>
    <xdr:to>
      <xdr:col>77</xdr:col>
      <xdr:colOff>95250</xdr:colOff>
      <xdr:row>18</xdr:row>
      <xdr:rowOff>87993</xdr:rowOff>
    </xdr:to>
    <xdr:sp macro="" textlink="">
      <xdr:nvSpPr>
        <xdr:cNvPr id="462" name="楕円 461"/>
        <xdr:cNvSpPr/>
      </xdr:nvSpPr>
      <xdr:spPr>
        <a:xfrm>
          <a:off x="16129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72770</xdr:rowOff>
    </xdr:from>
    <xdr:ext cx="736600" cy="259045"/>
    <xdr:sp macro="" textlink="">
      <xdr:nvSpPr>
        <xdr:cNvPr id="463" name="テキスト ボックス 462"/>
        <xdr:cNvSpPr txBox="1"/>
      </xdr:nvSpPr>
      <xdr:spPr>
        <a:xfrm>
          <a:off x="15798800" y="31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141514</xdr:rowOff>
    </xdr:from>
    <xdr:to>
      <xdr:col>73</xdr:col>
      <xdr:colOff>44450</xdr:colOff>
      <xdr:row>19</xdr:row>
      <xdr:rowOff>71664</xdr:rowOff>
    </xdr:to>
    <xdr:sp macro="" textlink="">
      <xdr:nvSpPr>
        <xdr:cNvPr id="464" name="楕円 463"/>
        <xdr:cNvSpPr/>
      </xdr:nvSpPr>
      <xdr:spPr>
        <a:xfrm>
          <a:off x="15240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56441</xdr:rowOff>
    </xdr:from>
    <xdr:ext cx="762000" cy="259045"/>
    <xdr:sp macro="" textlink="">
      <xdr:nvSpPr>
        <xdr:cNvPr id="465" name="テキスト ボックス 464"/>
        <xdr:cNvSpPr txBox="1"/>
      </xdr:nvSpPr>
      <xdr:spPr>
        <a:xfrm>
          <a:off x="14909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127484</xdr:rowOff>
    </xdr:from>
    <xdr:to>
      <xdr:col>68</xdr:col>
      <xdr:colOff>203200</xdr:colOff>
      <xdr:row>20</xdr:row>
      <xdr:rowOff>57634</xdr:rowOff>
    </xdr:to>
    <xdr:sp macro="" textlink="">
      <xdr:nvSpPr>
        <xdr:cNvPr id="466" name="楕円 465"/>
        <xdr:cNvSpPr/>
      </xdr:nvSpPr>
      <xdr:spPr>
        <a:xfrm>
          <a:off x="143510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42411</xdr:rowOff>
    </xdr:from>
    <xdr:ext cx="762000" cy="259045"/>
    <xdr:sp macro="" textlink="">
      <xdr:nvSpPr>
        <xdr:cNvPr id="467" name="テキスト ボックス 466"/>
        <xdr:cNvSpPr txBox="1"/>
      </xdr:nvSpPr>
      <xdr:spPr>
        <a:xfrm>
          <a:off x="14020800" y="347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82671</xdr:rowOff>
    </xdr:from>
    <xdr:to>
      <xdr:col>64</xdr:col>
      <xdr:colOff>152400</xdr:colOff>
      <xdr:row>20</xdr:row>
      <xdr:rowOff>12821</xdr:rowOff>
    </xdr:to>
    <xdr:sp macro="" textlink="">
      <xdr:nvSpPr>
        <xdr:cNvPr id="468" name="楕円 467"/>
        <xdr:cNvSpPr/>
      </xdr:nvSpPr>
      <xdr:spPr>
        <a:xfrm>
          <a:off x="13462000" y="3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169048</xdr:rowOff>
    </xdr:from>
    <xdr:ext cx="762000" cy="259045"/>
    <xdr:sp macro="" textlink="">
      <xdr:nvSpPr>
        <xdr:cNvPr id="469" name="テキスト ボックス 468"/>
        <xdr:cNvSpPr txBox="1"/>
      </xdr:nvSpPr>
      <xdr:spPr>
        <a:xfrm>
          <a:off x="13131800" y="342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54,878
54,032
98.91
26,605,199
25,843,276
723,421
13,276,084
19,626,720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年度は前年度に比べて減少している。前年度は退職者が多く、令和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年度は例年と同等の水準になったことが要因である。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人件費における経常一般財源額は類似団体平均以下であるものの、経常一般財源総額についても類似団体の平均を大きく下回っているため、会計年度任用職員の配置の見直しや、時間外勤務の抑制等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128633</xdr:rowOff>
    </xdr:from>
    <xdr:to>
      <xdr:col>24</xdr:col>
      <xdr:colOff>25400</xdr:colOff>
      <xdr:row>38</xdr:row>
      <xdr:rowOff>55154</xdr:rowOff>
    </xdr:to>
    <xdr:cxnSp macro="">
      <xdr:nvCxnSpPr>
        <xdr:cNvPr id="68" name="直線コネクタ 67"/>
        <xdr:cNvCxnSpPr/>
      </xdr:nvCxnSpPr>
      <xdr:spPr>
        <a:xfrm flipV="1">
          <a:off x="3987800" y="647228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109039</xdr:rowOff>
    </xdr:from>
    <xdr:to>
      <xdr:col>19</xdr:col>
      <xdr:colOff>187325</xdr:colOff>
      <xdr:row>38</xdr:row>
      <xdr:rowOff>55154</xdr:rowOff>
    </xdr:to>
    <xdr:cxnSp macro="">
      <xdr:nvCxnSpPr>
        <xdr:cNvPr id="71" name="直線コネクタ 70"/>
        <xdr:cNvCxnSpPr/>
      </xdr:nvCxnSpPr>
      <xdr:spPr>
        <a:xfrm>
          <a:off x="3098800" y="645268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38</xdr:row>
      <xdr:rowOff>42091</xdr:rowOff>
    </xdr:to>
    <xdr:cxnSp macro="">
      <xdr:nvCxnSpPr>
        <xdr:cNvPr id="74" name="直線コネクタ 73"/>
        <xdr:cNvCxnSpPr/>
      </xdr:nvCxnSpPr>
      <xdr:spPr>
        <a:xfrm flipV="1">
          <a:off x="2209800" y="645268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38</xdr:row>
      <xdr:rowOff>42091</xdr:rowOff>
    </xdr:to>
    <xdr:cxnSp macro="">
      <xdr:nvCxnSpPr>
        <xdr:cNvPr id="77" name="直線コネクタ 76"/>
        <xdr:cNvCxnSpPr/>
      </xdr:nvCxnSpPr>
      <xdr:spPr>
        <a:xfrm>
          <a:off x="1320800" y="625674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xdr:rowOff>
    </xdr:from>
    <xdr:to>
      <xdr:col>20</xdr:col>
      <xdr:colOff>38100</xdr:colOff>
      <xdr:row>38</xdr:row>
      <xdr:rowOff>105954</xdr:rowOff>
    </xdr:to>
    <xdr:sp macro="" textlink="">
      <xdr:nvSpPr>
        <xdr:cNvPr id="89" name="楕円 88"/>
        <xdr:cNvSpPr/>
      </xdr:nvSpPr>
      <xdr:spPr>
        <a:xfrm>
          <a:off x="3937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90731</xdr:rowOff>
    </xdr:from>
    <xdr:ext cx="736600" cy="259045"/>
    <xdr:sp macro="" textlink="">
      <xdr:nvSpPr>
        <xdr:cNvPr id="90" name="テキスト ボックス 89"/>
        <xdr:cNvSpPr txBox="1"/>
      </xdr:nvSpPr>
      <xdr:spPr>
        <a:xfrm>
          <a:off x="3606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58239</xdr:rowOff>
    </xdr:from>
    <xdr:to>
      <xdr:col>15</xdr:col>
      <xdr:colOff>149225</xdr:colOff>
      <xdr:row>37</xdr:row>
      <xdr:rowOff>159838</xdr:rowOff>
    </xdr:to>
    <xdr:sp macro="" textlink="">
      <xdr:nvSpPr>
        <xdr:cNvPr id="91" name="楕円 90"/>
        <xdr:cNvSpPr/>
      </xdr:nvSpPr>
      <xdr:spPr>
        <a:xfrm>
          <a:off x="3048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144615</xdr:rowOff>
    </xdr:from>
    <xdr:ext cx="762000" cy="259045"/>
    <xdr:sp macro="" textlink="">
      <xdr:nvSpPr>
        <xdr:cNvPr id="92" name="テキスト ボックス 91"/>
        <xdr:cNvSpPr txBox="1"/>
      </xdr:nvSpPr>
      <xdr:spPr>
        <a:xfrm>
          <a:off x="2717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162741</xdr:rowOff>
    </xdr:from>
    <xdr:to>
      <xdr:col>11</xdr:col>
      <xdr:colOff>60325</xdr:colOff>
      <xdr:row>38</xdr:row>
      <xdr:rowOff>92891</xdr:rowOff>
    </xdr:to>
    <xdr:sp macro="" textlink="">
      <xdr:nvSpPr>
        <xdr:cNvPr id="93" name="楕円 92"/>
        <xdr:cNvSpPr/>
      </xdr:nvSpPr>
      <xdr:spPr>
        <a:xfrm>
          <a:off x="2159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77668</xdr:rowOff>
    </xdr:from>
    <xdr:ext cx="762000" cy="259045"/>
    <xdr:sp macro="" textlink="">
      <xdr:nvSpPr>
        <xdr:cNvPr id="94" name="テキスト ボックス 93"/>
        <xdr:cNvSpPr txBox="1"/>
      </xdr:nvSpPr>
      <xdr:spPr>
        <a:xfrm>
          <a:off x="1828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33746</xdr:rowOff>
    </xdr:from>
    <xdr:to>
      <xdr:col>6</xdr:col>
      <xdr:colOff>171450</xdr:colOff>
      <xdr:row>36</xdr:row>
      <xdr:rowOff>135346</xdr:rowOff>
    </xdr:to>
    <xdr:sp macro="" textlink="">
      <xdr:nvSpPr>
        <xdr:cNvPr id="95" name="楕円 94"/>
        <xdr:cNvSpPr/>
      </xdr:nvSpPr>
      <xdr:spPr>
        <a:xfrm>
          <a:off x="1270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120123</xdr:rowOff>
    </xdr:from>
    <xdr:ext cx="762000" cy="259045"/>
    <xdr:sp macro="" textlink="">
      <xdr:nvSpPr>
        <xdr:cNvPr id="96" name="テキスト ボックス 95"/>
        <xdr:cNvSpPr txBox="1"/>
      </xdr:nvSpPr>
      <xdr:spPr>
        <a:xfrm>
          <a:off x="939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増加しており、悪化の主な要因は、長引く物価高騰の影響による給食賄材料費等の増加である。また、類似団体平均を上回っており、慢性的に数値が高くなっている主な要因としては、各施設の運営経費（需用費や指定管理料）やごみ焼却炉等の管理運営委託にかかる経費が考えられる。</a:t>
          </a:r>
        </a:p>
        <a:p>
          <a:r>
            <a:rPr kumimoji="1" lang="ja-JP" altLang="en-US" sz="1300">
              <a:latin typeface="ＭＳ Ｐゴシック" panose="020B0600070205080204" pitchFamily="50" charset="-128"/>
              <a:ea typeface="ＭＳ Ｐゴシック" panose="020B0600070205080204" pitchFamily="50" charset="-128"/>
            </a:rPr>
            <a:t>　物件費についても行財政改革に基づき、引き続き徹底した経費削減に取り組んでいるところである。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152146</xdr:rowOff>
    </xdr:to>
    <xdr:cxnSp macro="">
      <xdr:nvCxnSpPr>
        <xdr:cNvPr id="127" name="直線コネクタ 126"/>
        <xdr:cNvCxnSpPr/>
      </xdr:nvCxnSpPr>
      <xdr:spPr>
        <a:xfrm>
          <a:off x="15671800" y="2957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17</xdr:row>
      <xdr:rowOff>42418</xdr:rowOff>
    </xdr:to>
    <xdr:cxnSp macro="">
      <xdr:nvCxnSpPr>
        <xdr:cNvPr id="130" name="直線コネクタ 129"/>
        <xdr:cNvCxnSpPr/>
      </xdr:nvCxnSpPr>
      <xdr:spPr>
        <a:xfrm>
          <a:off x="14782800" y="27650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17</xdr:row>
      <xdr:rowOff>24130</xdr:rowOff>
    </xdr:to>
    <xdr:cxnSp macro="">
      <xdr:nvCxnSpPr>
        <xdr:cNvPr id="133" name="直線コネクタ 132"/>
        <xdr:cNvCxnSpPr/>
      </xdr:nvCxnSpPr>
      <xdr:spPr>
        <a:xfrm flipV="1">
          <a:off x="13893800" y="2765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72136</xdr:rowOff>
    </xdr:to>
    <xdr:cxnSp macro="">
      <xdr:nvCxnSpPr>
        <xdr:cNvPr id="136" name="直線コネクタ 135"/>
        <xdr:cNvCxnSpPr/>
      </xdr:nvCxnSpPr>
      <xdr:spPr>
        <a:xfrm flipV="1">
          <a:off x="13004800" y="293878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6" name="楕円 145"/>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7"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8" name="楕円 147"/>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9" name="テキスト ボックス 148"/>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50" name="楕円 149"/>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51" name="テキスト ボックス 150"/>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54" name="楕円 153"/>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5" name="テキスト ボックス 154"/>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年度は、前年度より少し増加している。</a:t>
          </a:r>
        </a:p>
        <a:p>
          <a:r>
            <a:rPr kumimoji="1" lang="ja-JP" altLang="en-US" sz="1300">
              <a:latin typeface="ＭＳ Ｐゴシック" panose="020B0600070205080204" pitchFamily="50" charset="-128"/>
              <a:ea typeface="ＭＳ Ｐゴシック" panose="020B0600070205080204" pitchFamily="50" charset="-128"/>
            </a:rPr>
            <a:t>現在は類似団体平均を下回っているが、新型コロナウイルス感染症に伴う受診控えの影響は徐々になくなってきており、また、高齢者の割合や、障害福祉サービスの利用率が高いことから、増加していく傾向にある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56</xdr:row>
      <xdr:rowOff>5080</xdr:rowOff>
    </xdr:to>
    <xdr:cxnSp macro="">
      <xdr:nvCxnSpPr>
        <xdr:cNvPr id="188" name="直線コネクタ 187"/>
        <xdr:cNvCxnSpPr/>
      </xdr:nvCxnSpPr>
      <xdr:spPr>
        <a:xfrm>
          <a:off x="3987800" y="9507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146050</xdr:rowOff>
    </xdr:to>
    <xdr:cxnSp macro="">
      <xdr:nvCxnSpPr>
        <xdr:cNvPr id="191" name="直線コネクタ 190"/>
        <xdr:cNvCxnSpPr/>
      </xdr:nvCxnSpPr>
      <xdr:spPr>
        <a:xfrm flipV="1">
          <a:off x="3098800" y="950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146050</xdr:rowOff>
    </xdr:to>
    <xdr:cxnSp macro="">
      <xdr:nvCxnSpPr>
        <xdr:cNvPr id="194" name="直線コネクタ 193"/>
        <xdr:cNvCxnSpPr/>
      </xdr:nvCxnSpPr>
      <xdr:spPr>
        <a:xfrm>
          <a:off x="2209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57</xdr:row>
      <xdr:rowOff>62230</xdr:rowOff>
    </xdr:to>
    <xdr:cxnSp macro="">
      <xdr:nvCxnSpPr>
        <xdr:cNvPr id="197" name="直線コネクタ 196"/>
        <xdr:cNvCxnSpPr/>
      </xdr:nvCxnSpPr>
      <xdr:spPr>
        <a:xfrm flipV="1">
          <a:off x="1320800" y="9552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macro="" textlink="">
      <xdr:nvSpPr>
        <xdr:cNvPr id="208" name="扶助費該当値テキスト"/>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2" name="テキスト ボックス 21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3" name="楕円 212"/>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4" name="テキスト ボックス 213"/>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より少し増加している。主な要因は、扶助費同様、高齢化に伴う介護保険や後期高齢者医療等の特別会計への繰出金の増加である。類似団体平均と比較すると、令和元年度に下水道事業会計繰出金の性質変更に伴い改善し同水準となったものの、近年は繰出金の増加によりやや平均を上回っている。</a:t>
          </a:r>
        </a:p>
        <a:p>
          <a:r>
            <a:rPr kumimoji="1" lang="ja-JP" altLang="en-US" sz="1200">
              <a:latin typeface="ＭＳ Ｐゴシック" panose="020B0600070205080204" pitchFamily="50" charset="-128"/>
              <a:ea typeface="ＭＳ Ｐゴシック" panose="020B0600070205080204" pitchFamily="50" charset="-128"/>
            </a:rPr>
            <a:t>　その他の経費についても、行財政改革に基づき、徹底した歳出削減に取り組んでいるところである。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135165</xdr:rowOff>
    </xdr:to>
    <xdr:cxnSp macro="">
      <xdr:nvCxnSpPr>
        <xdr:cNvPr id="251" name="直線コネクタ 250"/>
        <xdr:cNvCxnSpPr/>
      </xdr:nvCxnSpPr>
      <xdr:spPr>
        <a:xfrm>
          <a:off x="15671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91622</xdr:rowOff>
    </xdr:to>
    <xdr:cxnSp macro="">
      <xdr:nvCxnSpPr>
        <xdr:cNvPr id="254" name="直線コネクタ 253"/>
        <xdr:cNvCxnSpPr/>
      </xdr:nvCxnSpPr>
      <xdr:spPr>
        <a:xfrm>
          <a:off x="14782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80735</xdr:rowOff>
    </xdr:to>
    <xdr:cxnSp macro="">
      <xdr:nvCxnSpPr>
        <xdr:cNvPr id="257" name="直線コネクタ 256"/>
        <xdr:cNvCxnSpPr/>
      </xdr:nvCxnSpPr>
      <xdr:spPr>
        <a:xfrm flipV="1">
          <a:off x="13893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80735</xdr:rowOff>
    </xdr:to>
    <xdr:cxnSp macro="">
      <xdr:nvCxnSpPr>
        <xdr:cNvPr id="260" name="直線コネクタ 259"/>
        <xdr:cNvCxnSpPr/>
      </xdr:nvCxnSpPr>
      <xdr:spPr>
        <a:xfrm>
          <a:off x="13004800" y="9842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とほぼ横ばいの数値となっており、類似団体平均を下回っ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92710</xdr:rowOff>
    </xdr:to>
    <xdr:cxnSp macro="">
      <xdr:nvCxnSpPr>
        <xdr:cNvPr id="311" name="直線コネクタ 310"/>
        <xdr:cNvCxnSpPr/>
      </xdr:nvCxnSpPr>
      <xdr:spPr>
        <a:xfrm flipV="1">
          <a:off x="15671800" y="639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92710</xdr:rowOff>
    </xdr:to>
    <xdr:cxnSp macro="">
      <xdr:nvCxnSpPr>
        <xdr:cNvPr id="314" name="直線コネクタ 313"/>
        <xdr:cNvCxnSpPr/>
      </xdr:nvCxnSpPr>
      <xdr:spPr>
        <a:xfrm>
          <a:off x="14782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54610</xdr:rowOff>
    </xdr:from>
    <xdr:to>
      <xdr:col>73</xdr:col>
      <xdr:colOff>180975</xdr:colOff>
      <xdr:row>37</xdr:row>
      <xdr:rowOff>161290</xdr:rowOff>
    </xdr:to>
    <xdr:cxnSp macro="">
      <xdr:nvCxnSpPr>
        <xdr:cNvPr id="317" name="直線コネクタ 316"/>
        <xdr:cNvCxnSpPr/>
      </xdr:nvCxnSpPr>
      <xdr:spPr>
        <a:xfrm flipV="1">
          <a:off x="13893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37</xdr:row>
      <xdr:rowOff>161290</xdr:rowOff>
    </xdr:to>
    <xdr:cxnSp macro="">
      <xdr:nvCxnSpPr>
        <xdr:cNvPr id="320" name="直線コネクタ 319"/>
        <xdr:cNvCxnSpPr/>
      </xdr:nvCxnSpPr>
      <xdr:spPr>
        <a:xfrm>
          <a:off x="13004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0" name="楕円 329"/>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20337</xdr:rowOff>
    </xdr:from>
    <xdr:ext cx="762000" cy="259045"/>
    <xdr:sp macro="" textlink="">
      <xdr:nvSpPr>
        <xdr:cNvPr id="331" name="補助費等該当値テキスト"/>
        <xdr:cNvSpPr txBox="1"/>
      </xdr:nvSpPr>
      <xdr:spPr>
        <a:xfrm>
          <a:off x="16598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2" name="楕円 331"/>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33" name="テキスト ボックス 33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4" name="楕円 333"/>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35" name="テキスト ボックス 334"/>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37" name="テキスト ボックス 336"/>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9" name="テキスト ボックス 338"/>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年度は、前年度より少し減少している。類似団体平均を上回っているが、その差は縮まっている。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年度にはごみ焼却施設基幹的設備改良事業の実施により多額の起債を発行する予定であるため、中長期的な見通しのもと計画的に事業を行い、起債の発行を抑制することで、比率の改善に努めていく。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138430</xdr:rowOff>
    </xdr:to>
    <xdr:cxnSp macro="">
      <xdr:nvCxnSpPr>
        <xdr:cNvPr id="372" name="直線コネクタ 371"/>
        <xdr:cNvCxnSpPr/>
      </xdr:nvCxnSpPr>
      <xdr:spPr>
        <a:xfrm flipV="1">
          <a:off x="3987800" y="132562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138430</xdr:rowOff>
    </xdr:to>
    <xdr:cxnSp macro="">
      <xdr:nvCxnSpPr>
        <xdr:cNvPr id="375" name="直線コネクタ 374"/>
        <xdr:cNvCxnSpPr/>
      </xdr:nvCxnSpPr>
      <xdr:spPr>
        <a:xfrm>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20320</xdr:rowOff>
    </xdr:to>
    <xdr:cxnSp macro="">
      <xdr:nvCxnSpPr>
        <xdr:cNvPr id="378" name="直線コネクタ 377"/>
        <xdr:cNvCxnSpPr/>
      </xdr:nvCxnSpPr>
      <xdr:spPr>
        <a:xfrm flipV="1">
          <a:off x="2209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81280</xdr:rowOff>
    </xdr:to>
    <xdr:cxnSp macro="">
      <xdr:nvCxnSpPr>
        <xdr:cNvPr id="381" name="直線コネクタ 380"/>
        <xdr:cNvCxnSpPr/>
      </xdr:nvCxnSpPr>
      <xdr:spPr>
        <a:xfrm flipV="1">
          <a:off x="1320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91" name="楕円 390"/>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2"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5" name="楕円 394"/>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6" name="テキスト ボックス 39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7" name="楕円 396"/>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8" name="テキスト ボックス 397"/>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9" name="楕円 398"/>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0" name="テキスト ボックス 399"/>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より増加している。類似団体平均は上回っているものの、前年度と比べその差は小さくなっている。これは令和元年度より取り組んでいる新たな行財政改革アクションプランに基づく取組の効果が一定表れているためである。</a:t>
          </a:r>
        </a:p>
        <a:p>
          <a:r>
            <a:rPr kumimoji="1" lang="ja-JP" altLang="en-US" sz="1300">
              <a:latin typeface="ＭＳ Ｐゴシック" panose="020B0600070205080204" pitchFamily="50" charset="-128"/>
              <a:ea typeface="ＭＳ Ｐゴシック" panose="020B0600070205080204" pitchFamily="50" charset="-128"/>
            </a:rPr>
            <a:t>　今後も、新たな行財政改革プログラム・アクションプランに基づき、特に人件費・物件費は徹底した経費削減に取り組んでいく。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46989</xdr:rowOff>
    </xdr:to>
    <xdr:cxnSp macro="">
      <xdr:nvCxnSpPr>
        <xdr:cNvPr id="429" name="直線コネクタ 428"/>
        <xdr:cNvCxnSpPr/>
      </xdr:nvCxnSpPr>
      <xdr:spPr>
        <a:xfrm>
          <a:off x="15671800" y="133686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77</xdr:row>
      <xdr:rowOff>167005</xdr:rowOff>
    </xdr:to>
    <xdr:cxnSp macro="">
      <xdr:nvCxnSpPr>
        <xdr:cNvPr id="432" name="直線コネクタ 431"/>
        <xdr:cNvCxnSpPr/>
      </xdr:nvCxnSpPr>
      <xdr:spPr>
        <a:xfrm>
          <a:off x="14782800" y="1311719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78</xdr:row>
      <xdr:rowOff>52705</xdr:rowOff>
    </xdr:to>
    <xdr:cxnSp macro="">
      <xdr:nvCxnSpPr>
        <xdr:cNvPr id="435" name="直線コネクタ 434"/>
        <xdr:cNvCxnSpPr/>
      </xdr:nvCxnSpPr>
      <xdr:spPr>
        <a:xfrm flipV="1">
          <a:off x="13893800" y="13117195"/>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121286</xdr:rowOff>
    </xdr:to>
    <xdr:cxnSp macro="">
      <xdr:nvCxnSpPr>
        <xdr:cNvPr id="438" name="直線コネクタ 437"/>
        <xdr:cNvCxnSpPr/>
      </xdr:nvCxnSpPr>
      <xdr:spPr>
        <a:xfrm flipV="1">
          <a:off x="13004800" y="13425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8" name="楕円 447"/>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9"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116205</xdr:rowOff>
    </xdr:from>
    <xdr:to>
      <xdr:col>78</xdr:col>
      <xdr:colOff>120650</xdr:colOff>
      <xdr:row>78</xdr:row>
      <xdr:rowOff>46355</xdr:rowOff>
    </xdr:to>
    <xdr:sp macro="" textlink="">
      <xdr:nvSpPr>
        <xdr:cNvPr id="450" name="楕円 449"/>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31132</xdr:rowOff>
    </xdr:from>
    <xdr:ext cx="736600" cy="259045"/>
    <xdr:sp macro="" textlink="">
      <xdr:nvSpPr>
        <xdr:cNvPr id="451" name="テキスト ボックス 450"/>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36195</xdr:rowOff>
    </xdr:from>
    <xdr:to>
      <xdr:col>74</xdr:col>
      <xdr:colOff>31750</xdr:colOff>
      <xdr:row>76</xdr:row>
      <xdr:rowOff>137795</xdr:rowOff>
    </xdr:to>
    <xdr:sp macro="" textlink="">
      <xdr:nvSpPr>
        <xdr:cNvPr id="452" name="楕円 451"/>
        <xdr:cNvSpPr/>
      </xdr:nvSpPr>
      <xdr:spPr>
        <a:xfrm>
          <a:off x="14732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122572</xdr:rowOff>
    </xdr:from>
    <xdr:ext cx="762000" cy="259045"/>
    <xdr:sp macro="" textlink="">
      <xdr:nvSpPr>
        <xdr:cNvPr id="453" name="テキスト ボックス 452"/>
        <xdr:cNvSpPr txBox="1"/>
      </xdr:nvSpPr>
      <xdr:spPr>
        <a:xfrm>
          <a:off x="14401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4" name="楕円 453"/>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5" name="テキスト ボックス 454"/>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70486</xdr:rowOff>
    </xdr:from>
    <xdr:to>
      <xdr:col>65</xdr:col>
      <xdr:colOff>53975</xdr:colOff>
      <xdr:row>79</xdr:row>
      <xdr:rowOff>636</xdr:rowOff>
    </xdr:to>
    <xdr:sp macro="" textlink="">
      <xdr:nvSpPr>
        <xdr:cNvPr id="456" name="楕円 455"/>
        <xdr:cNvSpPr/>
      </xdr:nvSpPr>
      <xdr:spPr>
        <a:xfrm>
          <a:off x="12954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156863</xdr:rowOff>
    </xdr:from>
    <xdr:ext cx="762000" cy="259045"/>
    <xdr:sp macro="" textlink="">
      <xdr:nvSpPr>
        <xdr:cNvPr id="457" name="テキスト ボックス 456"/>
        <xdr:cNvSpPr txBox="1"/>
      </xdr:nvSpPr>
      <xdr:spPr>
        <a:xfrm>
          <a:off x="12623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7607</xdr:rowOff>
    </xdr:from>
    <xdr:to>
      <xdr:col>29</xdr:col>
      <xdr:colOff>127000</xdr:colOff>
      <xdr:row>16</xdr:row>
      <xdr:rowOff>48070</xdr:rowOff>
    </xdr:to>
    <xdr:cxnSp macro="">
      <xdr:nvCxnSpPr>
        <xdr:cNvPr id="50" name="直線コネクタ 49"/>
        <xdr:cNvCxnSpPr/>
      </xdr:nvCxnSpPr>
      <xdr:spPr bwMode="auto">
        <a:xfrm flipV="1">
          <a:off x="5003800" y="2798432"/>
          <a:ext cx="647700" cy="40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36690</xdr:rowOff>
    </xdr:from>
    <xdr:to>
      <xdr:col>26</xdr:col>
      <xdr:colOff>50800</xdr:colOff>
      <xdr:row>16</xdr:row>
      <xdr:rowOff>48070</xdr:rowOff>
    </xdr:to>
    <xdr:cxnSp macro="">
      <xdr:nvCxnSpPr>
        <xdr:cNvPr id="53" name="直線コネクタ 52"/>
        <xdr:cNvCxnSpPr/>
      </xdr:nvCxnSpPr>
      <xdr:spPr bwMode="auto">
        <a:xfrm>
          <a:off x="4305300" y="2827515"/>
          <a:ext cx="6985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34557</xdr:rowOff>
    </xdr:from>
    <xdr:to>
      <xdr:col>22</xdr:col>
      <xdr:colOff>114300</xdr:colOff>
      <xdr:row>16</xdr:row>
      <xdr:rowOff>36690</xdr:rowOff>
    </xdr:to>
    <xdr:cxnSp macro="">
      <xdr:nvCxnSpPr>
        <xdr:cNvPr id="56" name="直線コネクタ 55"/>
        <xdr:cNvCxnSpPr/>
      </xdr:nvCxnSpPr>
      <xdr:spPr bwMode="auto">
        <a:xfrm>
          <a:off x="3606800" y="2825382"/>
          <a:ext cx="6985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34557</xdr:rowOff>
    </xdr:from>
    <xdr:to>
      <xdr:col>18</xdr:col>
      <xdr:colOff>177800</xdr:colOff>
      <xdr:row>16</xdr:row>
      <xdr:rowOff>88824</xdr:rowOff>
    </xdr:to>
    <xdr:cxnSp macro="">
      <xdr:nvCxnSpPr>
        <xdr:cNvPr id="59" name="直線コネクタ 58"/>
        <xdr:cNvCxnSpPr/>
      </xdr:nvCxnSpPr>
      <xdr:spPr bwMode="auto">
        <a:xfrm flipV="1">
          <a:off x="2908300" y="2825382"/>
          <a:ext cx="698500" cy="5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128257</xdr:rowOff>
    </xdr:from>
    <xdr:to>
      <xdr:col>29</xdr:col>
      <xdr:colOff>177800</xdr:colOff>
      <xdr:row>16</xdr:row>
      <xdr:rowOff>58407</xdr:rowOff>
    </xdr:to>
    <xdr:sp macro="" textlink="">
      <xdr:nvSpPr>
        <xdr:cNvPr id="69" name="楕円 68"/>
        <xdr:cNvSpPr/>
      </xdr:nvSpPr>
      <xdr:spPr bwMode="auto">
        <a:xfrm>
          <a:off x="5600700" y="274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144784</xdr:rowOff>
    </xdr:from>
    <xdr:ext cx="762000" cy="259045"/>
    <xdr:sp macro="" textlink="">
      <xdr:nvSpPr>
        <xdr:cNvPr id="70" name="人口1人当たり決算額の推移該当値テキスト130"/>
        <xdr:cNvSpPr txBox="1"/>
      </xdr:nvSpPr>
      <xdr:spPr>
        <a:xfrm>
          <a:off x="5740400" y="25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168720</xdr:rowOff>
    </xdr:from>
    <xdr:to>
      <xdr:col>26</xdr:col>
      <xdr:colOff>101600</xdr:colOff>
      <xdr:row>16</xdr:row>
      <xdr:rowOff>98870</xdr:rowOff>
    </xdr:to>
    <xdr:sp macro="" textlink="">
      <xdr:nvSpPr>
        <xdr:cNvPr id="71" name="楕円 70"/>
        <xdr:cNvSpPr/>
      </xdr:nvSpPr>
      <xdr:spPr bwMode="auto">
        <a:xfrm>
          <a:off x="4953000" y="278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109047</xdr:rowOff>
    </xdr:from>
    <xdr:ext cx="736600" cy="259045"/>
    <xdr:sp macro="" textlink="">
      <xdr:nvSpPr>
        <xdr:cNvPr id="72" name="テキスト ボックス 71"/>
        <xdr:cNvSpPr txBox="1"/>
      </xdr:nvSpPr>
      <xdr:spPr>
        <a:xfrm>
          <a:off x="4622800" y="25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157340</xdr:rowOff>
    </xdr:from>
    <xdr:to>
      <xdr:col>22</xdr:col>
      <xdr:colOff>165100</xdr:colOff>
      <xdr:row>16</xdr:row>
      <xdr:rowOff>87490</xdr:rowOff>
    </xdr:to>
    <xdr:sp macro="" textlink="">
      <xdr:nvSpPr>
        <xdr:cNvPr id="73" name="楕円 72"/>
        <xdr:cNvSpPr/>
      </xdr:nvSpPr>
      <xdr:spPr bwMode="auto">
        <a:xfrm>
          <a:off x="4254500" y="277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97667</xdr:rowOff>
    </xdr:from>
    <xdr:ext cx="762000" cy="259045"/>
    <xdr:sp macro="" textlink="">
      <xdr:nvSpPr>
        <xdr:cNvPr id="74" name="テキスト ボックス 73"/>
        <xdr:cNvSpPr txBox="1"/>
      </xdr:nvSpPr>
      <xdr:spPr>
        <a:xfrm>
          <a:off x="3924300" y="254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155207</xdr:rowOff>
    </xdr:from>
    <xdr:to>
      <xdr:col>19</xdr:col>
      <xdr:colOff>38100</xdr:colOff>
      <xdr:row>16</xdr:row>
      <xdr:rowOff>85357</xdr:rowOff>
    </xdr:to>
    <xdr:sp macro="" textlink="">
      <xdr:nvSpPr>
        <xdr:cNvPr id="75" name="楕円 74"/>
        <xdr:cNvSpPr/>
      </xdr:nvSpPr>
      <xdr:spPr bwMode="auto">
        <a:xfrm>
          <a:off x="3556000" y="277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95534</xdr:rowOff>
    </xdr:from>
    <xdr:ext cx="762000" cy="259045"/>
    <xdr:sp macro="" textlink="">
      <xdr:nvSpPr>
        <xdr:cNvPr id="76" name="テキスト ボックス 75"/>
        <xdr:cNvSpPr txBox="1"/>
      </xdr:nvSpPr>
      <xdr:spPr>
        <a:xfrm>
          <a:off x="3225800" y="25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38024</xdr:rowOff>
    </xdr:from>
    <xdr:to>
      <xdr:col>15</xdr:col>
      <xdr:colOff>101600</xdr:colOff>
      <xdr:row>16</xdr:row>
      <xdr:rowOff>139624</xdr:rowOff>
    </xdr:to>
    <xdr:sp macro="" textlink="">
      <xdr:nvSpPr>
        <xdr:cNvPr id="77" name="楕円 76"/>
        <xdr:cNvSpPr/>
      </xdr:nvSpPr>
      <xdr:spPr bwMode="auto">
        <a:xfrm>
          <a:off x="2857500" y="28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149801</xdr:rowOff>
    </xdr:from>
    <xdr:ext cx="762000" cy="259045"/>
    <xdr:sp macro="" textlink="">
      <xdr:nvSpPr>
        <xdr:cNvPr id="78" name="テキスト ボックス 77"/>
        <xdr:cNvSpPr txBox="1"/>
      </xdr:nvSpPr>
      <xdr:spPr>
        <a:xfrm>
          <a:off x="25273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175724</xdr:rowOff>
    </xdr:from>
    <xdr:to>
      <xdr:col>29</xdr:col>
      <xdr:colOff>127000</xdr:colOff>
      <xdr:row>35</xdr:row>
      <xdr:rowOff>221085</xdr:rowOff>
    </xdr:to>
    <xdr:cxnSp macro="">
      <xdr:nvCxnSpPr>
        <xdr:cNvPr id="113" name="直線コネクタ 112"/>
        <xdr:cNvCxnSpPr/>
      </xdr:nvCxnSpPr>
      <xdr:spPr bwMode="auto">
        <a:xfrm>
          <a:off x="5003800" y="6786074"/>
          <a:ext cx="647700" cy="4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205862</xdr:rowOff>
    </xdr:from>
    <xdr:ext cx="762000" cy="259045"/>
    <xdr:sp macro="" textlink="">
      <xdr:nvSpPr>
        <xdr:cNvPr id="114" name="人口1人当たり決算額の推移平均値テキスト445"/>
        <xdr:cNvSpPr txBox="1"/>
      </xdr:nvSpPr>
      <xdr:spPr>
        <a:xfrm>
          <a:off x="5740400" y="681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175724</xdr:rowOff>
    </xdr:from>
    <xdr:to>
      <xdr:col>26</xdr:col>
      <xdr:colOff>50800</xdr:colOff>
      <xdr:row>35</xdr:row>
      <xdr:rowOff>193163</xdr:rowOff>
    </xdr:to>
    <xdr:cxnSp macro="">
      <xdr:nvCxnSpPr>
        <xdr:cNvPr id="116" name="直線コネクタ 115"/>
        <xdr:cNvCxnSpPr/>
      </xdr:nvCxnSpPr>
      <xdr:spPr bwMode="auto">
        <a:xfrm flipV="1">
          <a:off x="4305300" y="6786074"/>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193163</xdr:rowOff>
    </xdr:from>
    <xdr:to>
      <xdr:col>22</xdr:col>
      <xdr:colOff>114300</xdr:colOff>
      <xdr:row>35</xdr:row>
      <xdr:rowOff>251751</xdr:rowOff>
    </xdr:to>
    <xdr:cxnSp macro="">
      <xdr:nvCxnSpPr>
        <xdr:cNvPr id="119" name="直線コネクタ 118"/>
        <xdr:cNvCxnSpPr/>
      </xdr:nvCxnSpPr>
      <xdr:spPr bwMode="auto">
        <a:xfrm flipV="1">
          <a:off x="3606800" y="6803513"/>
          <a:ext cx="698500" cy="5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248811</xdr:rowOff>
    </xdr:from>
    <xdr:to>
      <xdr:col>18</xdr:col>
      <xdr:colOff>177800</xdr:colOff>
      <xdr:row>35</xdr:row>
      <xdr:rowOff>251751</xdr:rowOff>
    </xdr:to>
    <xdr:cxnSp macro="">
      <xdr:nvCxnSpPr>
        <xdr:cNvPr id="122" name="直線コネクタ 121"/>
        <xdr:cNvCxnSpPr/>
      </xdr:nvCxnSpPr>
      <xdr:spPr bwMode="auto">
        <a:xfrm>
          <a:off x="2908300" y="6859161"/>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170285</xdr:rowOff>
    </xdr:from>
    <xdr:to>
      <xdr:col>29</xdr:col>
      <xdr:colOff>177800</xdr:colOff>
      <xdr:row>35</xdr:row>
      <xdr:rowOff>271885</xdr:rowOff>
    </xdr:to>
    <xdr:sp macro="" textlink="">
      <xdr:nvSpPr>
        <xdr:cNvPr id="132" name="楕円 131"/>
        <xdr:cNvSpPr/>
      </xdr:nvSpPr>
      <xdr:spPr bwMode="auto">
        <a:xfrm>
          <a:off x="5600700" y="678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15362</xdr:rowOff>
    </xdr:from>
    <xdr:ext cx="762000" cy="259045"/>
    <xdr:sp macro="" textlink="">
      <xdr:nvSpPr>
        <xdr:cNvPr id="133" name="人口1人当たり決算額の推移該当値テキスト445"/>
        <xdr:cNvSpPr txBox="1"/>
      </xdr:nvSpPr>
      <xdr:spPr>
        <a:xfrm>
          <a:off x="5740400" y="662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124924</xdr:rowOff>
    </xdr:from>
    <xdr:to>
      <xdr:col>26</xdr:col>
      <xdr:colOff>101600</xdr:colOff>
      <xdr:row>35</xdr:row>
      <xdr:rowOff>226524</xdr:rowOff>
    </xdr:to>
    <xdr:sp macro="" textlink="">
      <xdr:nvSpPr>
        <xdr:cNvPr id="134" name="楕円 133"/>
        <xdr:cNvSpPr/>
      </xdr:nvSpPr>
      <xdr:spPr bwMode="auto">
        <a:xfrm>
          <a:off x="49530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236701</xdr:rowOff>
    </xdr:from>
    <xdr:ext cx="736600" cy="259045"/>
    <xdr:sp macro="" textlink="">
      <xdr:nvSpPr>
        <xdr:cNvPr id="135" name="テキスト ボックス 134"/>
        <xdr:cNvSpPr txBox="1"/>
      </xdr:nvSpPr>
      <xdr:spPr>
        <a:xfrm>
          <a:off x="4622800" y="650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142363</xdr:rowOff>
    </xdr:from>
    <xdr:to>
      <xdr:col>22</xdr:col>
      <xdr:colOff>165100</xdr:colOff>
      <xdr:row>35</xdr:row>
      <xdr:rowOff>243963</xdr:rowOff>
    </xdr:to>
    <xdr:sp macro="" textlink="">
      <xdr:nvSpPr>
        <xdr:cNvPr id="136" name="楕円 135"/>
        <xdr:cNvSpPr/>
      </xdr:nvSpPr>
      <xdr:spPr bwMode="auto">
        <a:xfrm>
          <a:off x="4254500" y="6752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254140</xdr:rowOff>
    </xdr:from>
    <xdr:ext cx="762000" cy="259045"/>
    <xdr:sp macro="" textlink="">
      <xdr:nvSpPr>
        <xdr:cNvPr id="137" name="テキスト ボックス 136"/>
        <xdr:cNvSpPr txBox="1"/>
      </xdr:nvSpPr>
      <xdr:spPr>
        <a:xfrm>
          <a:off x="3924300" y="652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200951</xdr:rowOff>
    </xdr:from>
    <xdr:to>
      <xdr:col>19</xdr:col>
      <xdr:colOff>38100</xdr:colOff>
      <xdr:row>35</xdr:row>
      <xdr:rowOff>302551</xdr:rowOff>
    </xdr:to>
    <xdr:sp macro="" textlink="">
      <xdr:nvSpPr>
        <xdr:cNvPr id="138" name="楕円 137"/>
        <xdr:cNvSpPr/>
      </xdr:nvSpPr>
      <xdr:spPr bwMode="auto">
        <a:xfrm>
          <a:off x="35560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312728</xdr:rowOff>
    </xdr:from>
    <xdr:ext cx="762000" cy="259045"/>
    <xdr:sp macro="" textlink="">
      <xdr:nvSpPr>
        <xdr:cNvPr id="139" name="テキスト ボックス 138"/>
        <xdr:cNvSpPr txBox="1"/>
      </xdr:nvSpPr>
      <xdr:spPr>
        <a:xfrm>
          <a:off x="3225800" y="658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198011</xdr:rowOff>
    </xdr:from>
    <xdr:to>
      <xdr:col>15</xdr:col>
      <xdr:colOff>101600</xdr:colOff>
      <xdr:row>35</xdr:row>
      <xdr:rowOff>299611</xdr:rowOff>
    </xdr:to>
    <xdr:sp macro="" textlink="">
      <xdr:nvSpPr>
        <xdr:cNvPr id="140" name="楕円 139"/>
        <xdr:cNvSpPr/>
      </xdr:nvSpPr>
      <xdr:spPr bwMode="auto">
        <a:xfrm>
          <a:off x="2857500" y="680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309788</xdr:rowOff>
    </xdr:from>
    <xdr:ext cx="762000" cy="259045"/>
    <xdr:sp macro="" textlink="">
      <xdr:nvSpPr>
        <xdr:cNvPr id="141" name="テキスト ボックス 140"/>
        <xdr:cNvSpPr txBox="1"/>
      </xdr:nvSpPr>
      <xdr:spPr>
        <a:xfrm>
          <a:off x="2527300" y="65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54,878
54,032
98.91
26,605,199
25,843,276
723,421
13,276,084
19,626,720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120250</xdr:rowOff>
    </xdr:from>
    <xdr:to>
      <xdr:col>24</xdr:col>
      <xdr:colOff>63500</xdr:colOff>
      <xdr:row>35</xdr:row>
      <xdr:rowOff>18275</xdr:rowOff>
    </xdr:to>
    <xdr:cxnSp macro="">
      <xdr:nvCxnSpPr>
        <xdr:cNvPr id="61" name="直線コネクタ 60"/>
        <xdr:cNvCxnSpPr/>
      </xdr:nvCxnSpPr>
      <xdr:spPr>
        <a:xfrm>
          <a:off x="3797300" y="5949550"/>
          <a:ext cx="8382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120250</xdr:rowOff>
    </xdr:from>
    <xdr:to>
      <xdr:col>19</xdr:col>
      <xdr:colOff>177800</xdr:colOff>
      <xdr:row>35</xdr:row>
      <xdr:rowOff>11665</xdr:rowOff>
    </xdr:to>
    <xdr:cxnSp macro="">
      <xdr:nvCxnSpPr>
        <xdr:cNvPr id="64" name="直線コネクタ 63"/>
        <xdr:cNvCxnSpPr/>
      </xdr:nvCxnSpPr>
      <xdr:spPr>
        <a:xfrm flipV="1">
          <a:off x="2908300" y="59495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11665</xdr:rowOff>
    </xdr:from>
    <xdr:to>
      <xdr:col>15</xdr:col>
      <xdr:colOff>50800</xdr:colOff>
      <xdr:row>35</xdr:row>
      <xdr:rowOff>34353</xdr:rowOff>
    </xdr:to>
    <xdr:cxnSp macro="">
      <xdr:nvCxnSpPr>
        <xdr:cNvPr id="67" name="直線コネクタ 66"/>
        <xdr:cNvCxnSpPr/>
      </xdr:nvCxnSpPr>
      <xdr:spPr>
        <a:xfrm flipV="1">
          <a:off x="2019300" y="6012415"/>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34353</xdr:rowOff>
    </xdr:from>
    <xdr:to>
      <xdr:col>10</xdr:col>
      <xdr:colOff>114300</xdr:colOff>
      <xdr:row>36</xdr:row>
      <xdr:rowOff>126403</xdr:rowOff>
    </xdr:to>
    <xdr:cxnSp macro="">
      <xdr:nvCxnSpPr>
        <xdr:cNvPr id="70" name="直線コネクタ 69"/>
        <xdr:cNvCxnSpPr/>
      </xdr:nvCxnSpPr>
      <xdr:spPr>
        <a:xfrm flipV="1">
          <a:off x="1130300" y="6035103"/>
          <a:ext cx="889000" cy="2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138925</xdr:rowOff>
    </xdr:from>
    <xdr:to>
      <xdr:col>24</xdr:col>
      <xdr:colOff>114300</xdr:colOff>
      <xdr:row>35</xdr:row>
      <xdr:rowOff>69075</xdr:rowOff>
    </xdr:to>
    <xdr:sp macro="" textlink="">
      <xdr:nvSpPr>
        <xdr:cNvPr id="80" name="楕円 79"/>
        <xdr:cNvSpPr/>
      </xdr:nvSpPr>
      <xdr:spPr>
        <a:xfrm>
          <a:off x="4584700" y="59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161802</xdr:rowOff>
    </xdr:from>
    <xdr:ext cx="534377" cy="259045"/>
    <xdr:sp macro="" textlink="">
      <xdr:nvSpPr>
        <xdr:cNvPr id="81" name="人件費該当値テキスト"/>
        <xdr:cNvSpPr txBox="1"/>
      </xdr:nvSpPr>
      <xdr:spPr>
        <a:xfrm>
          <a:off x="4686300" y="58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69450</xdr:rowOff>
    </xdr:from>
    <xdr:to>
      <xdr:col>20</xdr:col>
      <xdr:colOff>38100</xdr:colOff>
      <xdr:row>34</xdr:row>
      <xdr:rowOff>171050</xdr:rowOff>
    </xdr:to>
    <xdr:sp macro="" textlink="">
      <xdr:nvSpPr>
        <xdr:cNvPr id="82" name="楕円 81"/>
        <xdr:cNvSpPr/>
      </xdr:nvSpPr>
      <xdr:spPr>
        <a:xfrm>
          <a:off x="3746500" y="58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16127</xdr:rowOff>
    </xdr:from>
    <xdr:ext cx="534377" cy="259045"/>
    <xdr:sp macro="" textlink="">
      <xdr:nvSpPr>
        <xdr:cNvPr id="83" name="テキスト ボックス 82"/>
        <xdr:cNvSpPr txBox="1"/>
      </xdr:nvSpPr>
      <xdr:spPr>
        <a:xfrm>
          <a:off x="3530111" y="56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132315</xdr:rowOff>
    </xdr:from>
    <xdr:to>
      <xdr:col>15</xdr:col>
      <xdr:colOff>101600</xdr:colOff>
      <xdr:row>35</xdr:row>
      <xdr:rowOff>62465</xdr:rowOff>
    </xdr:to>
    <xdr:sp macro="" textlink="">
      <xdr:nvSpPr>
        <xdr:cNvPr id="84" name="楕円 83"/>
        <xdr:cNvSpPr/>
      </xdr:nvSpPr>
      <xdr:spPr>
        <a:xfrm>
          <a:off x="2857500" y="59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78992</xdr:rowOff>
    </xdr:from>
    <xdr:ext cx="534377" cy="259045"/>
    <xdr:sp macro="" textlink="">
      <xdr:nvSpPr>
        <xdr:cNvPr id="85" name="テキスト ボックス 84"/>
        <xdr:cNvSpPr txBox="1"/>
      </xdr:nvSpPr>
      <xdr:spPr>
        <a:xfrm>
          <a:off x="2641111" y="57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155003</xdr:rowOff>
    </xdr:from>
    <xdr:to>
      <xdr:col>10</xdr:col>
      <xdr:colOff>165100</xdr:colOff>
      <xdr:row>35</xdr:row>
      <xdr:rowOff>85153</xdr:rowOff>
    </xdr:to>
    <xdr:sp macro="" textlink="">
      <xdr:nvSpPr>
        <xdr:cNvPr id="86" name="楕円 85"/>
        <xdr:cNvSpPr/>
      </xdr:nvSpPr>
      <xdr:spPr>
        <a:xfrm>
          <a:off x="1968500" y="59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101680</xdr:rowOff>
    </xdr:from>
    <xdr:ext cx="534377" cy="259045"/>
    <xdr:sp macro="" textlink="">
      <xdr:nvSpPr>
        <xdr:cNvPr id="87" name="テキスト ボックス 86"/>
        <xdr:cNvSpPr txBox="1"/>
      </xdr:nvSpPr>
      <xdr:spPr>
        <a:xfrm>
          <a:off x="1752111" y="5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75603</xdr:rowOff>
    </xdr:from>
    <xdr:to>
      <xdr:col>6</xdr:col>
      <xdr:colOff>38100</xdr:colOff>
      <xdr:row>37</xdr:row>
      <xdr:rowOff>5753</xdr:rowOff>
    </xdr:to>
    <xdr:sp macro="" textlink="">
      <xdr:nvSpPr>
        <xdr:cNvPr id="88" name="楕円 87"/>
        <xdr:cNvSpPr/>
      </xdr:nvSpPr>
      <xdr:spPr>
        <a:xfrm>
          <a:off x="1079500" y="62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22280</xdr:rowOff>
    </xdr:from>
    <xdr:ext cx="534377" cy="259045"/>
    <xdr:sp macro="" textlink="">
      <xdr:nvSpPr>
        <xdr:cNvPr id="89" name="テキスト ボックス 88"/>
        <xdr:cNvSpPr txBox="1"/>
      </xdr:nvSpPr>
      <xdr:spPr>
        <a:xfrm>
          <a:off x="863111" y="60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78486</xdr:rowOff>
    </xdr:from>
    <xdr:to>
      <xdr:col>24</xdr:col>
      <xdr:colOff>63500</xdr:colOff>
      <xdr:row>55</xdr:row>
      <xdr:rowOff>113361</xdr:rowOff>
    </xdr:to>
    <xdr:cxnSp macro="">
      <xdr:nvCxnSpPr>
        <xdr:cNvPr id="119" name="直線コネクタ 118"/>
        <xdr:cNvCxnSpPr/>
      </xdr:nvCxnSpPr>
      <xdr:spPr>
        <a:xfrm>
          <a:off x="3797300" y="9508236"/>
          <a:ext cx="838200" cy="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2908</xdr:rowOff>
    </xdr:from>
    <xdr:to>
      <xdr:col>19</xdr:col>
      <xdr:colOff>177800</xdr:colOff>
      <xdr:row>55</xdr:row>
      <xdr:rowOff>78486</xdr:rowOff>
    </xdr:to>
    <xdr:cxnSp macro="">
      <xdr:nvCxnSpPr>
        <xdr:cNvPr id="122" name="直線コネクタ 121"/>
        <xdr:cNvCxnSpPr/>
      </xdr:nvCxnSpPr>
      <xdr:spPr>
        <a:xfrm>
          <a:off x="2908300" y="9432658"/>
          <a:ext cx="8890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2908</xdr:rowOff>
    </xdr:from>
    <xdr:to>
      <xdr:col>15</xdr:col>
      <xdr:colOff>50800</xdr:colOff>
      <xdr:row>55</xdr:row>
      <xdr:rowOff>140881</xdr:rowOff>
    </xdr:to>
    <xdr:cxnSp macro="">
      <xdr:nvCxnSpPr>
        <xdr:cNvPr id="125" name="直線コネクタ 124"/>
        <xdr:cNvCxnSpPr/>
      </xdr:nvCxnSpPr>
      <xdr:spPr>
        <a:xfrm flipV="1">
          <a:off x="2019300" y="9432658"/>
          <a:ext cx="889000" cy="1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140881</xdr:rowOff>
    </xdr:from>
    <xdr:to>
      <xdr:col>10</xdr:col>
      <xdr:colOff>114300</xdr:colOff>
      <xdr:row>56</xdr:row>
      <xdr:rowOff>21590</xdr:rowOff>
    </xdr:to>
    <xdr:cxnSp macro="">
      <xdr:nvCxnSpPr>
        <xdr:cNvPr id="128" name="直線コネクタ 127"/>
        <xdr:cNvCxnSpPr/>
      </xdr:nvCxnSpPr>
      <xdr:spPr>
        <a:xfrm flipV="1">
          <a:off x="1130300" y="9570631"/>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62561</xdr:rowOff>
    </xdr:from>
    <xdr:to>
      <xdr:col>24</xdr:col>
      <xdr:colOff>114300</xdr:colOff>
      <xdr:row>55</xdr:row>
      <xdr:rowOff>164161</xdr:rowOff>
    </xdr:to>
    <xdr:sp macro="" textlink="">
      <xdr:nvSpPr>
        <xdr:cNvPr id="138" name="楕円 137"/>
        <xdr:cNvSpPr/>
      </xdr:nvSpPr>
      <xdr:spPr>
        <a:xfrm>
          <a:off x="4584700" y="94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85438</xdr:rowOff>
    </xdr:from>
    <xdr:ext cx="534377" cy="259045"/>
    <xdr:sp macro="" textlink="">
      <xdr:nvSpPr>
        <xdr:cNvPr id="139" name="物件費該当値テキスト"/>
        <xdr:cNvSpPr txBox="1"/>
      </xdr:nvSpPr>
      <xdr:spPr>
        <a:xfrm>
          <a:off x="4686300" y="93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27686</xdr:rowOff>
    </xdr:from>
    <xdr:to>
      <xdr:col>20</xdr:col>
      <xdr:colOff>38100</xdr:colOff>
      <xdr:row>55</xdr:row>
      <xdr:rowOff>129286</xdr:rowOff>
    </xdr:to>
    <xdr:sp macro="" textlink="">
      <xdr:nvSpPr>
        <xdr:cNvPr id="140" name="楕円 139"/>
        <xdr:cNvSpPr/>
      </xdr:nvSpPr>
      <xdr:spPr>
        <a:xfrm>
          <a:off x="3746500" y="94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145813</xdr:rowOff>
    </xdr:from>
    <xdr:ext cx="534377" cy="259045"/>
    <xdr:sp macro="" textlink="">
      <xdr:nvSpPr>
        <xdr:cNvPr id="141" name="テキスト ボックス 140"/>
        <xdr:cNvSpPr txBox="1"/>
      </xdr:nvSpPr>
      <xdr:spPr>
        <a:xfrm>
          <a:off x="3530111" y="92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123558</xdr:rowOff>
    </xdr:from>
    <xdr:to>
      <xdr:col>15</xdr:col>
      <xdr:colOff>101600</xdr:colOff>
      <xdr:row>55</xdr:row>
      <xdr:rowOff>53708</xdr:rowOff>
    </xdr:to>
    <xdr:sp macro="" textlink="">
      <xdr:nvSpPr>
        <xdr:cNvPr id="142" name="楕円 141"/>
        <xdr:cNvSpPr/>
      </xdr:nvSpPr>
      <xdr:spPr>
        <a:xfrm>
          <a:off x="2857500" y="9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70235</xdr:rowOff>
    </xdr:from>
    <xdr:ext cx="534377" cy="259045"/>
    <xdr:sp macro="" textlink="">
      <xdr:nvSpPr>
        <xdr:cNvPr id="143" name="テキスト ボックス 142"/>
        <xdr:cNvSpPr txBox="1"/>
      </xdr:nvSpPr>
      <xdr:spPr>
        <a:xfrm>
          <a:off x="2641111" y="91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90081</xdr:rowOff>
    </xdr:from>
    <xdr:to>
      <xdr:col>10</xdr:col>
      <xdr:colOff>165100</xdr:colOff>
      <xdr:row>56</xdr:row>
      <xdr:rowOff>20231</xdr:rowOff>
    </xdr:to>
    <xdr:sp macro="" textlink="">
      <xdr:nvSpPr>
        <xdr:cNvPr id="144" name="楕円 143"/>
        <xdr:cNvSpPr/>
      </xdr:nvSpPr>
      <xdr:spPr>
        <a:xfrm>
          <a:off x="1968500" y="9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36758</xdr:rowOff>
    </xdr:from>
    <xdr:ext cx="534377" cy="259045"/>
    <xdr:sp macro="" textlink="">
      <xdr:nvSpPr>
        <xdr:cNvPr id="145" name="テキスト ボックス 144"/>
        <xdr:cNvSpPr txBox="1"/>
      </xdr:nvSpPr>
      <xdr:spPr>
        <a:xfrm>
          <a:off x="1752111" y="9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142240</xdr:rowOff>
    </xdr:from>
    <xdr:to>
      <xdr:col>6</xdr:col>
      <xdr:colOff>38100</xdr:colOff>
      <xdr:row>56</xdr:row>
      <xdr:rowOff>72390</xdr:rowOff>
    </xdr:to>
    <xdr:sp macro="" textlink="">
      <xdr:nvSpPr>
        <xdr:cNvPr id="146" name="楕円 145"/>
        <xdr:cNvSpPr/>
      </xdr:nvSpPr>
      <xdr:spPr>
        <a:xfrm>
          <a:off x="10795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88917</xdr:rowOff>
    </xdr:from>
    <xdr:ext cx="534377" cy="259045"/>
    <xdr:sp macro="" textlink="">
      <xdr:nvSpPr>
        <xdr:cNvPr id="147" name="テキスト ボックス 146"/>
        <xdr:cNvSpPr txBox="1"/>
      </xdr:nvSpPr>
      <xdr:spPr>
        <a:xfrm>
          <a:off x="863111" y="93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122022</xdr:rowOff>
    </xdr:from>
    <xdr:to>
      <xdr:col>24</xdr:col>
      <xdr:colOff>63500</xdr:colOff>
      <xdr:row>78</xdr:row>
      <xdr:rowOff>134519</xdr:rowOff>
    </xdr:to>
    <xdr:cxnSp macro="">
      <xdr:nvCxnSpPr>
        <xdr:cNvPr id="176" name="直線コネクタ 175"/>
        <xdr:cNvCxnSpPr/>
      </xdr:nvCxnSpPr>
      <xdr:spPr>
        <a:xfrm>
          <a:off x="3797300" y="13495122"/>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122022</xdr:rowOff>
    </xdr:from>
    <xdr:to>
      <xdr:col>19</xdr:col>
      <xdr:colOff>177800</xdr:colOff>
      <xdr:row>78</xdr:row>
      <xdr:rowOff>144881</xdr:rowOff>
    </xdr:to>
    <xdr:cxnSp macro="">
      <xdr:nvCxnSpPr>
        <xdr:cNvPr id="179" name="直線コネクタ 178"/>
        <xdr:cNvCxnSpPr/>
      </xdr:nvCxnSpPr>
      <xdr:spPr>
        <a:xfrm flipV="1">
          <a:off x="2908300" y="134951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140309</xdr:rowOff>
    </xdr:from>
    <xdr:to>
      <xdr:col>15</xdr:col>
      <xdr:colOff>50800</xdr:colOff>
      <xdr:row>78</xdr:row>
      <xdr:rowOff>144881</xdr:rowOff>
    </xdr:to>
    <xdr:cxnSp macro="">
      <xdr:nvCxnSpPr>
        <xdr:cNvPr id="182" name="直線コネクタ 181"/>
        <xdr:cNvCxnSpPr/>
      </xdr:nvCxnSpPr>
      <xdr:spPr>
        <a:xfrm>
          <a:off x="2019300" y="1351340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140309</xdr:rowOff>
    </xdr:from>
    <xdr:to>
      <xdr:col>10</xdr:col>
      <xdr:colOff>114300</xdr:colOff>
      <xdr:row>78</xdr:row>
      <xdr:rowOff>155702</xdr:rowOff>
    </xdr:to>
    <xdr:cxnSp macro="">
      <xdr:nvCxnSpPr>
        <xdr:cNvPr id="185" name="直線コネクタ 184"/>
        <xdr:cNvCxnSpPr/>
      </xdr:nvCxnSpPr>
      <xdr:spPr>
        <a:xfrm flipV="1">
          <a:off x="1130300" y="1351340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83719</xdr:rowOff>
    </xdr:from>
    <xdr:to>
      <xdr:col>24</xdr:col>
      <xdr:colOff>114300</xdr:colOff>
      <xdr:row>79</xdr:row>
      <xdr:rowOff>13869</xdr:rowOff>
    </xdr:to>
    <xdr:sp macro="" textlink="">
      <xdr:nvSpPr>
        <xdr:cNvPr id="195" name="楕円 194"/>
        <xdr:cNvSpPr/>
      </xdr:nvSpPr>
      <xdr:spPr>
        <a:xfrm>
          <a:off x="45847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170096</xdr:rowOff>
    </xdr:from>
    <xdr:ext cx="469744" cy="259045"/>
    <xdr:sp macro="" textlink="">
      <xdr:nvSpPr>
        <xdr:cNvPr id="196" name="維持補修費該当値テキスト"/>
        <xdr:cNvSpPr txBox="1"/>
      </xdr:nvSpPr>
      <xdr:spPr>
        <a:xfrm>
          <a:off x="4686300" y="133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71222</xdr:rowOff>
    </xdr:from>
    <xdr:to>
      <xdr:col>20</xdr:col>
      <xdr:colOff>38100</xdr:colOff>
      <xdr:row>79</xdr:row>
      <xdr:rowOff>1372</xdr:rowOff>
    </xdr:to>
    <xdr:sp macro="" textlink="">
      <xdr:nvSpPr>
        <xdr:cNvPr id="197" name="楕円 196"/>
        <xdr:cNvSpPr/>
      </xdr:nvSpPr>
      <xdr:spPr>
        <a:xfrm>
          <a:off x="3746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163949</xdr:rowOff>
    </xdr:from>
    <xdr:ext cx="469744" cy="259045"/>
    <xdr:sp macro="" textlink="">
      <xdr:nvSpPr>
        <xdr:cNvPr id="198" name="テキスト ボックス 197"/>
        <xdr:cNvSpPr txBox="1"/>
      </xdr:nvSpPr>
      <xdr:spPr>
        <a:xfrm>
          <a:off x="3562428"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94081</xdr:rowOff>
    </xdr:from>
    <xdr:to>
      <xdr:col>15</xdr:col>
      <xdr:colOff>101600</xdr:colOff>
      <xdr:row>79</xdr:row>
      <xdr:rowOff>24231</xdr:rowOff>
    </xdr:to>
    <xdr:sp macro="" textlink="">
      <xdr:nvSpPr>
        <xdr:cNvPr id="199" name="楕円 198"/>
        <xdr:cNvSpPr/>
      </xdr:nvSpPr>
      <xdr:spPr>
        <a:xfrm>
          <a:off x="2857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15358</xdr:rowOff>
    </xdr:from>
    <xdr:ext cx="469744" cy="259045"/>
    <xdr:sp macro="" textlink="">
      <xdr:nvSpPr>
        <xdr:cNvPr id="200" name="テキスト ボックス 199"/>
        <xdr:cNvSpPr txBox="1"/>
      </xdr:nvSpPr>
      <xdr:spPr>
        <a:xfrm>
          <a:off x="2673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89509</xdr:rowOff>
    </xdr:from>
    <xdr:to>
      <xdr:col>10</xdr:col>
      <xdr:colOff>165100</xdr:colOff>
      <xdr:row>79</xdr:row>
      <xdr:rowOff>19659</xdr:rowOff>
    </xdr:to>
    <xdr:sp macro="" textlink="">
      <xdr:nvSpPr>
        <xdr:cNvPr id="201" name="楕円 200"/>
        <xdr:cNvSpPr/>
      </xdr:nvSpPr>
      <xdr:spPr>
        <a:xfrm>
          <a:off x="1968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10786</xdr:rowOff>
    </xdr:from>
    <xdr:ext cx="469744" cy="259045"/>
    <xdr:sp macro="" textlink="">
      <xdr:nvSpPr>
        <xdr:cNvPr id="202" name="テキスト ボックス 201"/>
        <xdr:cNvSpPr txBox="1"/>
      </xdr:nvSpPr>
      <xdr:spPr>
        <a:xfrm>
          <a:off x="1784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104902</xdr:rowOff>
    </xdr:from>
    <xdr:to>
      <xdr:col>6</xdr:col>
      <xdr:colOff>38100</xdr:colOff>
      <xdr:row>79</xdr:row>
      <xdr:rowOff>35052</xdr:rowOff>
    </xdr:to>
    <xdr:sp macro="" textlink="">
      <xdr:nvSpPr>
        <xdr:cNvPr id="203" name="楕円 202"/>
        <xdr:cNvSpPr/>
      </xdr:nvSpPr>
      <xdr:spPr>
        <a:xfrm>
          <a:off x="1079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26179</xdr:rowOff>
    </xdr:from>
    <xdr:ext cx="469744" cy="259045"/>
    <xdr:sp macro="" textlink="">
      <xdr:nvSpPr>
        <xdr:cNvPr id="204" name="テキスト ボックス 203"/>
        <xdr:cNvSpPr txBox="1"/>
      </xdr:nvSpPr>
      <xdr:spPr>
        <a:xfrm>
          <a:off x="895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108621</xdr:rowOff>
    </xdr:from>
    <xdr:to>
      <xdr:col>24</xdr:col>
      <xdr:colOff>63500</xdr:colOff>
      <xdr:row>96</xdr:row>
      <xdr:rowOff>64426</xdr:rowOff>
    </xdr:to>
    <xdr:cxnSp macro="">
      <xdr:nvCxnSpPr>
        <xdr:cNvPr id="236" name="直線コネクタ 235"/>
        <xdr:cNvCxnSpPr/>
      </xdr:nvCxnSpPr>
      <xdr:spPr>
        <a:xfrm flipV="1">
          <a:off x="3797300" y="16396371"/>
          <a:ext cx="838200" cy="1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56251</xdr:rowOff>
    </xdr:from>
    <xdr:to>
      <xdr:col>19</xdr:col>
      <xdr:colOff>177800</xdr:colOff>
      <xdr:row>96</xdr:row>
      <xdr:rowOff>64426</xdr:rowOff>
    </xdr:to>
    <xdr:cxnSp macro="">
      <xdr:nvCxnSpPr>
        <xdr:cNvPr id="239" name="直線コネクタ 238"/>
        <xdr:cNvCxnSpPr/>
      </xdr:nvCxnSpPr>
      <xdr:spPr>
        <a:xfrm>
          <a:off x="2908300" y="16344001"/>
          <a:ext cx="889000" cy="17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56251</xdr:rowOff>
    </xdr:from>
    <xdr:to>
      <xdr:col>15</xdr:col>
      <xdr:colOff>50800</xdr:colOff>
      <xdr:row>96</xdr:row>
      <xdr:rowOff>157846</xdr:rowOff>
    </xdr:to>
    <xdr:cxnSp macro="">
      <xdr:nvCxnSpPr>
        <xdr:cNvPr id="242" name="直線コネクタ 241"/>
        <xdr:cNvCxnSpPr/>
      </xdr:nvCxnSpPr>
      <xdr:spPr>
        <a:xfrm flipV="1">
          <a:off x="2019300" y="16344001"/>
          <a:ext cx="889000" cy="2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154592</xdr:rowOff>
    </xdr:from>
    <xdr:to>
      <xdr:col>10</xdr:col>
      <xdr:colOff>114300</xdr:colOff>
      <xdr:row>96</xdr:row>
      <xdr:rowOff>157846</xdr:rowOff>
    </xdr:to>
    <xdr:cxnSp macro="">
      <xdr:nvCxnSpPr>
        <xdr:cNvPr id="245" name="直線コネクタ 244"/>
        <xdr:cNvCxnSpPr/>
      </xdr:nvCxnSpPr>
      <xdr:spPr>
        <a:xfrm>
          <a:off x="1130300" y="16613792"/>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57821</xdr:rowOff>
    </xdr:from>
    <xdr:to>
      <xdr:col>24</xdr:col>
      <xdr:colOff>114300</xdr:colOff>
      <xdr:row>95</xdr:row>
      <xdr:rowOff>159421</xdr:rowOff>
    </xdr:to>
    <xdr:sp macro="" textlink="">
      <xdr:nvSpPr>
        <xdr:cNvPr id="255" name="楕円 254"/>
        <xdr:cNvSpPr/>
      </xdr:nvSpPr>
      <xdr:spPr>
        <a:xfrm>
          <a:off x="4584700" y="163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36248</xdr:rowOff>
    </xdr:from>
    <xdr:ext cx="599010" cy="259045"/>
    <xdr:sp macro="" textlink="">
      <xdr:nvSpPr>
        <xdr:cNvPr id="256" name="扶助費該当値テキスト"/>
        <xdr:cNvSpPr txBox="1"/>
      </xdr:nvSpPr>
      <xdr:spPr>
        <a:xfrm>
          <a:off x="4686300" y="163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13626</xdr:rowOff>
    </xdr:from>
    <xdr:to>
      <xdr:col>20</xdr:col>
      <xdr:colOff>38100</xdr:colOff>
      <xdr:row>96</xdr:row>
      <xdr:rowOff>115226</xdr:rowOff>
    </xdr:to>
    <xdr:sp macro="" textlink="">
      <xdr:nvSpPr>
        <xdr:cNvPr id="257" name="楕円 256"/>
        <xdr:cNvSpPr/>
      </xdr:nvSpPr>
      <xdr:spPr>
        <a:xfrm>
          <a:off x="3746500" y="164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106353</xdr:rowOff>
    </xdr:from>
    <xdr:ext cx="599010" cy="259045"/>
    <xdr:sp macro="" textlink="">
      <xdr:nvSpPr>
        <xdr:cNvPr id="258" name="テキスト ボックス 257"/>
        <xdr:cNvSpPr txBox="1"/>
      </xdr:nvSpPr>
      <xdr:spPr>
        <a:xfrm>
          <a:off x="3497795" y="1656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5451</xdr:rowOff>
    </xdr:from>
    <xdr:to>
      <xdr:col>15</xdr:col>
      <xdr:colOff>101600</xdr:colOff>
      <xdr:row>95</xdr:row>
      <xdr:rowOff>107051</xdr:rowOff>
    </xdr:to>
    <xdr:sp macro="" textlink="">
      <xdr:nvSpPr>
        <xdr:cNvPr id="259" name="楕円 258"/>
        <xdr:cNvSpPr/>
      </xdr:nvSpPr>
      <xdr:spPr>
        <a:xfrm>
          <a:off x="2857500" y="16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123578</xdr:rowOff>
    </xdr:from>
    <xdr:ext cx="599010" cy="259045"/>
    <xdr:sp macro="" textlink="">
      <xdr:nvSpPr>
        <xdr:cNvPr id="260" name="テキスト ボックス 259"/>
        <xdr:cNvSpPr txBox="1"/>
      </xdr:nvSpPr>
      <xdr:spPr>
        <a:xfrm>
          <a:off x="2608795" y="1606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107046</xdr:rowOff>
    </xdr:from>
    <xdr:to>
      <xdr:col>10</xdr:col>
      <xdr:colOff>165100</xdr:colOff>
      <xdr:row>97</xdr:row>
      <xdr:rowOff>37196</xdr:rowOff>
    </xdr:to>
    <xdr:sp macro="" textlink="">
      <xdr:nvSpPr>
        <xdr:cNvPr id="261" name="楕円 260"/>
        <xdr:cNvSpPr/>
      </xdr:nvSpPr>
      <xdr:spPr>
        <a:xfrm>
          <a:off x="1968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53723</xdr:rowOff>
    </xdr:from>
    <xdr:ext cx="599010" cy="259045"/>
    <xdr:sp macro="" textlink="">
      <xdr:nvSpPr>
        <xdr:cNvPr id="262" name="テキスト ボックス 261"/>
        <xdr:cNvSpPr txBox="1"/>
      </xdr:nvSpPr>
      <xdr:spPr>
        <a:xfrm>
          <a:off x="1719795" y="1634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103792</xdr:rowOff>
    </xdr:from>
    <xdr:to>
      <xdr:col>6</xdr:col>
      <xdr:colOff>38100</xdr:colOff>
      <xdr:row>97</xdr:row>
      <xdr:rowOff>33942</xdr:rowOff>
    </xdr:to>
    <xdr:sp macro="" textlink="">
      <xdr:nvSpPr>
        <xdr:cNvPr id="263" name="楕円 262"/>
        <xdr:cNvSpPr/>
      </xdr:nvSpPr>
      <xdr:spPr>
        <a:xfrm>
          <a:off x="1079500" y="16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50469</xdr:rowOff>
    </xdr:from>
    <xdr:ext cx="599010" cy="259045"/>
    <xdr:sp macro="" textlink="">
      <xdr:nvSpPr>
        <xdr:cNvPr id="264" name="テキスト ボックス 263"/>
        <xdr:cNvSpPr txBox="1"/>
      </xdr:nvSpPr>
      <xdr:spPr>
        <a:xfrm>
          <a:off x="830795" y="1633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36944</xdr:rowOff>
    </xdr:from>
    <xdr:to>
      <xdr:col>55</xdr:col>
      <xdr:colOff>0</xdr:colOff>
      <xdr:row>37</xdr:row>
      <xdr:rowOff>49677</xdr:rowOff>
    </xdr:to>
    <xdr:cxnSp macro="">
      <xdr:nvCxnSpPr>
        <xdr:cNvPr id="293" name="直線コネクタ 292"/>
        <xdr:cNvCxnSpPr/>
      </xdr:nvCxnSpPr>
      <xdr:spPr>
        <a:xfrm flipV="1">
          <a:off x="9639300" y="6380594"/>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49677</xdr:rowOff>
    </xdr:from>
    <xdr:to>
      <xdr:col>50</xdr:col>
      <xdr:colOff>114300</xdr:colOff>
      <xdr:row>37</xdr:row>
      <xdr:rowOff>89827</xdr:rowOff>
    </xdr:to>
    <xdr:cxnSp macro="">
      <xdr:nvCxnSpPr>
        <xdr:cNvPr id="296" name="直線コネクタ 295"/>
        <xdr:cNvCxnSpPr/>
      </xdr:nvCxnSpPr>
      <xdr:spPr>
        <a:xfrm flipV="1">
          <a:off x="8750300" y="6393327"/>
          <a:ext cx="889000" cy="4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171391</xdr:rowOff>
    </xdr:from>
    <xdr:to>
      <xdr:col>45</xdr:col>
      <xdr:colOff>177800</xdr:colOff>
      <xdr:row>37</xdr:row>
      <xdr:rowOff>89827</xdr:rowOff>
    </xdr:to>
    <xdr:cxnSp macro="">
      <xdr:nvCxnSpPr>
        <xdr:cNvPr id="299" name="直線コネクタ 298"/>
        <xdr:cNvCxnSpPr/>
      </xdr:nvCxnSpPr>
      <xdr:spPr>
        <a:xfrm>
          <a:off x="7861300" y="5657791"/>
          <a:ext cx="889000" cy="7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171391</xdr:rowOff>
    </xdr:from>
    <xdr:to>
      <xdr:col>41</xdr:col>
      <xdr:colOff>50800</xdr:colOff>
      <xdr:row>37</xdr:row>
      <xdr:rowOff>110302</xdr:rowOff>
    </xdr:to>
    <xdr:cxnSp macro="">
      <xdr:nvCxnSpPr>
        <xdr:cNvPr id="302" name="直線コネクタ 301"/>
        <xdr:cNvCxnSpPr/>
      </xdr:nvCxnSpPr>
      <xdr:spPr>
        <a:xfrm flipV="1">
          <a:off x="6972300" y="5657791"/>
          <a:ext cx="889000" cy="79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157594</xdr:rowOff>
    </xdr:from>
    <xdr:to>
      <xdr:col>55</xdr:col>
      <xdr:colOff>50800</xdr:colOff>
      <xdr:row>37</xdr:row>
      <xdr:rowOff>87744</xdr:rowOff>
    </xdr:to>
    <xdr:sp macro="" textlink="">
      <xdr:nvSpPr>
        <xdr:cNvPr id="312" name="楕円 311"/>
        <xdr:cNvSpPr/>
      </xdr:nvSpPr>
      <xdr:spPr>
        <a:xfrm>
          <a:off x="104267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136021</xdr:rowOff>
    </xdr:from>
    <xdr:ext cx="534377" cy="259045"/>
    <xdr:sp macro="" textlink="">
      <xdr:nvSpPr>
        <xdr:cNvPr id="313" name="補助費等該当値テキスト"/>
        <xdr:cNvSpPr txBox="1"/>
      </xdr:nvSpPr>
      <xdr:spPr>
        <a:xfrm>
          <a:off x="10528300" y="63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170327</xdr:rowOff>
    </xdr:from>
    <xdr:to>
      <xdr:col>50</xdr:col>
      <xdr:colOff>165100</xdr:colOff>
      <xdr:row>37</xdr:row>
      <xdr:rowOff>100477</xdr:rowOff>
    </xdr:to>
    <xdr:sp macro="" textlink="">
      <xdr:nvSpPr>
        <xdr:cNvPr id="314" name="楕円 313"/>
        <xdr:cNvSpPr/>
      </xdr:nvSpPr>
      <xdr:spPr>
        <a:xfrm>
          <a:off x="9588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91604</xdr:rowOff>
    </xdr:from>
    <xdr:ext cx="534377" cy="259045"/>
    <xdr:sp macro="" textlink="">
      <xdr:nvSpPr>
        <xdr:cNvPr id="315" name="テキスト ボックス 314"/>
        <xdr:cNvSpPr txBox="1"/>
      </xdr:nvSpPr>
      <xdr:spPr>
        <a:xfrm>
          <a:off x="9372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39027</xdr:rowOff>
    </xdr:from>
    <xdr:to>
      <xdr:col>46</xdr:col>
      <xdr:colOff>38100</xdr:colOff>
      <xdr:row>37</xdr:row>
      <xdr:rowOff>140627</xdr:rowOff>
    </xdr:to>
    <xdr:sp macro="" textlink="">
      <xdr:nvSpPr>
        <xdr:cNvPr id="316" name="楕円 315"/>
        <xdr:cNvSpPr/>
      </xdr:nvSpPr>
      <xdr:spPr>
        <a:xfrm>
          <a:off x="8699500" y="63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131754</xdr:rowOff>
    </xdr:from>
    <xdr:ext cx="534377" cy="259045"/>
    <xdr:sp macro="" textlink="">
      <xdr:nvSpPr>
        <xdr:cNvPr id="317" name="テキスト ボックス 316"/>
        <xdr:cNvSpPr txBox="1"/>
      </xdr:nvSpPr>
      <xdr:spPr>
        <a:xfrm>
          <a:off x="8483111"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120591</xdr:rowOff>
    </xdr:from>
    <xdr:to>
      <xdr:col>41</xdr:col>
      <xdr:colOff>101600</xdr:colOff>
      <xdr:row>33</xdr:row>
      <xdr:rowOff>50741</xdr:rowOff>
    </xdr:to>
    <xdr:sp macro="" textlink="">
      <xdr:nvSpPr>
        <xdr:cNvPr id="318" name="楕円 317"/>
        <xdr:cNvSpPr/>
      </xdr:nvSpPr>
      <xdr:spPr>
        <a:xfrm>
          <a:off x="7810500" y="56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41868</xdr:rowOff>
    </xdr:from>
    <xdr:ext cx="599010" cy="259045"/>
    <xdr:sp macro="" textlink="">
      <xdr:nvSpPr>
        <xdr:cNvPr id="319" name="テキスト ボックス 318"/>
        <xdr:cNvSpPr txBox="1"/>
      </xdr:nvSpPr>
      <xdr:spPr>
        <a:xfrm>
          <a:off x="7561795" y="569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59502</xdr:rowOff>
    </xdr:from>
    <xdr:to>
      <xdr:col>36</xdr:col>
      <xdr:colOff>165100</xdr:colOff>
      <xdr:row>37</xdr:row>
      <xdr:rowOff>161102</xdr:rowOff>
    </xdr:to>
    <xdr:sp macro="" textlink="">
      <xdr:nvSpPr>
        <xdr:cNvPr id="320" name="楕円 319"/>
        <xdr:cNvSpPr/>
      </xdr:nvSpPr>
      <xdr:spPr>
        <a:xfrm>
          <a:off x="6921500" y="640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152229</xdr:rowOff>
    </xdr:from>
    <xdr:ext cx="534377" cy="259045"/>
    <xdr:sp macro="" textlink="">
      <xdr:nvSpPr>
        <xdr:cNvPr id="321" name="テキスト ボックス 320"/>
        <xdr:cNvSpPr txBox="1"/>
      </xdr:nvSpPr>
      <xdr:spPr>
        <a:xfrm>
          <a:off x="6705111" y="64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99364</xdr:rowOff>
    </xdr:from>
    <xdr:to>
      <xdr:col>55</xdr:col>
      <xdr:colOff>0</xdr:colOff>
      <xdr:row>58</xdr:row>
      <xdr:rowOff>6959</xdr:rowOff>
    </xdr:to>
    <xdr:cxnSp macro="">
      <xdr:nvCxnSpPr>
        <xdr:cNvPr id="350" name="直線コネクタ 349"/>
        <xdr:cNvCxnSpPr/>
      </xdr:nvCxnSpPr>
      <xdr:spPr>
        <a:xfrm flipV="1">
          <a:off x="9639300" y="9700564"/>
          <a:ext cx="838200" cy="2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64415</xdr:rowOff>
    </xdr:from>
    <xdr:to>
      <xdr:col>50</xdr:col>
      <xdr:colOff>114300</xdr:colOff>
      <xdr:row>58</xdr:row>
      <xdr:rowOff>6959</xdr:rowOff>
    </xdr:to>
    <xdr:cxnSp macro="">
      <xdr:nvCxnSpPr>
        <xdr:cNvPr id="353" name="直線コネクタ 352"/>
        <xdr:cNvCxnSpPr/>
      </xdr:nvCxnSpPr>
      <xdr:spPr>
        <a:xfrm>
          <a:off x="8750300" y="9837065"/>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152730</xdr:rowOff>
    </xdr:from>
    <xdr:to>
      <xdr:col>45</xdr:col>
      <xdr:colOff>177800</xdr:colOff>
      <xdr:row>57</xdr:row>
      <xdr:rowOff>64415</xdr:rowOff>
    </xdr:to>
    <xdr:cxnSp macro="">
      <xdr:nvCxnSpPr>
        <xdr:cNvPr id="356" name="直線コネクタ 355"/>
        <xdr:cNvCxnSpPr/>
      </xdr:nvCxnSpPr>
      <xdr:spPr>
        <a:xfrm>
          <a:off x="7861300" y="9411030"/>
          <a:ext cx="889000" cy="4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152730</xdr:rowOff>
    </xdr:from>
    <xdr:to>
      <xdr:col>41</xdr:col>
      <xdr:colOff>50800</xdr:colOff>
      <xdr:row>56</xdr:row>
      <xdr:rowOff>11976</xdr:rowOff>
    </xdr:to>
    <xdr:cxnSp macro="">
      <xdr:nvCxnSpPr>
        <xdr:cNvPr id="359" name="直線コネクタ 358"/>
        <xdr:cNvCxnSpPr/>
      </xdr:nvCxnSpPr>
      <xdr:spPr>
        <a:xfrm flipV="1">
          <a:off x="6972300" y="9411030"/>
          <a:ext cx="889000" cy="2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48564</xdr:rowOff>
    </xdr:from>
    <xdr:to>
      <xdr:col>55</xdr:col>
      <xdr:colOff>50800</xdr:colOff>
      <xdr:row>56</xdr:row>
      <xdr:rowOff>150164</xdr:rowOff>
    </xdr:to>
    <xdr:sp macro="" textlink="">
      <xdr:nvSpPr>
        <xdr:cNvPr id="369" name="楕円 368"/>
        <xdr:cNvSpPr/>
      </xdr:nvSpPr>
      <xdr:spPr>
        <a:xfrm>
          <a:off x="104267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26991</xdr:rowOff>
    </xdr:from>
    <xdr:ext cx="534377" cy="259045"/>
    <xdr:sp macro="" textlink="">
      <xdr:nvSpPr>
        <xdr:cNvPr id="370" name="普通建設事業費該当値テキスト"/>
        <xdr:cNvSpPr txBox="1"/>
      </xdr:nvSpPr>
      <xdr:spPr>
        <a:xfrm>
          <a:off x="10528300" y="96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127609</xdr:rowOff>
    </xdr:from>
    <xdr:to>
      <xdr:col>50</xdr:col>
      <xdr:colOff>165100</xdr:colOff>
      <xdr:row>58</xdr:row>
      <xdr:rowOff>57759</xdr:rowOff>
    </xdr:to>
    <xdr:sp macro="" textlink="">
      <xdr:nvSpPr>
        <xdr:cNvPr id="371" name="楕円 370"/>
        <xdr:cNvSpPr/>
      </xdr:nvSpPr>
      <xdr:spPr>
        <a:xfrm>
          <a:off x="9588500" y="99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48886</xdr:rowOff>
    </xdr:from>
    <xdr:ext cx="534377" cy="259045"/>
    <xdr:sp macro="" textlink="">
      <xdr:nvSpPr>
        <xdr:cNvPr id="372" name="テキスト ボックス 371"/>
        <xdr:cNvSpPr txBox="1"/>
      </xdr:nvSpPr>
      <xdr:spPr>
        <a:xfrm>
          <a:off x="9372111" y="99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13615</xdr:rowOff>
    </xdr:from>
    <xdr:to>
      <xdr:col>46</xdr:col>
      <xdr:colOff>38100</xdr:colOff>
      <xdr:row>57</xdr:row>
      <xdr:rowOff>115215</xdr:rowOff>
    </xdr:to>
    <xdr:sp macro="" textlink="">
      <xdr:nvSpPr>
        <xdr:cNvPr id="373" name="楕円 372"/>
        <xdr:cNvSpPr/>
      </xdr:nvSpPr>
      <xdr:spPr>
        <a:xfrm>
          <a:off x="8699500" y="9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106342</xdr:rowOff>
    </xdr:from>
    <xdr:ext cx="534377" cy="259045"/>
    <xdr:sp macro="" textlink="">
      <xdr:nvSpPr>
        <xdr:cNvPr id="374" name="テキスト ボックス 373"/>
        <xdr:cNvSpPr txBox="1"/>
      </xdr:nvSpPr>
      <xdr:spPr>
        <a:xfrm>
          <a:off x="8483111" y="98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101930</xdr:rowOff>
    </xdr:from>
    <xdr:to>
      <xdr:col>41</xdr:col>
      <xdr:colOff>101600</xdr:colOff>
      <xdr:row>55</xdr:row>
      <xdr:rowOff>32080</xdr:rowOff>
    </xdr:to>
    <xdr:sp macro="" textlink="">
      <xdr:nvSpPr>
        <xdr:cNvPr id="375" name="楕円 374"/>
        <xdr:cNvSpPr/>
      </xdr:nvSpPr>
      <xdr:spPr>
        <a:xfrm>
          <a:off x="7810500" y="93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48607</xdr:rowOff>
    </xdr:from>
    <xdr:ext cx="534377" cy="259045"/>
    <xdr:sp macro="" textlink="">
      <xdr:nvSpPr>
        <xdr:cNvPr id="376" name="テキスト ボックス 375"/>
        <xdr:cNvSpPr txBox="1"/>
      </xdr:nvSpPr>
      <xdr:spPr>
        <a:xfrm>
          <a:off x="7594111" y="91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132626</xdr:rowOff>
    </xdr:from>
    <xdr:to>
      <xdr:col>36</xdr:col>
      <xdr:colOff>165100</xdr:colOff>
      <xdr:row>56</xdr:row>
      <xdr:rowOff>62776</xdr:rowOff>
    </xdr:to>
    <xdr:sp macro="" textlink="">
      <xdr:nvSpPr>
        <xdr:cNvPr id="377" name="楕円 376"/>
        <xdr:cNvSpPr/>
      </xdr:nvSpPr>
      <xdr:spPr>
        <a:xfrm>
          <a:off x="6921500" y="95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53903</xdr:rowOff>
    </xdr:from>
    <xdr:ext cx="534377" cy="259045"/>
    <xdr:sp macro="" textlink="">
      <xdr:nvSpPr>
        <xdr:cNvPr id="378" name="テキスト ボックス 377"/>
        <xdr:cNvSpPr txBox="1"/>
      </xdr:nvSpPr>
      <xdr:spPr>
        <a:xfrm>
          <a:off x="6705111" y="965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37097</xdr:rowOff>
    </xdr:from>
    <xdr:to>
      <xdr:col>55</xdr:col>
      <xdr:colOff>0</xdr:colOff>
      <xdr:row>79</xdr:row>
      <xdr:rowOff>40336</xdr:rowOff>
    </xdr:to>
    <xdr:cxnSp macro="">
      <xdr:nvCxnSpPr>
        <xdr:cNvPr id="407" name="直線コネクタ 406"/>
        <xdr:cNvCxnSpPr/>
      </xdr:nvCxnSpPr>
      <xdr:spPr>
        <a:xfrm flipV="1">
          <a:off x="9639300" y="1358164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13912</xdr:rowOff>
    </xdr:from>
    <xdr:to>
      <xdr:col>50</xdr:col>
      <xdr:colOff>114300</xdr:colOff>
      <xdr:row>79</xdr:row>
      <xdr:rowOff>40336</xdr:rowOff>
    </xdr:to>
    <xdr:cxnSp macro="">
      <xdr:nvCxnSpPr>
        <xdr:cNvPr id="410" name="直線コネクタ 409"/>
        <xdr:cNvCxnSpPr/>
      </xdr:nvCxnSpPr>
      <xdr:spPr>
        <a:xfrm>
          <a:off x="8750300" y="13558462"/>
          <a:ext cx="889000" cy="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120098</xdr:rowOff>
    </xdr:from>
    <xdr:to>
      <xdr:col>45</xdr:col>
      <xdr:colOff>177800</xdr:colOff>
      <xdr:row>79</xdr:row>
      <xdr:rowOff>13912</xdr:rowOff>
    </xdr:to>
    <xdr:cxnSp macro="">
      <xdr:nvCxnSpPr>
        <xdr:cNvPr id="413" name="直線コネクタ 412"/>
        <xdr:cNvCxnSpPr/>
      </xdr:nvCxnSpPr>
      <xdr:spPr>
        <a:xfrm>
          <a:off x="7861300" y="13493198"/>
          <a:ext cx="889000" cy="6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138919</xdr:rowOff>
    </xdr:from>
    <xdr:to>
      <xdr:col>41</xdr:col>
      <xdr:colOff>50800</xdr:colOff>
      <xdr:row>78</xdr:row>
      <xdr:rowOff>120098</xdr:rowOff>
    </xdr:to>
    <xdr:cxnSp macro="">
      <xdr:nvCxnSpPr>
        <xdr:cNvPr id="416" name="直線コネクタ 415"/>
        <xdr:cNvCxnSpPr/>
      </xdr:nvCxnSpPr>
      <xdr:spPr>
        <a:xfrm>
          <a:off x="6972300" y="13340569"/>
          <a:ext cx="889000" cy="1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157747</xdr:rowOff>
    </xdr:from>
    <xdr:to>
      <xdr:col>55</xdr:col>
      <xdr:colOff>50800</xdr:colOff>
      <xdr:row>79</xdr:row>
      <xdr:rowOff>87897</xdr:rowOff>
    </xdr:to>
    <xdr:sp macro="" textlink="">
      <xdr:nvSpPr>
        <xdr:cNvPr id="426" name="楕円 425"/>
        <xdr:cNvSpPr/>
      </xdr:nvSpPr>
      <xdr:spPr>
        <a:xfrm>
          <a:off x="104267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72674</xdr:rowOff>
    </xdr:from>
    <xdr:ext cx="378565" cy="259045"/>
    <xdr:sp macro="" textlink="">
      <xdr:nvSpPr>
        <xdr:cNvPr id="427" name="普通建設事業費 （ うち新規整備　）該当値テキスト"/>
        <xdr:cNvSpPr txBox="1"/>
      </xdr:nvSpPr>
      <xdr:spPr>
        <a:xfrm>
          <a:off x="10528300" y="1344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160986</xdr:rowOff>
    </xdr:from>
    <xdr:to>
      <xdr:col>50</xdr:col>
      <xdr:colOff>165100</xdr:colOff>
      <xdr:row>79</xdr:row>
      <xdr:rowOff>91136</xdr:rowOff>
    </xdr:to>
    <xdr:sp macro="" textlink="">
      <xdr:nvSpPr>
        <xdr:cNvPr id="428" name="楕円 427"/>
        <xdr:cNvSpPr/>
      </xdr:nvSpPr>
      <xdr:spPr>
        <a:xfrm>
          <a:off x="9588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82263</xdr:rowOff>
    </xdr:from>
    <xdr:ext cx="378565" cy="259045"/>
    <xdr:sp macro="" textlink="">
      <xdr:nvSpPr>
        <xdr:cNvPr id="429" name="テキスト ボックス 428"/>
        <xdr:cNvSpPr txBox="1"/>
      </xdr:nvSpPr>
      <xdr:spPr>
        <a:xfrm>
          <a:off x="9450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134562</xdr:rowOff>
    </xdr:from>
    <xdr:to>
      <xdr:col>46</xdr:col>
      <xdr:colOff>38100</xdr:colOff>
      <xdr:row>79</xdr:row>
      <xdr:rowOff>64712</xdr:rowOff>
    </xdr:to>
    <xdr:sp macro="" textlink="">
      <xdr:nvSpPr>
        <xdr:cNvPr id="430" name="楕円 429"/>
        <xdr:cNvSpPr/>
      </xdr:nvSpPr>
      <xdr:spPr>
        <a:xfrm>
          <a:off x="86995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55839</xdr:rowOff>
    </xdr:from>
    <xdr:ext cx="469744" cy="259045"/>
    <xdr:sp macro="" textlink="">
      <xdr:nvSpPr>
        <xdr:cNvPr id="431" name="テキスト ボックス 430"/>
        <xdr:cNvSpPr txBox="1"/>
      </xdr:nvSpPr>
      <xdr:spPr>
        <a:xfrm>
          <a:off x="8515428" y="136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69298</xdr:rowOff>
    </xdr:from>
    <xdr:to>
      <xdr:col>41</xdr:col>
      <xdr:colOff>101600</xdr:colOff>
      <xdr:row>78</xdr:row>
      <xdr:rowOff>170898</xdr:rowOff>
    </xdr:to>
    <xdr:sp macro="" textlink="">
      <xdr:nvSpPr>
        <xdr:cNvPr id="432" name="楕円 431"/>
        <xdr:cNvSpPr/>
      </xdr:nvSpPr>
      <xdr:spPr>
        <a:xfrm>
          <a:off x="7810500" y="134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162025</xdr:rowOff>
    </xdr:from>
    <xdr:ext cx="469744" cy="259045"/>
    <xdr:sp macro="" textlink="">
      <xdr:nvSpPr>
        <xdr:cNvPr id="433" name="テキスト ボックス 432"/>
        <xdr:cNvSpPr txBox="1"/>
      </xdr:nvSpPr>
      <xdr:spPr>
        <a:xfrm>
          <a:off x="7626428" y="1353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88119</xdr:rowOff>
    </xdr:from>
    <xdr:to>
      <xdr:col>36</xdr:col>
      <xdr:colOff>165100</xdr:colOff>
      <xdr:row>78</xdr:row>
      <xdr:rowOff>18269</xdr:rowOff>
    </xdr:to>
    <xdr:sp macro="" textlink="">
      <xdr:nvSpPr>
        <xdr:cNvPr id="434" name="楕円 433"/>
        <xdr:cNvSpPr/>
      </xdr:nvSpPr>
      <xdr:spPr>
        <a:xfrm>
          <a:off x="6921500" y="132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9396</xdr:rowOff>
    </xdr:from>
    <xdr:ext cx="534377" cy="259045"/>
    <xdr:sp macro="" textlink="">
      <xdr:nvSpPr>
        <xdr:cNvPr id="435" name="テキスト ボックス 434"/>
        <xdr:cNvSpPr txBox="1"/>
      </xdr:nvSpPr>
      <xdr:spPr>
        <a:xfrm>
          <a:off x="6705111" y="133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134231</xdr:rowOff>
    </xdr:from>
    <xdr:to>
      <xdr:col>55</xdr:col>
      <xdr:colOff>0</xdr:colOff>
      <xdr:row>98</xdr:row>
      <xdr:rowOff>34756</xdr:rowOff>
    </xdr:to>
    <xdr:cxnSp macro="">
      <xdr:nvCxnSpPr>
        <xdr:cNvPr id="466" name="直線コネクタ 465"/>
        <xdr:cNvCxnSpPr/>
      </xdr:nvCxnSpPr>
      <xdr:spPr>
        <a:xfrm flipV="1">
          <a:off x="9639300" y="16593431"/>
          <a:ext cx="838200" cy="24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67267</xdr:rowOff>
    </xdr:from>
    <xdr:to>
      <xdr:col>50</xdr:col>
      <xdr:colOff>114300</xdr:colOff>
      <xdr:row>98</xdr:row>
      <xdr:rowOff>34756</xdr:rowOff>
    </xdr:to>
    <xdr:cxnSp macro="">
      <xdr:nvCxnSpPr>
        <xdr:cNvPr id="469" name="直線コネクタ 468"/>
        <xdr:cNvCxnSpPr/>
      </xdr:nvCxnSpPr>
      <xdr:spPr>
        <a:xfrm>
          <a:off x="8750300" y="16697917"/>
          <a:ext cx="889000" cy="1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90208</xdr:rowOff>
    </xdr:from>
    <xdr:to>
      <xdr:col>45</xdr:col>
      <xdr:colOff>177800</xdr:colOff>
      <xdr:row>97</xdr:row>
      <xdr:rowOff>67267</xdr:rowOff>
    </xdr:to>
    <xdr:cxnSp macro="">
      <xdr:nvCxnSpPr>
        <xdr:cNvPr id="472" name="直線コネクタ 471"/>
        <xdr:cNvCxnSpPr/>
      </xdr:nvCxnSpPr>
      <xdr:spPr>
        <a:xfrm>
          <a:off x="7861300" y="16206508"/>
          <a:ext cx="889000" cy="49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90208</xdr:rowOff>
    </xdr:from>
    <xdr:to>
      <xdr:col>41</xdr:col>
      <xdr:colOff>50800</xdr:colOff>
      <xdr:row>97</xdr:row>
      <xdr:rowOff>14297</xdr:rowOff>
    </xdr:to>
    <xdr:cxnSp macro="">
      <xdr:nvCxnSpPr>
        <xdr:cNvPr id="475" name="直線コネクタ 474"/>
        <xdr:cNvCxnSpPr/>
      </xdr:nvCxnSpPr>
      <xdr:spPr>
        <a:xfrm flipV="1">
          <a:off x="6972300" y="16206508"/>
          <a:ext cx="889000" cy="4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83431</xdr:rowOff>
    </xdr:from>
    <xdr:to>
      <xdr:col>55</xdr:col>
      <xdr:colOff>50800</xdr:colOff>
      <xdr:row>97</xdr:row>
      <xdr:rowOff>13581</xdr:rowOff>
    </xdr:to>
    <xdr:sp macro="" textlink="">
      <xdr:nvSpPr>
        <xdr:cNvPr id="485" name="楕円 484"/>
        <xdr:cNvSpPr/>
      </xdr:nvSpPr>
      <xdr:spPr>
        <a:xfrm>
          <a:off x="10426700" y="165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106308</xdr:rowOff>
    </xdr:from>
    <xdr:ext cx="534377" cy="259045"/>
    <xdr:sp macro="" textlink="">
      <xdr:nvSpPr>
        <xdr:cNvPr id="486" name="普通建設事業費 （ うち更新整備　）該当値テキスト"/>
        <xdr:cNvSpPr txBox="1"/>
      </xdr:nvSpPr>
      <xdr:spPr>
        <a:xfrm>
          <a:off x="10528300" y="163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155406</xdr:rowOff>
    </xdr:from>
    <xdr:to>
      <xdr:col>50</xdr:col>
      <xdr:colOff>165100</xdr:colOff>
      <xdr:row>98</xdr:row>
      <xdr:rowOff>85556</xdr:rowOff>
    </xdr:to>
    <xdr:sp macro="" textlink="">
      <xdr:nvSpPr>
        <xdr:cNvPr id="487" name="楕円 486"/>
        <xdr:cNvSpPr/>
      </xdr:nvSpPr>
      <xdr:spPr>
        <a:xfrm>
          <a:off x="9588500" y="167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76683</xdr:rowOff>
    </xdr:from>
    <xdr:ext cx="534377" cy="259045"/>
    <xdr:sp macro="" textlink="">
      <xdr:nvSpPr>
        <xdr:cNvPr id="488" name="テキスト ボックス 487"/>
        <xdr:cNvSpPr txBox="1"/>
      </xdr:nvSpPr>
      <xdr:spPr>
        <a:xfrm>
          <a:off x="9372111" y="168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16467</xdr:rowOff>
    </xdr:from>
    <xdr:to>
      <xdr:col>46</xdr:col>
      <xdr:colOff>38100</xdr:colOff>
      <xdr:row>97</xdr:row>
      <xdr:rowOff>118067</xdr:rowOff>
    </xdr:to>
    <xdr:sp macro="" textlink="">
      <xdr:nvSpPr>
        <xdr:cNvPr id="489" name="楕円 488"/>
        <xdr:cNvSpPr/>
      </xdr:nvSpPr>
      <xdr:spPr>
        <a:xfrm>
          <a:off x="8699500" y="16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109194</xdr:rowOff>
    </xdr:from>
    <xdr:ext cx="534377" cy="259045"/>
    <xdr:sp macro="" textlink="">
      <xdr:nvSpPr>
        <xdr:cNvPr id="490" name="テキスト ボックス 489"/>
        <xdr:cNvSpPr txBox="1"/>
      </xdr:nvSpPr>
      <xdr:spPr>
        <a:xfrm>
          <a:off x="8483111" y="16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39408</xdr:rowOff>
    </xdr:from>
    <xdr:to>
      <xdr:col>41</xdr:col>
      <xdr:colOff>101600</xdr:colOff>
      <xdr:row>94</xdr:row>
      <xdr:rowOff>141008</xdr:rowOff>
    </xdr:to>
    <xdr:sp macro="" textlink="">
      <xdr:nvSpPr>
        <xdr:cNvPr id="491" name="楕円 490"/>
        <xdr:cNvSpPr/>
      </xdr:nvSpPr>
      <xdr:spPr>
        <a:xfrm>
          <a:off x="7810500" y="161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157535</xdr:rowOff>
    </xdr:from>
    <xdr:ext cx="534377" cy="259045"/>
    <xdr:sp macro="" textlink="">
      <xdr:nvSpPr>
        <xdr:cNvPr id="492" name="テキスト ボックス 491"/>
        <xdr:cNvSpPr txBox="1"/>
      </xdr:nvSpPr>
      <xdr:spPr>
        <a:xfrm>
          <a:off x="7594111" y="159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134947</xdr:rowOff>
    </xdr:from>
    <xdr:to>
      <xdr:col>36</xdr:col>
      <xdr:colOff>165100</xdr:colOff>
      <xdr:row>97</xdr:row>
      <xdr:rowOff>65097</xdr:rowOff>
    </xdr:to>
    <xdr:sp macro="" textlink="">
      <xdr:nvSpPr>
        <xdr:cNvPr id="493" name="楕円 492"/>
        <xdr:cNvSpPr/>
      </xdr:nvSpPr>
      <xdr:spPr>
        <a:xfrm>
          <a:off x="6921500" y="165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81624</xdr:rowOff>
    </xdr:from>
    <xdr:ext cx="534377" cy="259045"/>
    <xdr:sp macro="" textlink="">
      <xdr:nvSpPr>
        <xdr:cNvPr id="494" name="テキスト ボックス 493"/>
        <xdr:cNvSpPr txBox="1"/>
      </xdr:nvSpPr>
      <xdr:spPr>
        <a:xfrm>
          <a:off x="6705111" y="1636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50729</xdr:rowOff>
    </xdr:from>
    <xdr:to>
      <xdr:col>85</xdr:col>
      <xdr:colOff>127000</xdr:colOff>
      <xdr:row>38</xdr:row>
      <xdr:rowOff>98323</xdr:rowOff>
    </xdr:to>
    <xdr:cxnSp macro="">
      <xdr:nvCxnSpPr>
        <xdr:cNvPr id="521" name="直線コネクタ 520"/>
        <xdr:cNvCxnSpPr/>
      </xdr:nvCxnSpPr>
      <xdr:spPr>
        <a:xfrm flipV="1">
          <a:off x="15481300" y="6565829"/>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98323</xdr:rowOff>
    </xdr:from>
    <xdr:to>
      <xdr:col>81</xdr:col>
      <xdr:colOff>50800</xdr:colOff>
      <xdr:row>38</xdr:row>
      <xdr:rowOff>105501</xdr:rowOff>
    </xdr:to>
    <xdr:cxnSp macro="">
      <xdr:nvCxnSpPr>
        <xdr:cNvPr id="524" name="直線コネクタ 523"/>
        <xdr:cNvCxnSpPr/>
      </xdr:nvCxnSpPr>
      <xdr:spPr>
        <a:xfrm flipV="1">
          <a:off x="14592300" y="6613423"/>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105501</xdr:rowOff>
    </xdr:from>
    <xdr:to>
      <xdr:col>76</xdr:col>
      <xdr:colOff>114300</xdr:colOff>
      <xdr:row>38</xdr:row>
      <xdr:rowOff>123241</xdr:rowOff>
    </xdr:to>
    <xdr:cxnSp macro="">
      <xdr:nvCxnSpPr>
        <xdr:cNvPr id="527" name="直線コネクタ 526"/>
        <xdr:cNvCxnSpPr/>
      </xdr:nvCxnSpPr>
      <xdr:spPr>
        <a:xfrm flipV="1">
          <a:off x="13703300" y="662060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95900</xdr:rowOff>
    </xdr:from>
    <xdr:to>
      <xdr:col>71</xdr:col>
      <xdr:colOff>177800</xdr:colOff>
      <xdr:row>38</xdr:row>
      <xdr:rowOff>123241</xdr:rowOff>
    </xdr:to>
    <xdr:cxnSp macro="">
      <xdr:nvCxnSpPr>
        <xdr:cNvPr id="530" name="直線コネクタ 529"/>
        <xdr:cNvCxnSpPr/>
      </xdr:nvCxnSpPr>
      <xdr:spPr>
        <a:xfrm>
          <a:off x="12814300" y="6611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171379</xdr:rowOff>
    </xdr:from>
    <xdr:to>
      <xdr:col>85</xdr:col>
      <xdr:colOff>177800</xdr:colOff>
      <xdr:row>38</xdr:row>
      <xdr:rowOff>101529</xdr:rowOff>
    </xdr:to>
    <xdr:sp macro="" textlink="">
      <xdr:nvSpPr>
        <xdr:cNvPr id="540" name="楕円 539"/>
        <xdr:cNvSpPr/>
      </xdr:nvSpPr>
      <xdr:spPr>
        <a:xfrm>
          <a:off x="162687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130756</xdr:rowOff>
    </xdr:from>
    <xdr:ext cx="469744" cy="259045"/>
    <xdr:sp macro="" textlink="">
      <xdr:nvSpPr>
        <xdr:cNvPr id="541" name="災害復旧事業費該当値テキスト"/>
        <xdr:cNvSpPr txBox="1"/>
      </xdr:nvSpPr>
      <xdr:spPr>
        <a:xfrm>
          <a:off x="16370300" y="63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47523</xdr:rowOff>
    </xdr:from>
    <xdr:to>
      <xdr:col>81</xdr:col>
      <xdr:colOff>101600</xdr:colOff>
      <xdr:row>38</xdr:row>
      <xdr:rowOff>149123</xdr:rowOff>
    </xdr:to>
    <xdr:sp macro="" textlink="">
      <xdr:nvSpPr>
        <xdr:cNvPr id="542" name="楕円 541"/>
        <xdr:cNvSpPr/>
      </xdr:nvSpPr>
      <xdr:spPr>
        <a:xfrm>
          <a:off x="15430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140250</xdr:rowOff>
    </xdr:from>
    <xdr:ext cx="378565" cy="259045"/>
    <xdr:sp macro="" textlink="">
      <xdr:nvSpPr>
        <xdr:cNvPr id="543" name="テキスト ボックス 542"/>
        <xdr:cNvSpPr txBox="1"/>
      </xdr:nvSpPr>
      <xdr:spPr>
        <a:xfrm>
          <a:off x="15292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54701</xdr:rowOff>
    </xdr:from>
    <xdr:to>
      <xdr:col>76</xdr:col>
      <xdr:colOff>165100</xdr:colOff>
      <xdr:row>38</xdr:row>
      <xdr:rowOff>156301</xdr:rowOff>
    </xdr:to>
    <xdr:sp macro="" textlink="">
      <xdr:nvSpPr>
        <xdr:cNvPr id="544" name="楕円 543"/>
        <xdr:cNvSpPr/>
      </xdr:nvSpPr>
      <xdr:spPr>
        <a:xfrm>
          <a:off x="14541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147428</xdr:rowOff>
    </xdr:from>
    <xdr:ext cx="378565" cy="259045"/>
    <xdr:sp macro="" textlink="">
      <xdr:nvSpPr>
        <xdr:cNvPr id="545" name="テキスト ボックス 544"/>
        <xdr:cNvSpPr txBox="1"/>
      </xdr:nvSpPr>
      <xdr:spPr>
        <a:xfrm>
          <a:off x="14403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72441</xdr:rowOff>
    </xdr:from>
    <xdr:to>
      <xdr:col>72</xdr:col>
      <xdr:colOff>38100</xdr:colOff>
      <xdr:row>39</xdr:row>
      <xdr:rowOff>2591</xdr:rowOff>
    </xdr:to>
    <xdr:sp macro="" textlink="">
      <xdr:nvSpPr>
        <xdr:cNvPr id="546" name="楕円 545"/>
        <xdr:cNvSpPr/>
      </xdr:nvSpPr>
      <xdr:spPr>
        <a:xfrm>
          <a:off x="13652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165168</xdr:rowOff>
    </xdr:from>
    <xdr:ext cx="378565" cy="259045"/>
    <xdr:sp macro="" textlink="">
      <xdr:nvSpPr>
        <xdr:cNvPr id="547" name="テキスト ボックス 546"/>
        <xdr:cNvSpPr txBox="1"/>
      </xdr:nvSpPr>
      <xdr:spPr>
        <a:xfrm>
          <a:off x="13514017" y="66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45100</xdr:rowOff>
    </xdr:from>
    <xdr:to>
      <xdr:col>67</xdr:col>
      <xdr:colOff>101600</xdr:colOff>
      <xdr:row>38</xdr:row>
      <xdr:rowOff>146700</xdr:rowOff>
    </xdr:to>
    <xdr:sp macro="" textlink="">
      <xdr:nvSpPr>
        <xdr:cNvPr id="548" name="楕円 547"/>
        <xdr:cNvSpPr/>
      </xdr:nvSpPr>
      <xdr:spPr>
        <a:xfrm>
          <a:off x="12763500" y="65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137827</xdr:rowOff>
    </xdr:from>
    <xdr:ext cx="378565" cy="259045"/>
    <xdr:sp macro="" textlink="">
      <xdr:nvSpPr>
        <xdr:cNvPr id="549" name="テキスト ボックス 548"/>
        <xdr:cNvSpPr txBox="1"/>
      </xdr:nvSpPr>
      <xdr:spPr>
        <a:xfrm>
          <a:off x="12625017" y="6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74385</xdr:rowOff>
    </xdr:from>
    <xdr:to>
      <xdr:col>85</xdr:col>
      <xdr:colOff>127000</xdr:colOff>
      <xdr:row>76</xdr:row>
      <xdr:rowOff>96825</xdr:rowOff>
    </xdr:to>
    <xdr:cxnSp macro="">
      <xdr:nvCxnSpPr>
        <xdr:cNvPr id="627" name="直線コネクタ 626"/>
        <xdr:cNvCxnSpPr/>
      </xdr:nvCxnSpPr>
      <xdr:spPr>
        <a:xfrm>
          <a:off x="15481300" y="13104585"/>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65760</xdr:rowOff>
    </xdr:from>
    <xdr:to>
      <xdr:col>81</xdr:col>
      <xdr:colOff>50800</xdr:colOff>
      <xdr:row>76</xdr:row>
      <xdr:rowOff>74385</xdr:rowOff>
    </xdr:to>
    <xdr:cxnSp macro="">
      <xdr:nvCxnSpPr>
        <xdr:cNvPr id="630" name="直線コネクタ 629"/>
        <xdr:cNvCxnSpPr/>
      </xdr:nvCxnSpPr>
      <xdr:spPr>
        <a:xfrm>
          <a:off x="14592300" y="13095960"/>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65760</xdr:rowOff>
    </xdr:from>
    <xdr:to>
      <xdr:col>76</xdr:col>
      <xdr:colOff>114300</xdr:colOff>
      <xdr:row>76</xdr:row>
      <xdr:rowOff>71932</xdr:rowOff>
    </xdr:to>
    <xdr:cxnSp macro="">
      <xdr:nvCxnSpPr>
        <xdr:cNvPr id="633" name="直線コネクタ 632"/>
        <xdr:cNvCxnSpPr/>
      </xdr:nvCxnSpPr>
      <xdr:spPr>
        <a:xfrm flipV="1">
          <a:off x="13703300" y="130959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62891</xdr:rowOff>
    </xdr:from>
    <xdr:to>
      <xdr:col>71</xdr:col>
      <xdr:colOff>177800</xdr:colOff>
      <xdr:row>76</xdr:row>
      <xdr:rowOff>71932</xdr:rowOff>
    </xdr:to>
    <xdr:cxnSp macro="">
      <xdr:nvCxnSpPr>
        <xdr:cNvPr id="636" name="直線コネクタ 635"/>
        <xdr:cNvCxnSpPr/>
      </xdr:nvCxnSpPr>
      <xdr:spPr>
        <a:xfrm>
          <a:off x="12814300" y="13093091"/>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46025</xdr:rowOff>
    </xdr:from>
    <xdr:to>
      <xdr:col>85</xdr:col>
      <xdr:colOff>177800</xdr:colOff>
      <xdr:row>76</xdr:row>
      <xdr:rowOff>147625</xdr:rowOff>
    </xdr:to>
    <xdr:sp macro="" textlink="">
      <xdr:nvSpPr>
        <xdr:cNvPr id="646" name="楕円 645"/>
        <xdr:cNvSpPr/>
      </xdr:nvSpPr>
      <xdr:spPr>
        <a:xfrm>
          <a:off x="16268700" y="130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68902</xdr:rowOff>
    </xdr:from>
    <xdr:ext cx="534377" cy="259045"/>
    <xdr:sp macro="" textlink="">
      <xdr:nvSpPr>
        <xdr:cNvPr id="647" name="公債費該当値テキスト"/>
        <xdr:cNvSpPr txBox="1"/>
      </xdr:nvSpPr>
      <xdr:spPr>
        <a:xfrm>
          <a:off x="16370300" y="129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23585</xdr:rowOff>
    </xdr:from>
    <xdr:to>
      <xdr:col>81</xdr:col>
      <xdr:colOff>101600</xdr:colOff>
      <xdr:row>76</xdr:row>
      <xdr:rowOff>125185</xdr:rowOff>
    </xdr:to>
    <xdr:sp macro="" textlink="">
      <xdr:nvSpPr>
        <xdr:cNvPr id="648" name="楕円 647"/>
        <xdr:cNvSpPr/>
      </xdr:nvSpPr>
      <xdr:spPr>
        <a:xfrm>
          <a:off x="15430500" y="130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141711</xdr:rowOff>
    </xdr:from>
    <xdr:ext cx="534377" cy="259045"/>
    <xdr:sp macro="" textlink="">
      <xdr:nvSpPr>
        <xdr:cNvPr id="649" name="テキスト ボックス 648"/>
        <xdr:cNvSpPr txBox="1"/>
      </xdr:nvSpPr>
      <xdr:spPr>
        <a:xfrm>
          <a:off x="15214111" y="12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14960</xdr:rowOff>
    </xdr:from>
    <xdr:to>
      <xdr:col>76</xdr:col>
      <xdr:colOff>165100</xdr:colOff>
      <xdr:row>76</xdr:row>
      <xdr:rowOff>116560</xdr:rowOff>
    </xdr:to>
    <xdr:sp macro="" textlink="">
      <xdr:nvSpPr>
        <xdr:cNvPr id="650" name="楕円 649"/>
        <xdr:cNvSpPr/>
      </xdr:nvSpPr>
      <xdr:spPr>
        <a:xfrm>
          <a:off x="14541500" y="130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133087</xdr:rowOff>
    </xdr:from>
    <xdr:ext cx="534377" cy="259045"/>
    <xdr:sp macro="" textlink="">
      <xdr:nvSpPr>
        <xdr:cNvPr id="651" name="テキスト ボックス 650"/>
        <xdr:cNvSpPr txBox="1"/>
      </xdr:nvSpPr>
      <xdr:spPr>
        <a:xfrm>
          <a:off x="14325111" y="128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21132</xdr:rowOff>
    </xdr:from>
    <xdr:to>
      <xdr:col>72</xdr:col>
      <xdr:colOff>38100</xdr:colOff>
      <xdr:row>76</xdr:row>
      <xdr:rowOff>122732</xdr:rowOff>
    </xdr:to>
    <xdr:sp macro="" textlink="">
      <xdr:nvSpPr>
        <xdr:cNvPr id="652" name="楕円 651"/>
        <xdr:cNvSpPr/>
      </xdr:nvSpPr>
      <xdr:spPr>
        <a:xfrm>
          <a:off x="13652500" y="13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139260</xdr:rowOff>
    </xdr:from>
    <xdr:ext cx="534377" cy="259045"/>
    <xdr:sp macro="" textlink="">
      <xdr:nvSpPr>
        <xdr:cNvPr id="653" name="テキスト ボックス 652"/>
        <xdr:cNvSpPr txBox="1"/>
      </xdr:nvSpPr>
      <xdr:spPr>
        <a:xfrm>
          <a:off x="13436111" y="128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12091</xdr:rowOff>
    </xdr:from>
    <xdr:to>
      <xdr:col>67</xdr:col>
      <xdr:colOff>101600</xdr:colOff>
      <xdr:row>76</xdr:row>
      <xdr:rowOff>113691</xdr:rowOff>
    </xdr:to>
    <xdr:sp macro="" textlink="">
      <xdr:nvSpPr>
        <xdr:cNvPr id="654" name="楕円 653"/>
        <xdr:cNvSpPr/>
      </xdr:nvSpPr>
      <xdr:spPr>
        <a:xfrm>
          <a:off x="12763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130218</xdr:rowOff>
    </xdr:from>
    <xdr:ext cx="534377" cy="259045"/>
    <xdr:sp macro="" textlink="">
      <xdr:nvSpPr>
        <xdr:cNvPr id="655" name="テキスト ボックス 654"/>
        <xdr:cNvSpPr txBox="1"/>
      </xdr:nvSpPr>
      <xdr:spPr>
        <a:xfrm>
          <a:off x="12547111" y="128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92791</xdr:rowOff>
    </xdr:from>
    <xdr:to>
      <xdr:col>85</xdr:col>
      <xdr:colOff>127000</xdr:colOff>
      <xdr:row>97</xdr:row>
      <xdr:rowOff>132018</xdr:rowOff>
    </xdr:to>
    <xdr:cxnSp macro="">
      <xdr:nvCxnSpPr>
        <xdr:cNvPr id="682" name="直線コネクタ 681"/>
        <xdr:cNvCxnSpPr/>
      </xdr:nvCxnSpPr>
      <xdr:spPr>
        <a:xfrm flipV="1">
          <a:off x="15481300" y="16723441"/>
          <a:ext cx="8382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110696</xdr:rowOff>
    </xdr:from>
    <xdr:to>
      <xdr:col>81</xdr:col>
      <xdr:colOff>50800</xdr:colOff>
      <xdr:row>97</xdr:row>
      <xdr:rowOff>132018</xdr:rowOff>
    </xdr:to>
    <xdr:cxnSp macro="">
      <xdr:nvCxnSpPr>
        <xdr:cNvPr id="685" name="直線コネクタ 684"/>
        <xdr:cNvCxnSpPr/>
      </xdr:nvCxnSpPr>
      <xdr:spPr>
        <a:xfrm>
          <a:off x="14592300" y="16741346"/>
          <a:ext cx="889000" cy="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110696</xdr:rowOff>
    </xdr:from>
    <xdr:to>
      <xdr:col>76</xdr:col>
      <xdr:colOff>114300</xdr:colOff>
      <xdr:row>98</xdr:row>
      <xdr:rowOff>26012</xdr:rowOff>
    </xdr:to>
    <xdr:cxnSp macro="">
      <xdr:nvCxnSpPr>
        <xdr:cNvPr id="688" name="直線コネクタ 687"/>
        <xdr:cNvCxnSpPr/>
      </xdr:nvCxnSpPr>
      <xdr:spPr>
        <a:xfrm flipV="1">
          <a:off x="13703300" y="16741346"/>
          <a:ext cx="889000" cy="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23233</xdr:rowOff>
    </xdr:from>
    <xdr:to>
      <xdr:col>71</xdr:col>
      <xdr:colOff>177800</xdr:colOff>
      <xdr:row>98</xdr:row>
      <xdr:rowOff>26012</xdr:rowOff>
    </xdr:to>
    <xdr:cxnSp macro="">
      <xdr:nvCxnSpPr>
        <xdr:cNvPr id="691" name="直線コネクタ 690"/>
        <xdr:cNvCxnSpPr/>
      </xdr:nvCxnSpPr>
      <xdr:spPr>
        <a:xfrm>
          <a:off x="12814300" y="16825333"/>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41991</xdr:rowOff>
    </xdr:from>
    <xdr:to>
      <xdr:col>85</xdr:col>
      <xdr:colOff>177800</xdr:colOff>
      <xdr:row>97</xdr:row>
      <xdr:rowOff>143591</xdr:rowOff>
    </xdr:to>
    <xdr:sp macro="" textlink="">
      <xdr:nvSpPr>
        <xdr:cNvPr id="701" name="楕円 700"/>
        <xdr:cNvSpPr/>
      </xdr:nvSpPr>
      <xdr:spPr>
        <a:xfrm>
          <a:off x="16268700" y="1667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64868</xdr:rowOff>
    </xdr:from>
    <xdr:ext cx="534377" cy="259045"/>
    <xdr:sp macro="" textlink="">
      <xdr:nvSpPr>
        <xdr:cNvPr id="702" name="積立金該当値テキスト"/>
        <xdr:cNvSpPr txBox="1"/>
      </xdr:nvSpPr>
      <xdr:spPr>
        <a:xfrm>
          <a:off x="16370300" y="165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81218</xdr:rowOff>
    </xdr:from>
    <xdr:to>
      <xdr:col>81</xdr:col>
      <xdr:colOff>101600</xdr:colOff>
      <xdr:row>98</xdr:row>
      <xdr:rowOff>11368</xdr:rowOff>
    </xdr:to>
    <xdr:sp macro="" textlink="">
      <xdr:nvSpPr>
        <xdr:cNvPr id="703" name="楕円 702"/>
        <xdr:cNvSpPr/>
      </xdr:nvSpPr>
      <xdr:spPr>
        <a:xfrm>
          <a:off x="15430500" y="167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2495</xdr:rowOff>
    </xdr:from>
    <xdr:ext cx="534377" cy="259045"/>
    <xdr:sp macro="" textlink="">
      <xdr:nvSpPr>
        <xdr:cNvPr id="704" name="テキスト ボックス 703"/>
        <xdr:cNvSpPr txBox="1"/>
      </xdr:nvSpPr>
      <xdr:spPr>
        <a:xfrm>
          <a:off x="15214111" y="168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59896</xdr:rowOff>
    </xdr:from>
    <xdr:to>
      <xdr:col>76</xdr:col>
      <xdr:colOff>165100</xdr:colOff>
      <xdr:row>97</xdr:row>
      <xdr:rowOff>161496</xdr:rowOff>
    </xdr:to>
    <xdr:sp macro="" textlink="">
      <xdr:nvSpPr>
        <xdr:cNvPr id="705" name="楕円 704"/>
        <xdr:cNvSpPr/>
      </xdr:nvSpPr>
      <xdr:spPr>
        <a:xfrm>
          <a:off x="14541500" y="166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152623</xdr:rowOff>
    </xdr:from>
    <xdr:ext cx="534377" cy="259045"/>
    <xdr:sp macro="" textlink="">
      <xdr:nvSpPr>
        <xdr:cNvPr id="706" name="テキスト ボックス 705"/>
        <xdr:cNvSpPr txBox="1"/>
      </xdr:nvSpPr>
      <xdr:spPr>
        <a:xfrm>
          <a:off x="14325111" y="167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146662</xdr:rowOff>
    </xdr:from>
    <xdr:to>
      <xdr:col>72</xdr:col>
      <xdr:colOff>38100</xdr:colOff>
      <xdr:row>98</xdr:row>
      <xdr:rowOff>76812</xdr:rowOff>
    </xdr:to>
    <xdr:sp macro="" textlink="">
      <xdr:nvSpPr>
        <xdr:cNvPr id="707" name="楕円 706"/>
        <xdr:cNvSpPr/>
      </xdr:nvSpPr>
      <xdr:spPr>
        <a:xfrm>
          <a:off x="13652500" y="167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67939</xdr:rowOff>
    </xdr:from>
    <xdr:ext cx="534377" cy="259045"/>
    <xdr:sp macro="" textlink="">
      <xdr:nvSpPr>
        <xdr:cNvPr id="708" name="テキスト ボックス 707"/>
        <xdr:cNvSpPr txBox="1"/>
      </xdr:nvSpPr>
      <xdr:spPr>
        <a:xfrm>
          <a:off x="13436111" y="168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143883</xdr:rowOff>
    </xdr:from>
    <xdr:to>
      <xdr:col>67</xdr:col>
      <xdr:colOff>101600</xdr:colOff>
      <xdr:row>98</xdr:row>
      <xdr:rowOff>74033</xdr:rowOff>
    </xdr:to>
    <xdr:sp macro="" textlink="">
      <xdr:nvSpPr>
        <xdr:cNvPr id="709" name="楕円 708"/>
        <xdr:cNvSpPr/>
      </xdr:nvSpPr>
      <xdr:spPr>
        <a:xfrm>
          <a:off x="12763500" y="167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90560</xdr:rowOff>
    </xdr:from>
    <xdr:ext cx="534377" cy="259045"/>
    <xdr:sp macro="" textlink="">
      <xdr:nvSpPr>
        <xdr:cNvPr id="710" name="テキスト ボックス 709"/>
        <xdr:cNvSpPr txBox="1"/>
      </xdr:nvSpPr>
      <xdr:spPr>
        <a:xfrm>
          <a:off x="12547111" y="165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137490</xdr:rowOff>
    </xdr:from>
    <xdr:to>
      <xdr:col>116</xdr:col>
      <xdr:colOff>63500</xdr:colOff>
      <xdr:row>58</xdr:row>
      <xdr:rowOff>161607</xdr:rowOff>
    </xdr:to>
    <xdr:cxnSp macro="">
      <xdr:nvCxnSpPr>
        <xdr:cNvPr id="796" name="直線コネクタ 795"/>
        <xdr:cNvCxnSpPr/>
      </xdr:nvCxnSpPr>
      <xdr:spPr>
        <a:xfrm flipV="1">
          <a:off x="21323300" y="10081590"/>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161607</xdr:rowOff>
    </xdr:from>
    <xdr:to>
      <xdr:col>111</xdr:col>
      <xdr:colOff>177800</xdr:colOff>
      <xdr:row>58</xdr:row>
      <xdr:rowOff>164350</xdr:rowOff>
    </xdr:to>
    <xdr:cxnSp macro="">
      <xdr:nvCxnSpPr>
        <xdr:cNvPr id="799" name="直線コネクタ 798"/>
        <xdr:cNvCxnSpPr/>
      </xdr:nvCxnSpPr>
      <xdr:spPr>
        <a:xfrm flipV="1">
          <a:off x="20434300" y="1010570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160427</xdr:rowOff>
    </xdr:from>
    <xdr:to>
      <xdr:col>107</xdr:col>
      <xdr:colOff>50800</xdr:colOff>
      <xdr:row>58</xdr:row>
      <xdr:rowOff>164350</xdr:rowOff>
    </xdr:to>
    <xdr:cxnSp macro="">
      <xdr:nvCxnSpPr>
        <xdr:cNvPr id="802" name="直線コネクタ 801"/>
        <xdr:cNvCxnSpPr/>
      </xdr:nvCxnSpPr>
      <xdr:spPr>
        <a:xfrm>
          <a:off x="19545300" y="1010452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157797</xdr:rowOff>
    </xdr:from>
    <xdr:to>
      <xdr:col>102</xdr:col>
      <xdr:colOff>114300</xdr:colOff>
      <xdr:row>58</xdr:row>
      <xdr:rowOff>160427</xdr:rowOff>
    </xdr:to>
    <xdr:cxnSp macro="">
      <xdr:nvCxnSpPr>
        <xdr:cNvPr id="805" name="直線コネクタ 804"/>
        <xdr:cNvCxnSpPr/>
      </xdr:nvCxnSpPr>
      <xdr:spPr>
        <a:xfrm>
          <a:off x="18656300" y="10101897"/>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86690</xdr:rowOff>
    </xdr:from>
    <xdr:to>
      <xdr:col>116</xdr:col>
      <xdr:colOff>114300</xdr:colOff>
      <xdr:row>59</xdr:row>
      <xdr:rowOff>16840</xdr:rowOff>
    </xdr:to>
    <xdr:sp macro="" textlink="">
      <xdr:nvSpPr>
        <xdr:cNvPr id="815" name="楕円 814"/>
        <xdr:cNvSpPr/>
      </xdr:nvSpPr>
      <xdr:spPr>
        <a:xfrm>
          <a:off x="22110700" y="100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110807</xdr:rowOff>
    </xdr:from>
    <xdr:to>
      <xdr:col>112</xdr:col>
      <xdr:colOff>38100</xdr:colOff>
      <xdr:row>59</xdr:row>
      <xdr:rowOff>40957</xdr:rowOff>
    </xdr:to>
    <xdr:sp macro="" textlink="">
      <xdr:nvSpPr>
        <xdr:cNvPr id="817" name="楕円 816"/>
        <xdr:cNvSpPr/>
      </xdr:nvSpPr>
      <xdr:spPr>
        <a:xfrm>
          <a:off x="21272500" y="100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32084</xdr:rowOff>
    </xdr:from>
    <xdr:ext cx="469744" cy="259045"/>
    <xdr:sp macro="" textlink="">
      <xdr:nvSpPr>
        <xdr:cNvPr id="818" name="テキスト ボックス 817"/>
        <xdr:cNvSpPr txBox="1"/>
      </xdr:nvSpPr>
      <xdr:spPr>
        <a:xfrm>
          <a:off x="21088428" y="1014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113550</xdr:rowOff>
    </xdr:from>
    <xdr:to>
      <xdr:col>107</xdr:col>
      <xdr:colOff>101600</xdr:colOff>
      <xdr:row>59</xdr:row>
      <xdr:rowOff>43700</xdr:rowOff>
    </xdr:to>
    <xdr:sp macro="" textlink="">
      <xdr:nvSpPr>
        <xdr:cNvPr id="819" name="楕円 818"/>
        <xdr:cNvSpPr/>
      </xdr:nvSpPr>
      <xdr:spPr>
        <a:xfrm>
          <a:off x="20383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34827</xdr:rowOff>
    </xdr:from>
    <xdr:ext cx="469744" cy="259045"/>
    <xdr:sp macro="" textlink="">
      <xdr:nvSpPr>
        <xdr:cNvPr id="820" name="テキスト ボックス 819"/>
        <xdr:cNvSpPr txBox="1"/>
      </xdr:nvSpPr>
      <xdr:spPr>
        <a:xfrm>
          <a:off x="20199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109627</xdr:rowOff>
    </xdr:from>
    <xdr:to>
      <xdr:col>102</xdr:col>
      <xdr:colOff>165100</xdr:colOff>
      <xdr:row>59</xdr:row>
      <xdr:rowOff>39777</xdr:rowOff>
    </xdr:to>
    <xdr:sp macro="" textlink="">
      <xdr:nvSpPr>
        <xdr:cNvPr id="821" name="楕円 820"/>
        <xdr:cNvSpPr/>
      </xdr:nvSpPr>
      <xdr:spPr>
        <a:xfrm>
          <a:off x="19494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30904</xdr:rowOff>
    </xdr:from>
    <xdr:ext cx="469744" cy="259045"/>
    <xdr:sp macro="" textlink="">
      <xdr:nvSpPr>
        <xdr:cNvPr id="822" name="テキスト ボックス 821"/>
        <xdr:cNvSpPr txBox="1"/>
      </xdr:nvSpPr>
      <xdr:spPr>
        <a:xfrm>
          <a:off x="19310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106997</xdr:rowOff>
    </xdr:from>
    <xdr:to>
      <xdr:col>98</xdr:col>
      <xdr:colOff>38100</xdr:colOff>
      <xdr:row>59</xdr:row>
      <xdr:rowOff>37147</xdr:rowOff>
    </xdr:to>
    <xdr:sp macro="" textlink="">
      <xdr:nvSpPr>
        <xdr:cNvPr id="823" name="楕円 822"/>
        <xdr:cNvSpPr/>
      </xdr:nvSpPr>
      <xdr:spPr>
        <a:xfrm>
          <a:off x="18605500" y="100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28274</xdr:rowOff>
    </xdr:from>
    <xdr:ext cx="469744" cy="259045"/>
    <xdr:sp macro="" textlink="">
      <xdr:nvSpPr>
        <xdr:cNvPr id="824" name="テキスト ボックス 823"/>
        <xdr:cNvSpPr txBox="1"/>
      </xdr:nvSpPr>
      <xdr:spPr>
        <a:xfrm>
          <a:off x="18421428" y="1014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162168</xdr:rowOff>
    </xdr:from>
    <xdr:to>
      <xdr:col>116</xdr:col>
      <xdr:colOff>63500</xdr:colOff>
      <xdr:row>75</xdr:row>
      <xdr:rowOff>58123</xdr:rowOff>
    </xdr:to>
    <xdr:cxnSp macro="">
      <xdr:nvCxnSpPr>
        <xdr:cNvPr id="856" name="直線コネクタ 855"/>
        <xdr:cNvCxnSpPr/>
      </xdr:nvCxnSpPr>
      <xdr:spPr>
        <a:xfrm flipV="1">
          <a:off x="21323300" y="12849468"/>
          <a:ext cx="8382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58123</xdr:rowOff>
    </xdr:from>
    <xdr:to>
      <xdr:col>111</xdr:col>
      <xdr:colOff>177800</xdr:colOff>
      <xdr:row>75</xdr:row>
      <xdr:rowOff>105377</xdr:rowOff>
    </xdr:to>
    <xdr:cxnSp macro="">
      <xdr:nvCxnSpPr>
        <xdr:cNvPr id="859" name="直線コネクタ 858"/>
        <xdr:cNvCxnSpPr/>
      </xdr:nvCxnSpPr>
      <xdr:spPr>
        <a:xfrm flipV="1">
          <a:off x="20434300" y="12916873"/>
          <a:ext cx="8890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105377</xdr:rowOff>
    </xdr:from>
    <xdr:to>
      <xdr:col>107</xdr:col>
      <xdr:colOff>50800</xdr:colOff>
      <xdr:row>75</xdr:row>
      <xdr:rowOff>140712</xdr:rowOff>
    </xdr:to>
    <xdr:cxnSp macro="">
      <xdr:nvCxnSpPr>
        <xdr:cNvPr id="862" name="直線コネクタ 861"/>
        <xdr:cNvCxnSpPr/>
      </xdr:nvCxnSpPr>
      <xdr:spPr>
        <a:xfrm flipV="1">
          <a:off x="19545300" y="12964127"/>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140712</xdr:rowOff>
    </xdr:from>
    <xdr:to>
      <xdr:col>102</xdr:col>
      <xdr:colOff>114300</xdr:colOff>
      <xdr:row>76</xdr:row>
      <xdr:rowOff>22363</xdr:rowOff>
    </xdr:to>
    <xdr:cxnSp macro="">
      <xdr:nvCxnSpPr>
        <xdr:cNvPr id="865" name="直線コネクタ 864"/>
        <xdr:cNvCxnSpPr/>
      </xdr:nvCxnSpPr>
      <xdr:spPr>
        <a:xfrm flipV="1">
          <a:off x="18656300" y="12999462"/>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111368</xdr:rowOff>
    </xdr:from>
    <xdr:to>
      <xdr:col>116</xdr:col>
      <xdr:colOff>114300</xdr:colOff>
      <xdr:row>75</xdr:row>
      <xdr:rowOff>41518</xdr:rowOff>
    </xdr:to>
    <xdr:sp macro="" textlink="">
      <xdr:nvSpPr>
        <xdr:cNvPr id="875" name="楕円 874"/>
        <xdr:cNvSpPr/>
      </xdr:nvSpPr>
      <xdr:spPr>
        <a:xfrm>
          <a:off x="22110700" y="127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134245</xdr:rowOff>
    </xdr:from>
    <xdr:ext cx="534377" cy="259045"/>
    <xdr:sp macro="" textlink="">
      <xdr:nvSpPr>
        <xdr:cNvPr id="876" name="繰出金該当値テキスト"/>
        <xdr:cNvSpPr txBox="1"/>
      </xdr:nvSpPr>
      <xdr:spPr>
        <a:xfrm>
          <a:off x="22212300" y="1265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7323</xdr:rowOff>
    </xdr:from>
    <xdr:to>
      <xdr:col>112</xdr:col>
      <xdr:colOff>38100</xdr:colOff>
      <xdr:row>75</xdr:row>
      <xdr:rowOff>108923</xdr:rowOff>
    </xdr:to>
    <xdr:sp macro="" textlink="">
      <xdr:nvSpPr>
        <xdr:cNvPr id="877" name="楕円 876"/>
        <xdr:cNvSpPr/>
      </xdr:nvSpPr>
      <xdr:spPr>
        <a:xfrm>
          <a:off x="21272500" y="128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125450</xdr:rowOff>
    </xdr:from>
    <xdr:ext cx="534377" cy="259045"/>
    <xdr:sp macro="" textlink="">
      <xdr:nvSpPr>
        <xdr:cNvPr id="878" name="テキスト ボックス 877"/>
        <xdr:cNvSpPr txBox="1"/>
      </xdr:nvSpPr>
      <xdr:spPr>
        <a:xfrm>
          <a:off x="21056111" y="126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54577</xdr:rowOff>
    </xdr:from>
    <xdr:to>
      <xdr:col>107</xdr:col>
      <xdr:colOff>101600</xdr:colOff>
      <xdr:row>75</xdr:row>
      <xdr:rowOff>156177</xdr:rowOff>
    </xdr:to>
    <xdr:sp macro="" textlink="">
      <xdr:nvSpPr>
        <xdr:cNvPr id="879" name="楕円 878"/>
        <xdr:cNvSpPr/>
      </xdr:nvSpPr>
      <xdr:spPr>
        <a:xfrm>
          <a:off x="203835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1254</xdr:rowOff>
    </xdr:from>
    <xdr:ext cx="534377" cy="259045"/>
    <xdr:sp macro="" textlink="">
      <xdr:nvSpPr>
        <xdr:cNvPr id="880" name="テキスト ボックス 879"/>
        <xdr:cNvSpPr txBox="1"/>
      </xdr:nvSpPr>
      <xdr:spPr>
        <a:xfrm>
          <a:off x="20167111" y="12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89912</xdr:rowOff>
    </xdr:from>
    <xdr:to>
      <xdr:col>102</xdr:col>
      <xdr:colOff>165100</xdr:colOff>
      <xdr:row>76</xdr:row>
      <xdr:rowOff>20062</xdr:rowOff>
    </xdr:to>
    <xdr:sp macro="" textlink="">
      <xdr:nvSpPr>
        <xdr:cNvPr id="881" name="楕円 880"/>
        <xdr:cNvSpPr/>
      </xdr:nvSpPr>
      <xdr:spPr>
        <a:xfrm>
          <a:off x="19494500" y="129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36589</xdr:rowOff>
    </xdr:from>
    <xdr:ext cx="534377" cy="259045"/>
    <xdr:sp macro="" textlink="">
      <xdr:nvSpPr>
        <xdr:cNvPr id="882" name="テキスト ボックス 881"/>
        <xdr:cNvSpPr txBox="1"/>
      </xdr:nvSpPr>
      <xdr:spPr>
        <a:xfrm>
          <a:off x="19278111" y="12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143013</xdr:rowOff>
    </xdr:from>
    <xdr:to>
      <xdr:col>98</xdr:col>
      <xdr:colOff>38100</xdr:colOff>
      <xdr:row>76</xdr:row>
      <xdr:rowOff>73163</xdr:rowOff>
    </xdr:to>
    <xdr:sp macro="" textlink="">
      <xdr:nvSpPr>
        <xdr:cNvPr id="883" name="楕円 882"/>
        <xdr:cNvSpPr/>
      </xdr:nvSpPr>
      <xdr:spPr>
        <a:xfrm>
          <a:off x="18605500" y="130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89690</xdr:rowOff>
    </xdr:from>
    <xdr:ext cx="534377" cy="259045"/>
    <xdr:sp macro="" textlink="">
      <xdr:nvSpPr>
        <xdr:cNvPr id="884" name="テキスト ボックス 883"/>
        <xdr:cNvSpPr txBox="1"/>
      </xdr:nvSpPr>
      <xdr:spPr>
        <a:xfrm>
          <a:off x="18389111" y="127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類似団体平均と比較すると、本市は単独で行っているし尿処理やごみ処理、公立保育所</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箇所の運営等により、補助費等は抑制されている反面、人件費や物件費は上回っている。さらに、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令和５年度の普通建設事業のうち更新整備については、ごみ焼却施設基幹的設備改良事業の実施により、前年度と比べ大きく増加している。</a:t>
          </a:r>
        </a:p>
        <a:p>
          <a:r>
            <a:rPr kumimoji="1" lang="ja-JP" altLang="en-US" sz="1300">
              <a:latin typeface="ＭＳ Ｐゴシック" panose="020B0600070205080204" pitchFamily="50" charset="-128"/>
              <a:ea typeface="ＭＳ Ｐゴシック" panose="020B0600070205080204" pitchFamily="50" charset="-128"/>
            </a:rPr>
            <a:t>今後は、施設の老朽化に伴う更新や統廃合などの建設事業も見込まれるため財政はより厳しい見通しになるが、中長期的な見通しのもと計画的に事業を行うと同時に、新たな行財政改革アクションプランに基づき、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54,878
54,032
98.91
26,605,199
25,843,276
723,421
13,276,084
19,626,720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94894</xdr:rowOff>
    </xdr:from>
    <xdr:to>
      <xdr:col>24</xdr:col>
      <xdr:colOff>63500</xdr:colOff>
      <xdr:row>34</xdr:row>
      <xdr:rowOff>136957</xdr:rowOff>
    </xdr:to>
    <xdr:cxnSp macro="">
      <xdr:nvCxnSpPr>
        <xdr:cNvPr id="59" name="直線コネクタ 58"/>
        <xdr:cNvCxnSpPr/>
      </xdr:nvCxnSpPr>
      <xdr:spPr>
        <a:xfrm>
          <a:off x="3797300" y="5924194"/>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157074</xdr:rowOff>
    </xdr:from>
    <xdr:to>
      <xdr:col>19</xdr:col>
      <xdr:colOff>177800</xdr:colOff>
      <xdr:row>34</xdr:row>
      <xdr:rowOff>94894</xdr:rowOff>
    </xdr:to>
    <xdr:cxnSp macro="">
      <xdr:nvCxnSpPr>
        <xdr:cNvPr id="62" name="直線コネクタ 61"/>
        <xdr:cNvCxnSpPr/>
      </xdr:nvCxnSpPr>
      <xdr:spPr>
        <a:xfrm>
          <a:off x="2908300" y="5814924"/>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157074</xdr:rowOff>
    </xdr:from>
    <xdr:to>
      <xdr:col>15</xdr:col>
      <xdr:colOff>50800</xdr:colOff>
      <xdr:row>34</xdr:row>
      <xdr:rowOff>10313</xdr:rowOff>
    </xdr:to>
    <xdr:cxnSp macro="">
      <xdr:nvCxnSpPr>
        <xdr:cNvPr id="65" name="直線コネクタ 64"/>
        <xdr:cNvCxnSpPr/>
      </xdr:nvCxnSpPr>
      <xdr:spPr>
        <a:xfrm flipV="1">
          <a:off x="2019300" y="581492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131928</xdr:rowOff>
    </xdr:from>
    <xdr:to>
      <xdr:col>10</xdr:col>
      <xdr:colOff>114300</xdr:colOff>
      <xdr:row>34</xdr:row>
      <xdr:rowOff>10313</xdr:rowOff>
    </xdr:to>
    <xdr:cxnSp macro="">
      <xdr:nvCxnSpPr>
        <xdr:cNvPr id="68" name="直線コネクタ 67"/>
        <xdr:cNvCxnSpPr/>
      </xdr:nvCxnSpPr>
      <xdr:spPr>
        <a:xfrm>
          <a:off x="1130300" y="578977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86157</xdr:rowOff>
    </xdr:from>
    <xdr:to>
      <xdr:col>24</xdr:col>
      <xdr:colOff>114300</xdr:colOff>
      <xdr:row>35</xdr:row>
      <xdr:rowOff>16307</xdr:rowOff>
    </xdr:to>
    <xdr:sp macro="" textlink="">
      <xdr:nvSpPr>
        <xdr:cNvPr id="78" name="楕円 77"/>
        <xdr:cNvSpPr/>
      </xdr:nvSpPr>
      <xdr:spPr>
        <a:xfrm>
          <a:off x="45847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109034</xdr:rowOff>
    </xdr:from>
    <xdr:ext cx="469744" cy="259045"/>
    <xdr:sp macro="" textlink="">
      <xdr:nvSpPr>
        <xdr:cNvPr id="79" name="議会費該当値テキスト"/>
        <xdr:cNvSpPr txBox="1"/>
      </xdr:nvSpPr>
      <xdr:spPr>
        <a:xfrm>
          <a:off x="4686300" y="57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44094</xdr:rowOff>
    </xdr:from>
    <xdr:to>
      <xdr:col>20</xdr:col>
      <xdr:colOff>38100</xdr:colOff>
      <xdr:row>34</xdr:row>
      <xdr:rowOff>145694</xdr:rowOff>
    </xdr:to>
    <xdr:sp macro="" textlink="">
      <xdr:nvSpPr>
        <xdr:cNvPr id="80" name="楕円 79"/>
        <xdr:cNvSpPr/>
      </xdr:nvSpPr>
      <xdr:spPr>
        <a:xfrm>
          <a:off x="3746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162221</xdr:rowOff>
    </xdr:from>
    <xdr:ext cx="469744" cy="259045"/>
    <xdr:sp macro="" textlink="">
      <xdr:nvSpPr>
        <xdr:cNvPr id="81" name="テキスト ボックス 80"/>
        <xdr:cNvSpPr txBox="1"/>
      </xdr:nvSpPr>
      <xdr:spPr>
        <a:xfrm>
          <a:off x="3562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106274</xdr:rowOff>
    </xdr:from>
    <xdr:to>
      <xdr:col>15</xdr:col>
      <xdr:colOff>101600</xdr:colOff>
      <xdr:row>34</xdr:row>
      <xdr:rowOff>36424</xdr:rowOff>
    </xdr:to>
    <xdr:sp macro="" textlink="">
      <xdr:nvSpPr>
        <xdr:cNvPr id="82" name="楕円 81"/>
        <xdr:cNvSpPr/>
      </xdr:nvSpPr>
      <xdr:spPr>
        <a:xfrm>
          <a:off x="2857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52951</xdr:rowOff>
    </xdr:from>
    <xdr:ext cx="469744" cy="259045"/>
    <xdr:sp macro="" textlink="">
      <xdr:nvSpPr>
        <xdr:cNvPr id="83" name="テキスト ボックス 82"/>
        <xdr:cNvSpPr txBox="1"/>
      </xdr:nvSpPr>
      <xdr:spPr>
        <a:xfrm>
          <a:off x="2673428" y="55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130963</xdr:rowOff>
    </xdr:from>
    <xdr:to>
      <xdr:col>10</xdr:col>
      <xdr:colOff>165100</xdr:colOff>
      <xdr:row>34</xdr:row>
      <xdr:rowOff>61113</xdr:rowOff>
    </xdr:to>
    <xdr:sp macro="" textlink="">
      <xdr:nvSpPr>
        <xdr:cNvPr id="84" name="楕円 83"/>
        <xdr:cNvSpPr/>
      </xdr:nvSpPr>
      <xdr:spPr>
        <a:xfrm>
          <a:off x="1968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77640</xdr:rowOff>
    </xdr:from>
    <xdr:ext cx="469744" cy="259045"/>
    <xdr:sp macro="" textlink="">
      <xdr:nvSpPr>
        <xdr:cNvPr id="85" name="テキスト ボックス 84"/>
        <xdr:cNvSpPr txBox="1"/>
      </xdr:nvSpPr>
      <xdr:spPr>
        <a:xfrm>
          <a:off x="1784428" y="55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81128</xdr:rowOff>
    </xdr:from>
    <xdr:to>
      <xdr:col>6</xdr:col>
      <xdr:colOff>38100</xdr:colOff>
      <xdr:row>34</xdr:row>
      <xdr:rowOff>11278</xdr:rowOff>
    </xdr:to>
    <xdr:sp macro="" textlink="">
      <xdr:nvSpPr>
        <xdr:cNvPr id="86" name="楕円 85"/>
        <xdr:cNvSpPr/>
      </xdr:nvSpPr>
      <xdr:spPr>
        <a:xfrm>
          <a:off x="1079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27805</xdr:rowOff>
    </xdr:from>
    <xdr:ext cx="469744" cy="259045"/>
    <xdr:sp macro="" textlink="">
      <xdr:nvSpPr>
        <xdr:cNvPr id="87" name="テキスト ボックス 86"/>
        <xdr:cNvSpPr txBox="1"/>
      </xdr:nvSpPr>
      <xdr:spPr>
        <a:xfrm>
          <a:off x="895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31579</xdr:rowOff>
    </xdr:from>
    <xdr:to>
      <xdr:col>24</xdr:col>
      <xdr:colOff>63500</xdr:colOff>
      <xdr:row>56</xdr:row>
      <xdr:rowOff>51666</xdr:rowOff>
    </xdr:to>
    <xdr:cxnSp macro="">
      <xdr:nvCxnSpPr>
        <xdr:cNvPr id="116" name="直線コネクタ 115"/>
        <xdr:cNvCxnSpPr/>
      </xdr:nvCxnSpPr>
      <xdr:spPr>
        <a:xfrm>
          <a:off x="3797300" y="9632779"/>
          <a:ext cx="8382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101821</xdr:rowOff>
    </xdr:from>
    <xdr:to>
      <xdr:col>19</xdr:col>
      <xdr:colOff>177800</xdr:colOff>
      <xdr:row>56</xdr:row>
      <xdr:rowOff>31579</xdr:rowOff>
    </xdr:to>
    <xdr:cxnSp macro="">
      <xdr:nvCxnSpPr>
        <xdr:cNvPr id="119" name="直線コネクタ 118"/>
        <xdr:cNvCxnSpPr/>
      </xdr:nvCxnSpPr>
      <xdr:spPr>
        <a:xfrm>
          <a:off x="2908300" y="9531571"/>
          <a:ext cx="889000" cy="10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98415</xdr:rowOff>
    </xdr:from>
    <xdr:to>
      <xdr:col>15</xdr:col>
      <xdr:colOff>50800</xdr:colOff>
      <xdr:row>55</xdr:row>
      <xdr:rowOff>101821</xdr:rowOff>
    </xdr:to>
    <xdr:cxnSp macro="">
      <xdr:nvCxnSpPr>
        <xdr:cNvPr id="122" name="直線コネクタ 121"/>
        <xdr:cNvCxnSpPr/>
      </xdr:nvCxnSpPr>
      <xdr:spPr>
        <a:xfrm>
          <a:off x="2019300" y="8670915"/>
          <a:ext cx="889000" cy="8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98415</xdr:rowOff>
    </xdr:from>
    <xdr:to>
      <xdr:col>10</xdr:col>
      <xdr:colOff>114300</xdr:colOff>
      <xdr:row>56</xdr:row>
      <xdr:rowOff>104930</xdr:rowOff>
    </xdr:to>
    <xdr:cxnSp macro="">
      <xdr:nvCxnSpPr>
        <xdr:cNvPr id="125" name="直線コネクタ 124"/>
        <xdr:cNvCxnSpPr/>
      </xdr:nvCxnSpPr>
      <xdr:spPr>
        <a:xfrm flipV="1">
          <a:off x="1130300" y="8670915"/>
          <a:ext cx="889000" cy="103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866</xdr:rowOff>
    </xdr:from>
    <xdr:to>
      <xdr:col>24</xdr:col>
      <xdr:colOff>114300</xdr:colOff>
      <xdr:row>56</xdr:row>
      <xdr:rowOff>102466</xdr:rowOff>
    </xdr:to>
    <xdr:sp macro="" textlink="">
      <xdr:nvSpPr>
        <xdr:cNvPr id="135" name="楕円 134"/>
        <xdr:cNvSpPr/>
      </xdr:nvSpPr>
      <xdr:spPr>
        <a:xfrm>
          <a:off x="4584700" y="96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23743</xdr:rowOff>
    </xdr:from>
    <xdr:ext cx="534377" cy="259045"/>
    <xdr:sp macro="" textlink="">
      <xdr:nvSpPr>
        <xdr:cNvPr id="136" name="総務費該当値テキスト"/>
        <xdr:cNvSpPr txBox="1"/>
      </xdr:nvSpPr>
      <xdr:spPr>
        <a:xfrm>
          <a:off x="4686300" y="94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152229</xdr:rowOff>
    </xdr:from>
    <xdr:to>
      <xdr:col>20</xdr:col>
      <xdr:colOff>38100</xdr:colOff>
      <xdr:row>56</xdr:row>
      <xdr:rowOff>82379</xdr:rowOff>
    </xdr:to>
    <xdr:sp macro="" textlink="">
      <xdr:nvSpPr>
        <xdr:cNvPr id="137" name="楕円 136"/>
        <xdr:cNvSpPr/>
      </xdr:nvSpPr>
      <xdr:spPr>
        <a:xfrm>
          <a:off x="3746500" y="95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98906</xdr:rowOff>
    </xdr:from>
    <xdr:ext cx="534377" cy="259045"/>
    <xdr:sp macro="" textlink="">
      <xdr:nvSpPr>
        <xdr:cNvPr id="138" name="テキスト ボックス 137"/>
        <xdr:cNvSpPr txBox="1"/>
      </xdr:nvSpPr>
      <xdr:spPr>
        <a:xfrm>
          <a:off x="3530111" y="93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51021</xdr:rowOff>
    </xdr:from>
    <xdr:to>
      <xdr:col>15</xdr:col>
      <xdr:colOff>101600</xdr:colOff>
      <xdr:row>55</xdr:row>
      <xdr:rowOff>152621</xdr:rowOff>
    </xdr:to>
    <xdr:sp macro="" textlink="">
      <xdr:nvSpPr>
        <xdr:cNvPr id="139" name="楕円 138"/>
        <xdr:cNvSpPr/>
      </xdr:nvSpPr>
      <xdr:spPr>
        <a:xfrm>
          <a:off x="2857500" y="9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169148</xdr:rowOff>
    </xdr:from>
    <xdr:ext cx="534377" cy="259045"/>
    <xdr:sp macro="" textlink="">
      <xdr:nvSpPr>
        <xdr:cNvPr id="140" name="テキスト ボックス 139"/>
        <xdr:cNvSpPr txBox="1"/>
      </xdr:nvSpPr>
      <xdr:spPr>
        <a:xfrm>
          <a:off x="2641111" y="92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47615</xdr:rowOff>
    </xdr:from>
    <xdr:to>
      <xdr:col>10</xdr:col>
      <xdr:colOff>165100</xdr:colOff>
      <xdr:row>50</xdr:row>
      <xdr:rowOff>149215</xdr:rowOff>
    </xdr:to>
    <xdr:sp macro="" textlink="">
      <xdr:nvSpPr>
        <xdr:cNvPr id="141" name="楕円 140"/>
        <xdr:cNvSpPr/>
      </xdr:nvSpPr>
      <xdr:spPr>
        <a:xfrm>
          <a:off x="1968500" y="86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165742</xdr:rowOff>
    </xdr:from>
    <xdr:ext cx="599010" cy="259045"/>
    <xdr:sp macro="" textlink="">
      <xdr:nvSpPr>
        <xdr:cNvPr id="142" name="テキスト ボックス 141"/>
        <xdr:cNvSpPr txBox="1"/>
      </xdr:nvSpPr>
      <xdr:spPr>
        <a:xfrm>
          <a:off x="1719795" y="839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54130</xdr:rowOff>
    </xdr:from>
    <xdr:to>
      <xdr:col>6</xdr:col>
      <xdr:colOff>38100</xdr:colOff>
      <xdr:row>56</xdr:row>
      <xdr:rowOff>155730</xdr:rowOff>
    </xdr:to>
    <xdr:sp macro="" textlink="">
      <xdr:nvSpPr>
        <xdr:cNvPr id="143" name="楕円 142"/>
        <xdr:cNvSpPr/>
      </xdr:nvSpPr>
      <xdr:spPr>
        <a:xfrm>
          <a:off x="1079500" y="96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807</xdr:rowOff>
    </xdr:from>
    <xdr:ext cx="534377" cy="259045"/>
    <xdr:sp macro="" textlink="">
      <xdr:nvSpPr>
        <xdr:cNvPr id="144" name="テキスト ボックス 143"/>
        <xdr:cNvSpPr txBox="1"/>
      </xdr:nvSpPr>
      <xdr:spPr>
        <a:xfrm>
          <a:off x="863111" y="94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721</xdr:rowOff>
    </xdr:from>
    <xdr:to>
      <xdr:col>24</xdr:col>
      <xdr:colOff>63500</xdr:colOff>
      <xdr:row>76</xdr:row>
      <xdr:rowOff>10350</xdr:rowOff>
    </xdr:to>
    <xdr:cxnSp macro="">
      <xdr:nvCxnSpPr>
        <xdr:cNvPr id="178" name="直線コネクタ 177"/>
        <xdr:cNvCxnSpPr/>
      </xdr:nvCxnSpPr>
      <xdr:spPr>
        <a:xfrm flipV="1">
          <a:off x="3797300" y="12859471"/>
          <a:ext cx="838200" cy="1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60404</xdr:rowOff>
    </xdr:from>
    <xdr:to>
      <xdr:col>19</xdr:col>
      <xdr:colOff>177800</xdr:colOff>
      <xdr:row>76</xdr:row>
      <xdr:rowOff>10350</xdr:rowOff>
    </xdr:to>
    <xdr:cxnSp macro="">
      <xdr:nvCxnSpPr>
        <xdr:cNvPr id="181" name="直線コネクタ 180"/>
        <xdr:cNvCxnSpPr/>
      </xdr:nvCxnSpPr>
      <xdr:spPr>
        <a:xfrm>
          <a:off x="2908300" y="12919154"/>
          <a:ext cx="889000" cy="1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60404</xdr:rowOff>
    </xdr:from>
    <xdr:to>
      <xdr:col>15</xdr:col>
      <xdr:colOff>50800</xdr:colOff>
      <xdr:row>76</xdr:row>
      <xdr:rowOff>153054</xdr:rowOff>
    </xdr:to>
    <xdr:cxnSp macro="">
      <xdr:nvCxnSpPr>
        <xdr:cNvPr id="184" name="直線コネクタ 183"/>
        <xdr:cNvCxnSpPr/>
      </xdr:nvCxnSpPr>
      <xdr:spPr>
        <a:xfrm flipV="1">
          <a:off x="2019300" y="12919154"/>
          <a:ext cx="889000" cy="2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153054</xdr:rowOff>
    </xdr:from>
    <xdr:to>
      <xdr:col>10</xdr:col>
      <xdr:colOff>114300</xdr:colOff>
      <xdr:row>76</xdr:row>
      <xdr:rowOff>170438</xdr:rowOff>
    </xdr:to>
    <xdr:cxnSp macro="">
      <xdr:nvCxnSpPr>
        <xdr:cNvPr id="187" name="直線コネクタ 186"/>
        <xdr:cNvCxnSpPr/>
      </xdr:nvCxnSpPr>
      <xdr:spPr>
        <a:xfrm flipV="1">
          <a:off x="1130300" y="13183254"/>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121371</xdr:rowOff>
    </xdr:from>
    <xdr:to>
      <xdr:col>24</xdr:col>
      <xdr:colOff>114300</xdr:colOff>
      <xdr:row>75</xdr:row>
      <xdr:rowOff>51521</xdr:rowOff>
    </xdr:to>
    <xdr:sp macro="" textlink="">
      <xdr:nvSpPr>
        <xdr:cNvPr id="197" name="楕円 196"/>
        <xdr:cNvSpPr/>
      </xdr:nvSpPr>
      <xdr:spPr>
        <a:xfrm>
          <a:off x="4584700" y="128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144248</xdr:rowOff>
    </xdr:from>
    <xdr:ext cx="599010" cy="259045"/>
    <xdr:sp macro="" textlink="">
      <xdr:nvSpPr>
        <xdr:cNvPr id="198" name="民生費該当値テキスト"/>
        <xdr:cNvSpPr txBox="1"/>
      </xdr:nvSpPr>
      <xdr:spPr>
        <a:xfrm>
          <a:off x="4686300" y="1266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131001</xdr:rowOff>
    </xdr:from>
    <xdr:to>
      <xdr:col>20</xdr:col>
      <xdr:colOff>38100</xdr:colOff>
      <xdr:row>76</xdr:row>
      <xdr:rowOff>61150</xdr:rowOff>
    </xdr:to>
    <xdr:sp macro="" textlink="">
      <xdr:nvSpPr>
        <xdr:cNvPr id="199" name="楕円 198"/>
        <xdr:cNvSpPr/>
      </xdr:nvSpPr>
      <xdr:spPr>
        <a:xfrm>
          <a:off x="37465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77678</xdr:rowOff>
    </xdr:from>
    <xdr:ext cx="599010" cy="259045"/>
    <xdr:sp macro="" textlink="">
      <xdr:nvSpPr>
        <xdr:cNvPr id="200" name="テキスト ボックス 199"/>
        <xdr:cNvSpPr txBox="1"/>
      </xdr:nvSpPr>
      <xdr:spPr>
        <a:xfrm>
          <a:off x="3497795" y="127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9604</xdr:rowOff>
    </xdr:from>
    <xdr:to>
      <xdr:col>15</xdr:col>
      <xdr:colOff>101600</xdr:colOff>
      <xdr:row>75</xdr:row>
      <xdr:rowOff>111204</xdr:rowOff>
    </xdr:to>
    <xdr:sp macro="" textlink="">
      <xdr:nvSpPr>
        <xdr:cNvPr id="201" name="楕円 200"/>
        <xdr:cNvSpPr/>
      </xdr:nvSpPr>
      <xdr:spPr>
        <a:xfrm>
          <a:off x="2857500" y="128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127731</xdr:rowOff>
    </xdr:from>
    <xdr:ext cx="599010" cy="259045"/>
    <xdr:sp macro="" textlink="">
      <xdr:nvSpPr>
        <xdr:cNvPr id="202" name="テキスト ボックス 201"/>
        <xdr:cNvSpPr txBox="1"/>
      </xdr:nvSpPr>
      <xdr:spPr>
        <a:xfrm>
          <a:off x="2608795" y="126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102254</xdr:rowOff>
    </xdr:from>
    <xdr:to>
      <xdr:col>10</xdr:col>
      <xdr:colOff>165100</xdr:colOff>
      <xdr:row>77</xdr:row>
      <xdr:rowOff>32404</xdr:rowOff>
    </xdr:to>
    <xdr:sp macro="" textlink="">
      <xdr:nvSpPr>
        <xdr:cNvPr id="203" name="楕円 202"/>
        <xdr:cNvSpPr/>
      </xdr:nvSpPr>
      <xdr:spPr>
        <a:xfrm>
          <a:off x="1968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48931</xdr:rowOff>
    </xdr:from>
    <xdr:ext cx="599010" cy="259045"/>
    <xdr:sp macro="" textlink="">
      <xdr:nvSpPr>
        <xdr:cNvPr id="204" name="テキスト ボックス 203"/>
        <xdr:cNvSpPr txBox="1"/>
      </xdr:nvSpPr>
      <xdr:spPr>
        <a:xfrm>
          <a:off x="1719795" y="129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119638</xdr:rowOff>
    </xdr:from>
    <xdr:to>
      <xdr:col>6</xdr:col>
      <xdr:colOff>38100</xdr:colOff>
      <xdr:row>77</xdr:row>
      <xdr:rowOff>49788</xdr:rowOff>
    </xdr:to>
    <xdr:sp macro="" textlink="">
      <xdr:nvSpPr>
        <xdr:cNvPr id="205" name="楕円 204"/>
        <xdr:cNvSpPr/>
      </xdr:nvSpPr>
      <xdr:spPr>
        <a:xfrm>
          <a:off x="1079500" y="131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66314</xdr:rowOff>
    </xdr:from>
    <xdr:ext cx="599010" cy="259045"/>
    <xdr:sp macro="" textlink="">
      <xdr:nvSpPr>
        <xdr:cNvPr id="206" name="テキスト ボックス 205"/>
        <xdr:cNvSpPr txBox="1"/>
      </xdr:nvSpPr>
      <xdr:spPr>
        <a:xfrm>
          <a:off x="830795" y="129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70216</xdr:rowOff>
    </xdr:from>
    <xdr:to>
      <xdr:col>24</xdr:col>
      <xdr:colOff>63500</xdr:colOff>
      <xdr:row>98</xdr:row>
      <xdr:rowOff>30004</xdr:rowOff>
    </xdr:to>
    <xdr:cxnSp macro="">
      <xdr:nvCxnSpPr>
        <xdr:cNvPr id="238" name="直線コネクタ 237"/>
        <xdr:cNvCxnSpPr/>
      </xdr:nvCxnSpPr>
      <xdr:spPr>
        <a:xfrm flipV="1">
          <a:off x="3797300" y="16700866"/>
          <a:ext cx="838200" cy="1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30004</xdr:rowOff>
    </xdr:from>
    <xdr:to>
      <xdr:col>19</xdr:col>
      <xdr:colOff>177800</xdr:colOff>
      <xdr:row>98</xdr:row>
      <xdr:rowOff>59832</xdr:rowOff>
    </xdr:to>
    <xdr:cxnSp macro="">
      <xdr:nvCxnSpPr>
        <xdr:cNvPr id="241" name="直線コネクタ 240"/>
        <xdr:cNvCxnSpPr/>
      </xdr:nvCxnSpPr>
      <xdr:spPr>
        <a:xfrm flipV="1">
          <a:off x="2908300" y="16832104"/>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59832</xdr:rowOff>
    </xdr:from>
    <xdr:to>
      <xdr:col>15</xdr:col>
      <xdr:colOff>50800</xdr:colOff>
      <xdr:row>98</xdr:row>
      <xdr:rowOff>125341</xdr:rowOff>
    </xdr:to>
    <xdr:cxnSp macro="">
      <xdr:nvCxnSpPr>
        <xdr:cNvPr id="244" name="直線コネクタ 243"/>
        <xdr:cNvCxnSpPr/>
      </xdr:nvCxnSpPr>
      <xdr:spPr>
        <a:xfrm flipV="1">
          <a:off x="2019300" y="16861932"/>
          <a:ext cx="889000" cy="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125341</xdr:rowOff>
    </xdr:from>
    <xdr:to>
      <xdr:col>10</xdr:col>
      <xdr:colOff>114300</xdr:colOff>
      <xdr:row>98</xdr:row>
      <xdr:rowOff>148386</xdr:rowOff>
    </xdr:to>
    <xdr:cxnSp macro="">
      <xdr:nvCxnSpPr>
        <xdr:cNvPr id="247" name="直線コネクタ 246"/>
        <xdr:cNvCxnSpPr/>
      </xdr:nvCxnSpPr>
      <xdr:spPr>
        <a:xfrm flipV="1">
          <a:off x="1130300" y="16927441"/>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19416</xdr:rowOff>
    </xdr:from>
    <xdr:to>
      <xdr:col>24</xdr:col>
      <xdr:colOff>114300</xdr:colOff>
      <xdr:row>97</xdr:row>
      <xdr:rowOff>121016</xdr:rowOff>
    </xdr:to>
    <xdr:sp macro="" textlink="">
      <xdr:nvSpPr>
        <xdr:cNvPr id="257" name="楕円 256"/>
        <xdr:cNvSpPr/>
      </xdr:nvSpPr>
      <xdr:spPr>
        <a:xfrm>
          <a:off x="4584700" y="166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42293</xdr:rowOff>
    </xdr:from>
    <xdr:ext cx="534377" cy="259045"/>
    <xdr:sp macro="" textlink="">
      <xdr:nvSpPr>
        <xdr:cNvPr id="258" name="衛生費該当値テキスト"/>
        <xdr:cNvSpPr txBox="1"/>
      </xdr:nvSpPr>
      <xdr:spPr>
        <a:xfrm>
          <a:off x="4686300" y="165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150654</xdr:rowOff>
    </xdr:from>
    <xdr:to>
      <xdr:col>20</xdr:col>
      <xdr:colOff>38100</xdr:colOff>
      <xdr:row>98</xdr:row>
      <xdr:rowOff>80804</xdr:rowOff>
    </xdr:to>
    <xdr:sp macro="" textlink="">
      <xdr:nvSpPr>
        <xdr:cNvPr id="259" name="楕円 258"/>
        <xdr:cNvSpPr/>
      </xdr:nvSpPr>
      <xdr:spPr>
        <a:xfrm>
          <a:off x="3746500" y="16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97331</xdr:rowOff>
    </xdr:from>
    <xdr:ext cx="534377" cy="259045"/>
    <xdr:sp macro="" textlink="">
      <xdr:nvSpPr>
        <xdr:cNvPr id="260" name="テキスト ボックス 259"/>
        <xdr:cNvSpPr txBox="1"/>
      </xdr:nvSpPr>
      <xdr:spPr>
        <a:xfrm>
          <a:off x="3530111" y="165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9032</xdr:rowOff>
    </xdr:from>
    <xdr:to>
      <xdr:col>15</xdr:col>
      <xdr:colOff>101600</xdr:colOff>
      <xdr:row>98</xdr:row>
      <xdr:rowOff>110632</xdr:rowOff>
    </xdr:to>
    <xdr:sp macro="" textlink="">
      <xdr:nvSpPr>
        <xdr:cNvPr id="261" name="楕円 260"/>
        <xdr:cNvSpPr/>
      </xdr:nvSpPr>
      <xdr:spPr>
        <a:xfrm>
          <a:off x="2857500" y="1681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127159</xdr:rowOff>
    </xdr:from>
    <xdr:ext cx="534377" cy="259045"/>
    <xdr:sp macro="" textlink="">
      <xdr:nvSpPr>
        <xdr:cNvPr id="262" name="テキスト ボックス 261"/>
        <xdr:cNvSpPr txBox="1"/>
      </xdr:nvSpPr>
      <xdr:spPr>
        <a:xfrm>
          <a:off x="2641111" y="165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74541</xdr:rowOff>
    </xdr:from>
    <xdr:to>
      <xdr:col>10</xdr:col>
      <xdr:colOff>165100</xdr:colOff>
      <xdr:row>99</xdr:row>
      <xdr:rowOff>4691</xdr:rowOff>
    </xdr:to>
    <xdr:sp macro="" textlink="">
      <xdr:nvSpPr>
        <xdr:cNvPr id="263" name="楕円 262"/>
        <xdr:cNvSpPr/>
      </xdr:nvSpPr>
      <xdr:spPr>
        <a:xfrm>
          <a:off x="1968500" y="168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21218</xdr:rowOff>
    </xdr:from>
    <xdr:ext cx="534377" cy="259045"/>
    <xdr:sp macro="" textlink="">
      <xdr:nvSpPr>
        <xdr:cNvPr id="264" name="テキスト ボックス 263"/>
        <xdr:cNvSpPr txBox="1"/>
      </xdr:nvSpPr>
      <xdr:spPr>
        <a:xfrm>
          <a:off x="1752111" y="166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97586</xdr:rowOff>
    </xdr:from>
    <xdr:to>
      <xdr:col>6</xdr:col>
      <xdr:colOff>38100</xdr:colOff>
      <xdr:row>99</xdr:row>
      <xdr:rowOff>27736</xdr:rowOff>
    </xdr:to>
    <xdr:sp macro="" textlink="">
      <xdr:nvSpPr>
        <xdr:cNvPr id="265" name="楕円 264"/>
        <xdr:cNvSpPr/>
      </xdr:nvSpPr>
      <xdr:spPr>
        <a:xfrm>
          <a:off x="1079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44263</xdr:rowOff>
    </xdr:from>
    <xdr:ext cx="534377" cy="259045"/>
    <xdr:sp macro="" textlink="">
      <xdr:nvSpPr>
        <xdr:cNvPr id="266" name="テキスト ボックス 265"/>
        <xdr:cNvSpPr txBox="1"/>
      </xdr:nvSpPr>
      <xdr:spPr>
        <a:xfrm>
          <a:off x="863111" y="166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3" name="直線コネクタ 302"/>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6" name="直線コネクタ 305"/>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2" name="楕円 321"/>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3" name="テキスト ボックス 322"/>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4" name="楕円 323"/>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5" name="テキスト ボックス 324"/>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27991</xdr:rowOff>
    </xdr:from>
    <xdr:to>
      <xdr:col>55</xdr:col>
      <xdr:colOff>0</xdr:colOff>
      <xdr:row>58</xdr:row>
      <xdr:rowOff>30010</xdr:rowOff>
    </xdr:to>
    <xdr:cxnSp macro="">
      <xdr:nvCxnSpPr>
        <xdr:cNvPr id="354" name="直線コネクタ 353"/>
        <xdr:cNvCxnSpPr/>
      </xdr:nvCxnSpPr>
      <xdr:spPr>
        <a:xfrm>
          <a:off x="9639300" y="9972091"/>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12027</xdr:rowOff>
    </xdr:from>
    <xdr:to>
      <xdr:col>50</xdr:col>
      <xdr:colOff>114300</xdr:colOff>
      <xdr:row>58</xdr:row>
      <xdr:rowOff>27991</xdr:rowOff>
    </xdr:to>
    <xdr:cxnSp macro="">
      <xdr:nvCxnSpPr>
        <xdr:cNvPr id="357" name="直線コネクタ 356"/>
        <xdr:cNvCxnSpPr/>
      </xdr:nvCxnSpPr>
      <xdr:spPr>
        <a:xfrm>
          <a:off x="8750300" y="9956127"/>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159474</xdr:rowOff>
    </xdr:from>
    <xdr:to>
      <xdr:col>45</xdr:col>
      <xdr:colOff>177800</xdr:colOff>
      <xdr:row>58</xdr:row>
      <xdr:rowOff>12027</xdr:rowOff>
    </xdr:to>
    <xdr:cxnSp macro="">
      <xdr:nvCxnSpPr>
        <xdr:cNvPr id="360" name="直線コネクタ 359"/>
        <xdr:cNvCxnSpPr/>
      </xdr:nvCxnSpPr>
      <xdr:spPr>
        <a:xfrm>
          <a:off x="7861300" y="993212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159474</xdr:rowOff>
    </xdr:from>
    <xdr:to>
      <xdr:col>41</xdr:col>
      <xdr:colOff>50800</xdr:colOff>
      <xdr:row>58</xdr:row>
      <xdr:rowOff>48793</xdr:rowOff>
    </xdr:to>
    <xdr:cxnSp macro="">
      <xdr:nvCxnSpPr>
        <xdr:cNvPr id="363" name="直線コネクタ 362"/>
        <xdr:cNvCxnSpPr/>
      </xdr:nvCxnSpPr>
      <xdr:spPr>
        <a:xfrm flipV="1">
          <a:off x="6972300" y="9932124"/>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150660</xdr:rowOff>
    </xdr:from>
    <xdr:to>
      <xdr:col>55</xdr:col>
      <xdr:colOff>50800</xdr:colOff>
      <xdr:row>58</xdr:row>
      <xdr:rowOff>80810</xdr:rowOff>
    </xdr:to>
    <xdr:sp macro="" textlink="">
      <xdr:nvSpPr>
        <xdr:cNvPr id="373" name="楕円 372"/>
        <xdr:cNvSpPr/>
      </xdr:nvSpPr>
      <xdr:spPr>
        <a:xfrm>
          <a:off x="104267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129087</xdr:rowOff>
    </xdr:from>
    <xdr:ext cx="469744" cy="259045"/>
    <xdr:sp macro="" textlink="">
      <xdr:nvSpPr>
        <xdr:cNvPr id="374" name="農林水産業費該当値テキスト"/>
        <xdr:cNvSpPr txBox="1"/>
      </xdr:nvSpPr>
      <xdr:spPr>
        <a:xfrm>
          <a:off x="10528300" y="990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148641</xdr:rowOff>
    </xdr:from>
    <xdr:to>
      <xdr:col>50</xdr:col>
      <xdr:colOff>165100</xdr:colOff>
      <xdr:row>58</xdr:row>
      <xdr:rowOff>78791</xdr:rowOff>
    </xdr:to>
    <xdr:sp macro="" textlink="">
      <xdr:nvSpPr>
        <xdr:cNvPr id="375" name="楕円 374"/>
        <xdr:cNvSpPr/>
      </xdr:nvSpPr>
      <xdr:spPr>
        <a:xfrm>
          <a:off x="9588500" y="99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69918</xdr:rowOff>
    </xdr:from>
    <xdr:ext cx="469744" cy="259045"/>
    <xdr:sp macro="" textlink="">
      <xdr:nvSpPr>
        <xdr:cNvPr id="376" name="テキスト ボックス 375"/>
        <xdr:cNvSpPr txBox="1"/>
      </xdr:nvSpPr>
      <xdr:spPr>
        <a:xfrm>
          <a:off x="9404428" y="100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132677</xdr:rowOff>
    </xdr:from>
    <xdr:to>
      <xdr:col>46</xdr:col>
      <xdr:colOff>38100</xdr:colOff>
      <xdr:row>58</xdr:row>
      <xdr:rowOff>62827</xdr:rowOff>
    </xdr:to>
    <xdr:sp macro="" textlink="">
      <xdr:nvSpPr>
        <xdr:cNvPr id="377" name="楕円 376"/>
        <xdr:cNvSpPr/>
      </xdr:nvSpPr>
      <xdr:spPr>
        <a:xfrm>
          <a:off x="8699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53954</xdr:rowOff>
    </xdr:from>
    <xdr:ext cx="469744" cy="259045"/>
    <xdr:sp macro="" textlink="">
      <xdr:nvSpPr>
        <xdr:cNvPr id="378" name="テキスト ボックス 377"/>
        <xdr:cNvSpPr txBox="1"/>
      </xdr:nvSpPr>
      <xdr:spPr>
        <a:xfrm>
          <a:off x="8515428" y="999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108674</xdr:rowOff>
    </xdr:from>
    <xdr:to>
      <xdr:col>41</xdr:col>
      <xdr:colOff>101600</xdr:colOff>
      <xdr:row>58</xdr:row>
      <xdr:rowOff>38824</xdr:rowOff>
    </xdr:to>
    <xdr:sp macro="" textlink="">
      <xdr:nvSpPr>
        <xdr:cNvPr id="379" name="楕円 378"/>
        <xdr:cNvSpPr/>
      </xdr:nvSpPr>
      <xdr:spPr>
        <a:xfrm>
          <a:off x="7810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55351</xdr:rowOff>
    </xdr:from>
    <xdr:ext cx="469744" cy="259045"/>
    <xdr:sp macro="" textlink="">
      <xdr:nvSpPr>
        <xdr:cNvPr id="380" name="テキスト ボックス 379"/>
        <xdr:cNvSpPr txBox="1"/>
      </xdr:nvSpPr>
      <xdr:spPr>
        <a:xfrm>
          <a:off x="7626428" y="965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169443</xdr:rowOff>
    </xdr:from>
    <xdr:to>
      <xdr:col>36</xdr:col>
      <xdr:colOff>165100</xdr:colOff>
      <xdr:row>58</xdr:row>
      <xdr:rowOff>99593</xdr:rowOff>
    </xdr:to>
    <xdr:sp macro="" textlink="">
      <xdr:nvSpPr>
        <xdr:cNvPr id="381" name="楕円 380"/>
        <xdr:cNvSpPr/>
      </xdr:nvSpPr>
      <xdr:spPr>
        <a:xfrm>
          <a:off x="6921500" y="99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90720</xdr:rowOff>
    </xdr:from>
    <xdr:ext cx="469744" cy="259045"/>
    <xdr:sp macro="" textlink="">
      <xdr:nvSpPr>
        <xdr:cNvPr id="382" name="テキスト ボックス 381"/>
        <xdr:cNvSpPr txBox="1"/>
      </xdr:nvSpPr>
      <xdr:spPr>
        <a:xfrm>
          <a:off x="6737428" y="100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114750</xdr:rowOff>
    </xdr:from>
    <xdr:to>
      <xdr:col>55</xdr:col>
      <xdr:colOff>0</xdr:colOff>
      <xdr:row>77</xdr:row>
      <xdr:rowOff>137643</xdr:rowOff>
    </xdr:to>
    <xdr:cxnSp macro="">
      <xdr:nvCxnSpPr>
        <xdr:cNvPr id="413" name="直線コネクタ 412"/>
        <xdr:cNvCxnSpPr/>
      </xdr:nvCxnSpPr>
      <xdr:spPr>
        <a:xfrm flipV="1">
          <a:off x="9639300" y="13316400"/>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136923</xdr:rowOff>
    </xdr:from>
    <xdr:to>
      <xdr:col>50</xdr:col>
      <xdr:colOff>114300</xdr:colOff>
      <xdr:row>77</xdr:row>
      <xdr:rowOff>137643</xdr:rowOff>
    </xdr:to>
    <xdr:cxnSp macro="">
      <xdr:nvCxnSpPr>
        <xdr:cNvPr id="416" name="直線コネクタ 415"/>
        <xdr:cNvCxnSpPr/>
      </xdr:nvCxnSpPr>
      <xdr:spPr>
        <a:xfrm>
          <a:off x="8750300" y="13338573"/>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35131</xdr:rowOff>
    </xdr:from>
    <xdr:to>
      <xdr:col>45</xdr:col>
      <xdr:colOff>177800</xdr:colOff>
      <xdr:row>77</xdr:row>
      <xdr:rowOff>136923</xdr:rowOff>
    </xdr:to>
    <xdr:cxnSp macro="">
      <xdr:nvCxnSpPr>
        <xdr:cNvPr id="419" name="直線コネクタ 418"/>
        <xdr:cNvCxnSpPr/>
      </xdr:nvCxnSpPr>
      <xdr:spPr>
        <a:xfrm>
          <a:off x="7861300" y="13236781"/>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35131</xdr:rowOff>
    </xdr:from>
    <xdr:to>
      <xdr:col>41</xdr:col>
      <xdr:colOff>50800</xdr:colOff>
      <xdr:row>78</xdr:row>
      <xdr:rowOff>2116</xdr:rowOff>
    </xdr:to>
    <xdr:cxnSp macro="">
      <xdr:nvCxnSpPr>
        <xdr:cNvPr id="422" name="直線コネクタ 421"/>
        <xdr:cNvCxnSpPr/>
      </xdr:nvCxnSpPr>
      <xdr:spPr>
        <a:xfrm flipV="1">
          <a:off x="6972300" y="13236781"/>
          <a:ext cx="889000" cy="13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63950</xdr:rowOff>
    </xdr:from>
    <xdr:to>
      <xdr:col>55</xdr:col>
      <xdr:colOff>50800</xdr:colOff>
      <xdr:row>77</xdr:row>
      <xdr:rowOff>165550</xdr:rowOff>
    </xdr:to>
    <xdr:sp macro="" textlink="">
      <xdr:nvSpPr>
        <xdr:cNvPr id="432" name="楕円 431"/>
        <xdr:cNvSpPr/>
      </xdr:nvSpPr>
      <xdr:spPr>
        <a:xfrm>
          <a:off x="10426700" y="132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86827</xdr:rowOff>
    </xdr:from>
    <xdr:ext cx="534377" cy="259045"/>
    <xdr:sp macro="" textlink="">
      <xdr:nvSpPr>
        <xdr:cNvPr id="433" name="商工費該当値テキスト"/>
        <xdr:cNvSpPr txBox="1"/>
      </xdr:nvSpPr>
      <xdr:spPr>
        <a:xfrm>
          <a:off x="10528300" y="131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86843</xdr:rowOff>
    </xdr:from>
    <xdr:to>
      <xdr:col>50</xdr:col>
      <xdr:colOff>165100</xdr:colOff>
      <xdr:row>78</xdr:row>
      <xdr:rowOff>16993</xdr:rowOff>
    </xdr:to>
    <xdr:sp macro="" textlink="">
      <xdr:nvSpPr>
        <xdr:cNvPr id="434" name="楕円 433"/>
        <xdr:cNvSpPr/>
      </xdr:nvSpPr>
      <xdr:spPr>
        <a:xfrm>
          <a:off x="9588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8120</xdr:rowOff>
    </xdr:from>
    <xdr:ext cx="469744" cy="259045"/>
    <xdr:sp macro="" textlink="">
      <xdr:nvSpPr>
        <xdr:cNvPr id="435" name="テキスト ボックス 434"/>
        <xdr:cNvSpPr txBox="1"/>
      </xdr:nvSpPr>
      <xdr:spPr>
        <a:xfrm>
          <a:off x="9404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86123</xdr:rowOff>
    </xdr:from>
    <xdr:to>
      <xdr:col>46</xdr:col>
      <xdr:colOff>38100</xdr:colOff>
      <xdr:row>78</xdr:row>
      <xdr:rowOff>16273</xdr:rowOff>
    </xdr:to>
    <xdr:sp macro="" textlink="">
      <xdr:nvSpPr>
        <xdr:cNvPr id="436" name="楕円 435"/>
        <xdr:cNvSpPr/>
      </xdr:nvSpPr>
      <xdr:spPr>
        <a:xfrm>
          <a:off x="8699500" y="1328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7400</xdr:rowOff>
    </xdr:from>
    <xdr:ext cx="469744" cy="259045"/>
    <xdr:sp macro="" textlink="">
      <xdr:nvSpPr>
        <xdr:cNvPr id="437" name="テキスト ボックス 436"/>
        <xdr:cNvSpPr txBox="1"/>
      </xdr:nvSpPr>
      <xdr:spPr>
        <a:xfrm>
          <a:off x="8515428" y="133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155781</xdr:rowOff>
    </xdr:from>
    <xdr:to>
      <xdr:col>41</xdr:col>
      <xdr:colOff>101600</xdr:colOff>
      <xdr:row>77</xdr:row>
      <xdr:rowOff>85931</xdr:rowOff>
    </xdr:to>
    <xdr:sp macro="" textlink="">
      <xdr:nvSpPr>
        <xdr:cNvPr id="438" name="楕円 437"/>
        <xdr:cNvSpPr/>
      </xdr:nvSpPr>
      <xdr:spPr>
        <a:xfrm>
          <a:off x="7810500" y="131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102459</xdr:rowOff>
    </xdr:from>
    <xdr:ext cx="534377" cy="259045"/>
    <xdr:sp macro="" textlink="">
      <xdr:nvSpPr>
        <xdr:cNvPr id="439" name="テキスト ボックス 438"/>
        <xdr:cNvSpPr txBox="1"/>
      </xdr:nvSpPr>
      <xdr:spPr>
        <a:xfrm>
          <a:off x="7594111" y="129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122766</xdr:rowOff>
    </xdr:from>
    <xdr:to>
      <xdr:col>36</xdr:col>
      <xdr:colOff>165100</xdr:colOff>
      <xdr:row>78</xdr:row>
      <xdr:rowOff>52916</xdr:rowOff>
    </xdr:to>
    <xdr:sp macro="" textlink="">
      <xdr:nvSpPr>
        <xdr:cNvPr id="440" name="楕円 439"/>
        <xdr:cNvSpPr/>
      </xdr:nvSpPr>
      <xdr:spPr>
        <a:xfrm>
          <a:off x="6921500" y="133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69443</xdr:rowOff>
    </xdr:from>
    <xdr:ext cx="469744" cy="259045"/>
    <xdr:sp macro="" textlink="">
      <xdr:nvSpPr>
        <xdr:cNvPr id="441" name="テキスト ボックス 440"/>
        <xdr:cNvSpPr txBox="1"/>
      </xdr:nvSpPr>
      <xdr:spPr>
        <a:xfrm>
          <a:off x="6737428" y="130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48306</xdr:rowOff>
    </xdr:from>
    <xdr:to>
      <xdr:col>55</xdr:col>
      <xdr:colOff>0</xdr:colOff>
      <xdr:row>98</xdr:row>
      <xdr:rowOff>64765</xdr:rowOff>
    </xdr:to>
    <xdr:cxnSp macro="">
      <xdr:nvCxnSpPr>
        <xdr:cNvPr id="469" name="直線コネクタ 468"/>
        <xdr:cNvCxnSpPr/>
      </xdr:nvCxnSpPr>
      <xdr:spPr>
        <a:xfrm flipV="1">
          <a:off x="9639300" y="1685040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31984</xdr:rowOff>
    </xdr:from>
    <xdr:to>
      <xdr:col>50</xdr:col>
      <xdr:colOff>114300</xdr:colOff>
      <xdr:row>98</xdr:row>
      <xdr:rowOff>64765</xdr:rowOff>
    </xdr:to>
    <xdr:cxnSp macro="">
      <xdr:nvCxnSpPr>
        <xdr:cNvPr id="472" name="直線コネクタ 471"/>
        <xdr:cNvCxnSpPr/>
      </xdr:nvCxnSpPr>
      <xdr:spPr>
        <a:xfrm>
          <a:off x="8750300" y="16834084"/>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31984</xdr:rowOff>
    </xdr:from>
    <xdr:to>
      <xdr:col>45</xdr:col>
      <xdr:colOff>177800</xdr:colOff>
      <xdr:row>98</xdr:row>
      <xdr:rowOff>73315</xdr:rowOff>
    </xdr:to>
    <xdr:cxnSp macro="">
      <xdr:nvCxnSpPr>
        <xdr:cNvPr id="475" name="直線コネクタ 474"/>
        <xdr:cNvCxnSpPr/>
      </xdr:nvCxnSpPr>
      <xdr:spPr>
        <a:xfrm flipV="1">
          <a:off x="7861300" y="16834084"/>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103467</xdr:rowOff>
    </xdr:from>
    <xdr:to>
      <xdr:col>41</xdr:col>
      <xdr:colOff>50800</xdr:colOff>
      <xdr:row>98</xdr:row>
      <xdr:rowOff>73315</xdr:rowOff>
    </xdr:to>
    <xdr:cxnSp macro="">
      <xdr:nvCxnSpPr>
        <xdr:cNvPr id="478" name="直線コネクタ 477"/>
        <xdr:cNvCxnSpPr/>
      </xdr:nvCxnSpPr>
      <xdr:spPr>
        <a:xfrm>
          <a:off x="6972300" y="16734117"/>
          <a:ext cx="8890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168956</xdr:rowOff>
    </xdr:from>
    <xdr:to>
      <xdr:col>55</xdr:col>
      <xdr:colOff>50800</xdr:colOff>
      <xdr:row>98</xdr:row>
      <xdr:rowOff>99106</xdr:rowOff>
    </xdr:to>
    <xdr:sp macro="" textlink="">
      <xdr:nvSpPr>
        <xdr:cNvPr id="488" name="楕円 487"/>
        <xdr:cNvSpPr/>
      </xdr:nvSpPr>
      <xdr:spPr>
        <a:xfrm>
          <a:off x="10426700" y="167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83883</xdr:rowOff>
    </xdr:from>
    <xdr:ext cx="534377" cy="259045"/>
    <xdr:sp macro="" textlink="">
      <xdr:nvSpPr>
        <xdr:cNvPr id="489" name="土木費該当値テキスト"/>
        <xdr:cNvSpPr txBox="1"/>
      </xdr:nvSpPr>
      <xdr:spPr>
        <a:xfrm>
          <a:off x="10528300" y="16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13965</xdr:rowOff>
    </xdr:from>
    <xdr:to>
      <xdr:col>50</xdr:col>
      <xdr:colOff>165100</xdr:colOff>
      <xdr:row>98</xdr:row>
      <xdr:rowOff>115565</xdr:rowOff>
    </xdr:to>
    <xdr:sp macro="" textlink="">
      <xdr:nvSpPr>
        <xdr:cNvPr id="490" name="楕円 489"/>
        <xdr:cNvSpPr/>
      </xdr:nvSpPr>
      <xdr:spPr>
        <a:xfrm>
          <a:off x="9588500" y="168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106692</xdr:rowOff>
    </xdr:from>
    <xdr:ext cx="534377" cy="259045"/>
    <xdr:sp macro="" textlink="">
      <xdr:nvSpPr>
        <xdr:cNvPr id="491" name="テキスト ボックス 490"/>
        <xdr:cNvSpPr txBox="1"/>
      </xdr:nvSpPr>
      <xdr:spPr>
        <a:xfrm>
          <a:off x="9372111" y="1690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152634</xdr:rowOff>
    </xdr:from>
    <xdr:to>
      <xdr:col>46</xdr:col>
      <xdr:colOff>38100</xdr:colOff>
      <xdr:row>98</xdr:row>
      <xdr:rowOff>82784</xdr:rowOff>
    </xdr:to>
    <xdr:sp macro="" textlink="">
      <xdr:nvSpPr>
        <xdr:cNvPr id="492" name="楕円 491"/>
        <xdr:cNvSpPr/>
      </xdr:nvSpPr>
      <xdr:spPr>
        <a:xfrm>
          <a:off x="8699500" y="167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73911</xdr:rowOff>
    </xdr:from>
    <xdr:ext cx="534377" cy="259045"/>
    <xdr:sp macro="" textlink="">
      <xdr:nvSpPr>
        <xdr:cNvPr id="493" name="テキスト ボックス 492"/>
        <xdr:cNvSpPr txBox="1"/>
      </xdr:nvSpPr>
      <xdr:spPr>
        <a:xfrm>
          <a:off x="8483111" y="168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22515</xdr:rowOff>
    </xdr:from>
    <xdr:to>
      <xdr:col>41</xdr:col>
      <xdr:colOff>101600</xdr:colOff>
      <xdr:row>98</xdr:row>
      <xdr:rowOff>124115</xdr:rowOff>
    </xdr:to>
    <xdr:sp macro="" textlink="">
      <xdr:nvSpPr>
        <xdr:cNvPr id="494" name="楕円 493"/>
        <xdr:cNvSpPr/>
      </xdr:nvSpPr>
      <xdr:spPr>
        <a:xfrm>
          <a:off x="7810500" y="168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115242</xdr:rowOff>
    </xdr:from>
    <xdr:ext cx="534377" cy="259045"/>
    <xdr:sp macro="" textlink="">
      <xdr:nvSpPr>
        <xdr:cNvPr id="495" name="テキスト ボックス 494"/>
        <xdr:cNvSpPr txBox="1"/>
      </xdr:nvSpPr>
      <xdr:spPr>
        <a:xfrm>
          <a:off x="7594111" y="169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52667</xdr:rowOff>
    </xdr:from>
    <xdr:to>
      <xdr:col>36</xdr:col>
      <xdr:colOff>165100</xdr:colOff>
      <xdr:row>97</xdr:row>
      <xdr:rowOff>154267</xdr:rowOff>
    </xdr:to>
    <xdr:sp macro="" textlink="">
      <xdr:nvSpPr>
        <xdr:cNvPr id="496" name="楕円 495"/>
        <xdr:cNvSpPr/>
      </xdr:nvSpPr>
      <xdr:spPr>
        <a:xfrm>
          <a:off x="6921500" y="16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145394</xdr:rowOff>
    </xdr:from>
    <xdr:ext cx="534377" cy="259045"/>
    <xdr:sp macro="" textlink="">
      <xdr:nvSpPr>
        <xdr:cNvPr id="497" name="テキスト ボックス 496"/>
        <xdr:cNvSpPr txBox="1"/>
      </xdr:nvSpPr>
      <xdr:spPr>
        <a:xfrm>
          <a:off x="6705111" y="167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148006</xdr:rowOff>
    </xdr:from>
    <xdr:to>
      <xdr:col>85</xdr:col>
      <xdr:colOff>127000</xdr:colOff>
      <xdr:row>37</xdr:row>
      <xdr:rowOff>161112</xdr:rowOff>
    </xdr:to>
    <xdr:cxnSp macro="">
      <xdr:nvCxnSpPr>
        <xdr:cNvPr id="527" name="直線コネクタ 526"/>
        <xdr:cNvCxnSpPr/>
      </xdr:nvCxnSpPr>
      <xdr:spPr>
        <a:xfrm flipV="1">
          <a:off x="15481300" y="649165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161112</xdr:rowOff>
    </xdr:from>
    <xdr:to>
      <xdr:col>81</xdr:col>
      <xdr:colOff>50800</xdr:colOff>
      <xdr:row>38</xdr:row>
      <xdr:rowOff>19190</xdr:rowOff>
    </xdr:to>
    <xdr:cxnSp macro="">
      <xdr:nvCxnSpPr>
        <xdr:cNvPr id="530" name="直線コネクタ 529"/>
        <xdr:cNvCxnSpPr/>
      </xdr:nvCxnSpPr>
      <xdr:spPr>
        <a:xfrm flipV="1">
          <a:off x="14592300" y="6504762"/>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141719</xdr:rowOff>
    </xdr:from>
    <xdr:to>
      <xdr:col>76</xdr:col>
      <xdr:colOff>114300</xdr:colOff>
      <xdr:row>38</xdr:row>
      <xdr:rowOff>19190</xdr:rowOff>
    </xdr:to>
    <xdr:cxnSp macro="">
      <xdr:nvCxnSpPr>
        <xdr:cNvPr id="533" name="直線コネクタ 532"/>
        <xdr:cNvCxnSpPr/>
      </xdr:nvCxnSpPr>
      <xdr:spPr>
        <a:xfrm>
          <a:off x="13703300" y="6485369"/>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141719</xdr:rowOff>
    </xdr:from>
    <xdr:to>
      <xdr:col>71</xdr:col>
      <xdr:colOff>177800</xdr:colOff>
      <xdr:row>38</xdr:row>
      <xdr:rowOff>49137</xdr:rowOff>
    </xdr:to>
    <xdr:cxnSp macro="">
      <xdr:nvCxnSpPr>
        <xdr:cNvPr id="536" name="直線コネクタ 535"/>
        <xdr:cNvCxnSpPr/>
      </xdr:nvCxnSpPr>
      <xdr:spPr>
        <a:xfrm flipV="1">
          <a:off x="12814300" y="6485369"/>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97206</xdr:rowOff>
    </xdr:from>
    <xdr:to>
      <xdr:col>85</xdr:col>
      <xdr:colOff>177800</xdr:colOff>
      <xdr:row>38</xdr:row>
      <xdr:rowOff>27356</xdr:rowOff>
    </xdr:to>
    <xdr:sp macro="" textlink="">
      <xdr:nvSpPr>
        <xdr:cNvPr id="546" name="楕円 545"/>
        <xdr:cNvSpPr/>
      </xdr:nvSpPr>
      <xdr:spPr>
        <a:xfrm>
          <a:off x="162687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120083</xdr:rowOff>
    </xdr:from>
    <xdr:ext cx="534377" cy="259045"/>
    <xdr:sp macro="" textlink="">
      <xdr:nvSpPr>
        <xdr:cNvPr id="547" name="消防費該当値テキスト"/>
        <xdr:cNvSpPr txBox="1"/>
      </xdr:nvSpPr>
      <xdr:spPr>
        <a:xfrm>
          <a:off x="16370300" y="62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110312</xdr:rowOff>
    </xdr:from>
    <xdr:to>
      <xdr:col>81</xdr:col>
      <xdr:colOff>101600</xdr:colOff>
      <xdr:row>38</xdr:row>
      <xdr:rowOff>40463</xdr:rowOff>
    </xdr:to>
    <xdr:sp macro="" textlink="">
      <xdr:nvSpPr>
        <xdr:cNvPr id="548" name="楕円 547"/>
        <xdr:cNvSpPr/>
      </xdr:nvSpPr>
      <xdr:spPr>
        <a:xfrm>
          <a:off x="15430500" y="6453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56989</xdr:rowOff>
    </xdr:from>
    <xdr:ext cx="534377" cy="259045"/>
    <xdr:sp macro="" textlink="">
      <xdr:nvSpPr>
        <xdr:cNvPr id="549" name="テキスト ボックス 548"/>
        <xdr:cNvSpPr txBox="1"/>
      </xdr:nvSpPr>
      <xdr:spPr>
        <a:xfrm>
          <a:off x="15214111" y="622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139840</xdr:rowOff>
    </xdr:from>
    <xdr:to>
      <xdr:col>76</xdr:col>
      <xdr:colOff>165100</xdr:colOff>
      <xdr:row>38</xdr:row>
      <xdr:rowOff>69990</xdr:rowOff>
    </xdr:to>
    <xdr:sp macro="" textlink="">
      <xdr:nvSpPr>
        <xdr:cNvPr id="550" name="楕円 549"/>
        <xdr:cNvSpPr/>
      </xdr:nvSpPr>
      <xdr:spPr>
        <a:xfrm>
          <a:off x="14541500" y="64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86517</xdr:rowOff>
    </xdr:from>
    <xdr:ext cx="534377" cy="259045"/>
    <xdr:sp macro="" textlink="">
      <xdr:nvSpPr>
        <xdr:cNvPr id="551" name="テキスト ボックス 550"/>
        <xdr:cNvSpPr txBox="1"/>
      </xdr:nvSpPr>
      <xdr:spPr>
        <a:xfrm>
          <a:off x="14325111" y="62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90919</xdr:rowOff>
    </xdr:from>
    <xdr:to>
      <xdr:col>72</xdr:col>
      <xdr:colOff>38100</xdr:colOff>
      <xdr:row>38</xdr:row>
      <xdr:rowOff>21069</xdr:rowOff>
    </xdr:to>
    <xdr:sp macro="" textlink="">
      <xdr:nvSpPr>
        <xdr:cNvPr id="552" name="楕円 551"/>
        <xdr:cNvSpPr/>
      </xdr:nvSpPr>
      <xdr:spPr>
        <a:xfrm>
          <a:off x="13652500" y="64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37596</xdr:rowOff>
    </xdr:from>
    <xdr:ext cx="534377" cy="259045"/>
    <xdr:sp macro="" textlink="">
      <xdr:nvSpPr>
        <xdr:cNvPr id="553" name="テキスト ボックス 552"/>
        <xdr:cNvSpPr txBox="1"/>
      </xdr:nvSpPr>
      <xdr:spPr>
        <a:xfrm>
          <a:off x="13436111" y="62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169787</xdr:rowOff>
    </xdr:from>
    <xdr:to>
      <xdr:col>67</xdr:col>
      <xdr:colOff>101600</xdr:colOff>
      <xdr:row>38</xdr:row>
      <xdr:rowOff>99937</xdr:rowOff>
    </xdr:to>
    <xdr:sp macro="" textlink="">
      <xdr:nvSpPr>
        <xdr:cNvPr id="554" name="楕円 553"/>
        <xdr:cNvSpPr/>
      </xdr:nvSpPr>
      <xdr:spPr>
        <a:xfrm>
          <a:off x="12763500" y="65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91064</xdr:rowOff>
    </xdr:from>
    <xdr:ext cx="534377" cy="259045"/>
    <xdr:sp macro="" textlink="">
      <xdr:nvSpPr>
        <xdr:cNvPr id="555" name="テキスト ボックス 554"/>
        <xdr:cNvSpPr txBox="1"/>
      </xdr:nvSpPr>
      <xdr:spPr>
        <a:xfrm>
          <a:off x="12547111" y="6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170087</xdr:rowOff>
    </xdr:from>
    <xdr:to>
      <xdr:col>85</xdr:col>
      <xdr:colOff>127000</xdr:colOff>
      <xdr:row>58</xdr:row>
      <xdr:rowOff>52522</xdr:rowOff>
    </xdr:to>
    <xdr:cxnSp macro="">
      <xdr:nvCxnSpPr>
        <xdr:cNvPr id="587" name="直線コネクタ 586"/>
        <xdr:cNvCxnSpPr/>
      </xdr:nvCxnSpPr>
      <xdr:spPr>
        <a:xfrm flipV="1">
          <a:off x="15481300" y="994273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52522</xdr:rowOff>
    </xdr:from>
    <xdr:to>
      <xdr:col>81</xdr:col>
      <xdr:colOff>50800</xdr:colOff>
      <xdr:row>58</xdr:row>
      <xdr:rowOff>77896</xdr:rowOff>
    </xdr:to>
    <xdr:cxnSp macro="">
      <xdr:nvCxnSpPr>
        <xdr:cNvPr id="590" name="直線コネクタ 589"/>
        <xdr:cNvCxnSpPr/>
      </xdr:nvCxnSpPr>
      <xdr:spPr>
        <a:xfrm flipV="1">
          <a:off x="14592300" y="9996622"/>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159784</xdr:rowOff>
    </xdr:from>
    <xdr:to>
      <xdr:col>76</xdr:col>
      <xdr:colOff>114300</xdr:colOff>
      <xdr:row>58</xdr:row>
      <xdr:rowOff>77896</xdr:rowOff>
    </xdr:to>
    <xdr:cxnSp macro="">
      <xdr:nvCxnSpPr>
        <xdr:cNvPr id="593" name="直線コネクタ 592"/>
        <xdr:cNvCxnSpPr/>
      </xdr:nvCxnSpPr>
      <xdr:spPr>
        <a:xfrm>
          <a:off x="13703300" y="9932434"/>
          <a:ext cx="8890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131731</xdr:rowOff>
    </xdr:from>
    <xdr:to>
      <xdr:col>71</xdr:col>
      <xdr:colOff>177800</xdr:colOff>
      <xdr:row>57</xdr:row>
      <xdr:rowOff>159784</xdr:rowOff>
    </xdr:to>
    <xdr:cxnSp macro="">
      <xdr:nvCxnSpPr>
        <xdr:cNvPr id="596" name="直線コネクタ 595"/>
        <xdr:cNvCxnSpPr/>
      </xdr:nvCxnSpPr>
      <xdr:spPr>
        <a:xfrm>
          <a:off x="12814300" y="9904381"/>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119287</xdr:rowOff>
    </xdr:from>
    <xdr:to>
      <xdr:col>85</xdr:col>
      <xdr:colOff>177800</xdr:colOff>
      <xdr:row>58</xdr:row>
      <xdr:rowOff>49437</xdr:rowOff>
    </xdr:to>
    <xdr:sp macro="" textlink="">
      <xdr:nvSpPr>
        <xdr:cNvPr id="606" name="楕円 605"/>
        <xdr:cNvSpPr/>
      </xdr:nvSpPr>
      <xdr:spPr>
        <a:xfrm>
          <a:off x="16268700" y="98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97714</xdr:rowOff>
    </xdr:from>
    <xdr:ext cx="534377" cy="259045"/>
    <xdr:sp macro="" textlink="">
      <xdr:nvSpPr>
        <xdr:cNvPr id="607" name="教育費該当値テキスト"/>
        <xdr:cNvSpPr txBox="1"/>
      </xdr:nvSpPr>
      <xdr:spPr>
        <a:xfrm>
          <a:off x="16370300" y="98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1722</xdr:rowOff>
    </xdr:from>
    <xdr:to>
      <xdr:col>81</xdr:col>
      <xdr:colOff>101600</xdr:colOff>
      <xdr:row>58</xdr:row>
      <xdr:rowOff>103322</xdr:rowOff>
    </xdr:to>
    <xdr:sp macro="" textlink="">
      <xdr:nvSpPr>
        <xdr:cNvPr id="608" name="楕円 607"/>
        <xdr:cNvSpPr/>
      </xdr:nvSpPr>
      <xdr:spPr>
        <a:xfrm>
          <a:off x="15430500" y="9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94449</xdr:rowOff>
    </xdr:from>
    <xdr:ext cx="534377" cy="259045"/>
    <xdr:sp macro="" textlink="">
      <xdr:nvSpPr>
        <xdr:cNvPr id="609" name="テキスト ボックス 608"/>
        <xdr:cNvSpPr txBox="1"/>
      </xdr:nvSpPr>
      <xdr:spPr>
        <a:xfrm>
          <a:off x="15214111" y="100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27096</xdr:rowOff>
    </xdr:from>
    <xdr:to>
      <xdr:col>76</xdr:col>
      <xdr:colOff>165100</xdr:colOff>
      <xdr:row>58</xdr:row>
      <xdr:rowOff>128696</xdr:rowOff>
    </xdr:to>
    <xdr:sp macro="" textlink="">
      <xdr:nvSpPr>
        <xdr:cNvPr id="610" name="楕円 609"/>
        <xdr:cNvSpPr/>
      </xdr:nvSpPr>
      <xdr:spPr>
        <a:xfrm>
          <a:off x="14541500" y="99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119823</xdr:rowOff>
    </xdr:from>
    <xdr:ext cx="534377" cy="259045"/>
    <xdr:sp macro="" textlink="">
      <xdr:nvSpPr>
        <xdr:cNvPr id="611" name="テキスト ボックス 610"/>
        <xdr:cNvSpPr txBox="1"/>
      </xdr:nvSpPr>
      <xdr:spPr>
        <a:xfrm>
          <a:off x="14325111" y="100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108984</xdr:rowOff>
    </xdr:from>
    <xdr:to>
      <xdr:col>72</xdr:col>
      <xdr:colOff>38100</xdr:colOff>
      <xdr:row>58</xdr:row>
      <xdr:rowOff>39134</xdr:rowOff>
    </xdr:to>
    <xdr:sp macro="" textlink="">
      <xdr:nvSpPr>
        <xdr:cNvPr id="612" name="楕円 611"/>
        <xdr:cNvSpPr/>
      </xdr:nvSpPr>
      <xdr:spPr>
        <a:xfrm>
          <a:off x="13652500" y="98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30261</xdr:rowOff>
    </xdr:from>
    <xdr:ext cx="534377" cy="259045"/>
    <xdr:sp macro="" textlink="">
      <xdr:nvSpPr>
        <xdr:cNvPr id="613" name="テキスト ボックス 612"/>
        <xdr:cNvSpPr txBox="1"/>
      </xdr:nvSpPr>
      <xdr:spPr>
        <a:xfrm>
          <a:off x="13436111" y="99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80931</xdr:rowOff>
    </xdr:from>
    <xdr:to>
      <xdr:col>67</xdr:col>
      <xdr:colOff>101600</xdr:colOff>
      <xdr:row>58</xdr:row>
      <xdr:rowOff>11081</xdr:rowOff>
    </xdr:to>
    <xdr:sp macro="" textlink="">
      <xdr:nvSpPr>
        <xdr:cNvPr id="614" name="楕円 613"/>
        <xdr:cNvSpPr/>
      </xdr:nvSpPr>
      <xdr:spPr>
        <a:xfrm>
          <a:off x="12763500" y="9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2208</xdr:rowOff>
    </xdr:from>
    <xdr:ext cx="534377" cy="259045"/>
    <xdr:sp macro="" textlink="">
      <xdr:nvSpPr>
        <xdr:cNvPr id="615" name="テキスト ボックス 614"/>
        <xdr:cNvSpPr txBox="1"/>
      </xdr:nvSpPr>
      <xdr:spPr>
        <a:xfrm>
          <a:off x="12547111" y="9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50729</xdr:rowOff>
    </xdr:from>
    <xdr:to>
      <xdr:col>85</xdr:col>
      <xdr:colOff>127000</xdr:colOff>
      <xdr:row>78</xdr:row>
      <xdr:rowOff>98323</xdr:rowOff>
    </xdr:to>
    <xdr:cxnSp macro="">
      <xdr:nvCxnSpPr>
        <xdr:cNvPr id="642" name="直線コネクタ 641"/>
        <xdr:cNvCxnSpPr/>
      </xdr:nvCxnSpPr>
      <xdr:spPr>
        <a:xfrm flipV="1">
          <a:off x="15481300" y="13423829"/>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98323</xdr:rowOff>
    </xdr:from>
    <xdr:to>
      <xdr:col>81</xdr:col>
      <xdr:colOff>50800</xdr:colOff>
      <xdr:row>78</xdr:row>
      <xdr:rowOff>105502</xdr:rowOff>
    </xdr:to>
    <xdr:cxnSp macro="">
      <xdr:nvCxnSpPr>
        <xdr:cNvPr id="645" name="直線コネクタ 644"/>
        <xdr:cNvCxnSpPr/>
      </xdr:nvCxnSpPr>
      <xdr:spPr>
        <a:xfrm flipV="1">
          <a:off x="14592300" y="13471423"/>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105502</xdr:rowOff>
    </xdr:from>
    <xdr:to>
      <xdr:col>76</xdr:col>
      <xdr:colOff>114300</xdr:colOff>
      <xdr:row>78</xdr:row>
      <xdr:rowOff>123241</xdr:rowOff>
    </xdr:to>
    <xdr:cxnSp macro="">
      <xdr:nvCxnSpPr>
        <xdr:cNvPr id="648" name="直線コネクタ 647"/>
        <xdr:cNvCxnSpPr/>
      </xdr:nvCxnSpPr>
      <xdr:spPr>
        <a:xfrm flipV="1">
          <a:off x="13703300" y="1347860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95900</xdr:rowOff>
    </xdr:from>
    <xdr:to>
      <xdr:col>71</xdr:col>
      <xdr:colOff>177800</xdr:colOff>
      <xdr:row>78</xdr:row>
      <xdr:rowOff>123241</xdr:rowOff>
    </xdr:to>
    <xdr:cxnSp macro="">
      <xdr:nvCxnSpPr>
        <xdr:cNvPr id="651" name="直線コネクタ 650"/>
        <xdr:cNvCxnSpPr/>
      </xdr:nvCxnSpPr>
      <xdr:spPr>
        <a:xfrm>
          <a:off x="12814300" y="13469000"/>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171379</xdr:rowOff>
    </xdr:from>
    <xdr:to>
      <xdr:col>85</xdr:col>
      <xdr:colOff>177800</xdr:colOff>
      <xdr:row>78</xdr:row>
      <xdr:rowOff>101529</xdr:rowOff>
    </xdr:to>
    <xdr:sp macro="" textlink="">
      <xdr:nvSpPr>
        <xdr:cNvPr id="661" name="楕円 660"/>
        <xdr:cNvSpPr/>
      </xdr:nvSpPr>
      <xdr:spPr>
        <a:xfrm>
          <a:off x="16268700" y="133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130756</xdr:rowOff>
    </xdr:from>
    <xdr:ext cx="469744" cy="259045"/>
    <xdr:sp macro="" textlink="">
      <xdr:nvSpPr>
        <xdr:cNvPr id="662" name="災害復旧費該当値テキスト"/>
        <xdr:cNvSpPr txBox="1"/>
      </xdr:nvSpPr>
      <xdr:spPr>
        <a:xfrm>
          <a:off x="16370300" y="131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47523</xdr:rowOff>
    </xdr:from>
    <xdr:to>
      <xdr:col>81</xdr:col>
      <xdr:colOff>101600</xdr:colOff>
      <xdr:row>78</xdr:row>
      <xdr:rowOff>149123</xdr:rowOff>
    </xdr:to>
    <xdr:sp macro="" textlink="">
      <xdr:nvSpPr>
        <xdr:cNvPr id="663" name="楕円 662"/>
        <xdr:cNvSpPr/>
      </xdr:nvSpPr>
      <xdr:spPr>
        <a:xfrm>
          <a:off x="15430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140250</xdr:rowOff>
    </xdr:from>
    <xdr:ext cx="378565" cy="259045"/>
    <xdr:sp macro="" textlink="">
      <xdr:nvSpPr>
        <xdr:cNvPr id="664" name="テキスト ボックス 663"/>
        <xdr:cNvSpPr txBox="1"/>
      </xdr:nvSpPr>
      <xdr:spPr>
        <a:xfrm>
          <a:off x="15292017" y="1351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54702</xdr:rowOff>
    </xdr:from>
    <xdr:to>
      <xdr:col>76</xdr:col>
      <xdr:colOff>165100</xdr:colOff>
      <xdr:row>78</xdr:row>
      <xdr:rowOff>156302</xdr:rowOff>
    </xdr:to>
    <xdr:sp macro="" textlink="">
      <xdr:nvSpPr>
        <xdr:cNvPr id="665" name="楕円 664"/>
        <xdr:cNvSpPr/>
      </xdr:nvSpPr>
      <xdr:spPr>
        <a:xfrm>
          <a:off x="145415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147429</xdr:rowOff>
    </xdr:from>
    <xdr:ext cx="378565" cy="259045"/>
    <xdr:sp macro="" textlink="">
      <xdr:nvSpPr>
        <xdr:cNvPr id="666" name="テキスト ボックス 665"/>
        <xdr:cNvSpPr txBox="1"/>
      </xdr:nvSpPr>
      <xdr:spPr>
        <a:xfrm>
          <a:off x="14403017" y="1352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72441</xdr:rowOff>
    </xdr:from>
    <xdr:to>
      <xdr:col>72</xdr:col>
      <xdr:colOff>38100</xdr:colOff>
      <xdr:row>79</xdr:row>
      <xdr:rowOff>2591</xdr:rowOff>
    </xdr:to>
    <xdr:sp macro="" textlink="">
      <xdr:nvSpPr>
        <xdr:cNvPr id="667" name="楕円 666"/>
        <xdr:cNvSpPr/>
      </xdr:nvSpPr>
      <xdr:spPr>
        <a:xfrm>
          <a:off x="13652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165168</xdr:rowOff>
    </xdr:from>
    <xdr:ext cx="378565" cy="259045"/>
    <xdr:sp macro="" textlink="">
      <xdr:nvSpPr>
        <xdr:cNvPr id="668" name="テキスト ボックス 667"/>
        <xdr:cNvSpPr txBox="1"/>
      </xdr:nvSpPr>
      <xdr:spPr>
        <a:xfrm>
          <a:off x="13514017" y="1353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45100</xdr:rowOff>
    </xdr:from>
    <xdr:to>
      <xdr:col>67</xdr:col>
      <xdr:colOff>101600</xdr:colOff>
      <xdr:row>78</xdr:row>
      <xdr:rowOff>146700</xdr:rowOff>
    </xdr:to>
    <xdr:sp macro="" textlink="">
      <xdr:nvSpPr>
        <xdr:cNvPr id="669" name="楕円 668"/>
        <xdr:cNvSpPr/>
      </xdr:nvSpPr>
      <xdr:spPr>
        <a:xfrm>
          <a:off x="127635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137827</xdr:rowOff>
    </xdr:from>
    <xdr:ext cx="378565" cy="259045"/>
    <xdr:sp macro="" textlink="">
      <xdr:nvSpPr>
        <xdr:cNvPr id="670" name="テキスト ボックス 669"/>
        <xdr:cNvSpPr txBox="1"/>
      </xdr:nvSpPr>
      <xdr:spPr>
        <a:xfrm>
          <a:off x="12625017" y="135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74307</xdr:rowOff>
    </xdr:from>
    <xdr:to>
      <xdr:col>85</xdr:col>
      <xdr:colOff>127000</xdr:colOff>
      <xdr:row>96</xdr:row>
      <xdr:rowOff>96762</xdr:rowOff>
    </xdr:to>
    <xdr:cxnSp macro="">
      <xdr:nvCxnSpPr>
        <xdr:cNvPr id="699" name="直線コネクタ 698"/>
        <xdr:cNvCxnSpPr/>
      </xdr:nvCxnSpPr>
      <xdr:spPr>
        <a:xfrm>
          <a:off x="15481300" y="16533507"/>
          <a:ext cx="838200" cy="2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65684</xdr:rowOff>
    </xdr:from>
    <xdr:to>
      <xdr:col>81</xdr:col>
      <xdr:colOff>50800</xdr:colOff>
      <xdr:row>96</xdr:row>
      <xdr:rowOff>74307</xdr:rowOff>
    </xdr:to>
    <xdr:cxnSp macro="">
      <xdr:nvCxnSpPr>
        <xdr:cNvPr id="702" name="直線コネクタ 701"/>
        <xdr:cNvCxnSpPr/>
      </xdr:nvCxnSpPr>
      <xdr:spPr>
        <a:xfrm>
          <a:off x="14592300" y="16524884"/>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65684</xdr:rowOff>
    </xdr:from>
    <xdr:to>
      <xdr:col>76</xdr:col>
      <xdr:colOff>114300</xdr:colOff>
      <xdr:row>96</xdr:row>
      <xdr:rowOff>71870</xdr:rowOff>
    </xdr:to>
    <xdr:cxnSp macro="">
      <xdr:nvCxnSpPr>
        <xdr:cNvPr id="705" name="直線コネクタ 704"/>
        <xdr:cNvCxnSpPr/>
      </xdr:nvCxnSpPr>
      <xdr:spPr>
        <a:xfrm flipV="1">
          <a:off x="13703300" y="16524884"/>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62864</xdr:rowOff>
    </xdr:from>
    <xdr:to>
      <xdr:col>71</xdr:col>
      <xdr:colOff>177800</xdr:colOff>
      <xdr:row>96</xdr:row>
      <xdr:rowOff>71870</xdr:rowOff>
    </xdr:to>
    <xdr:cxnSp macro="">
      <xdr:nvCxnSpPr>
        <xdr:cNvPr id="708" name="直線コネクタ 707"/>
        <xdr:cNvCxnSpPr/>
      </xdr:nvCxnSpPr>
      <xdr:spPr>
        <a:xfrm>
          <a:off x="12814300" y="1652206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45962</xdr:rowOff>
    </xdr:from>
    <xdr:to>
      <xdr:col>85</xdr:col>
      <xdr:colOff>177800</xdr:colOff>
      <xdr:row>96</xdr:row>
      <xdr:rowOff>147562</xdr:rowOff>
    </xdr:to>
    <xdr:sp macro="" textlink="">
      <xdr:nvSpPr>
        <xdr:cNvPr id="718" name="楕円 717"/>
        <xdr:cNvSpPr/>
      </xdr:nvSpPr>
      <xdr:spPr>
        <a:xfrm>
          <a:off x="16268700" y="165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68839</xdr:rowOff>
    </xdr:from>
    <xdr:ext cx="534377" cy="259045"/>
    <xdr:sp macro="" textlink="">
      <xdr:nvSpPr>
        <xdr:cNvPr id="719" name="公債費該当値テキスト"/>
        <xdr:cNvSpPr txBox="1"/>
      </xdr:nvSpPr>
      <xdr:spPr>
        <a:xfrm>
          <a:off x="16370300" y="16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23507</xdr:rowOff>
    </xdr:from>
    <xdr:to>
      <xdr:col>81</xdr:col>
      <xdr:colOff>101600</xdr:colOff>
      <xdr:row>96</xdr:row>
      <xdr:rowOff>125107</xdr:rowOff>
    </xdr:to>
    <xdr:sp macro="" textlink="">
      <xdr:nvSpPr>
        <xdr:cNvPr id="720" name="楕円 719"/>
        <xdr:cNvSpPr/>
      </xdr:nvSpPr>
      <xdr:spPr>
        <a:xfrm>
          <a:off x="15430500" y="164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141634</xdr:rowOff>
    </xdr:from>
    <xdr:ext cx="534377" cy="259045"/>
    <xdr:sp macro="" textlink="">
      <xdr:nvSpPr>
        <xdr:cNvPr id="721" name="テキスト ボックス 720"/>
        <xdr:cNvSpPr txBox="1"/>
      </xdr:nvSpPr>
      <xdr:spPr>
        <a:xfrm>
          <a:off x="15214111" y="1625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14884</xdr:rowOff>
    </xdr:from>
    <xdr:to>
      <xdr:col>76</xdr:col>
      <xdr:colOff>165100</xdr:colOff>
      <xdr:row>96</xdr:row>
      <xdr:rowOff>116484</xdr:rowOff>
    </xdr:to>
    <xdr:sp macro="" textlink="">
      <xdr:nvSpPr>
        <xdr:cNvPr id="722" name="楕円 721"/>
        <xdr:cNvSpPr/>
      </xdr:nvSpPr>
      <xdr:spPr>
        <a:xfrm>
          <a:off x="14541500" y="164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133011</xdr:rowOff>
    </xdr:from>
    <xdr:ext cx="534377" cy="259045"/>
    <xdr:sp macro="" textlink="">
      <xdr:nvSpPr>
        <xdr:cNvPr id="723" name="テキスト ボックス 722"/>
        <xdr:cNvSpPr txBox="1"/>
      </xdr:nvSpPr>
      <xdr:spPr>
        <a:xfrm>
          <a:off x="14325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21070</xdr:rowOff>
    </xdr:from>
    <xdr:to>
      <xdr:col>72</xdr:col>
      <xdr:colOff>38100</xdr:colOff>
      <xdr:row>96</xdr:row>
      <xdr:rowOff>122670</xdr:rowOff>
    </xdr:to>
    <xdr:sp macro="" textlink="">
      <xdr:nvSpPr>
        <xdr:cNvPr id="724" name="楕円 723"/>
        <xdr:cNvSpPr/>
      </xdr:nvSpPr>
      <xdr:spPr>
        <a:xfrm>
          <a:off x="13652500" y="1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139197</xdr:rowOff>
    </xdr:from>
    <xdr:ext cx="534377" cy="259045"/>
    <xdr:sp macro="" textlink="">
      <xdr:nvSpPr>
        <xdr:cNvPr id="725" name="テキスト ボックス 724"/>
        <xdr:cNvSpPr txBox="1"/>
      </xdr:nvSpPr>
      <xdr:spPr>
        <a:xfrm>
          <a:off x="13436111" y="162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12064</xdr:rowOff>
    </xdr:from>
    <xdr:to>
      <xdr:col>67</xdr:col>
      <xdr:colOff>101600</xdr:colOff>
      <xdr:row>96</xdr:row>
      <xdr:rowOff>113664</xdr:rowOff>
    </xdr:to>
    <xdr:sp macro="" textlink="">
      <xdr:nvSpPr>
        <xdr:cNvPr id="726" name="楕円 725"/>
        <xdr:cNvSpPr/>
      </xdr:nvSpPr>
      <xdr:spPr>
        <a:xfrm>
          <a:off x="12763500" y="164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130191</xdr:rowOff>
    </xdr:from>
    <xdr:ext cx="534377" cy="259045"/>
    <xdr:sp macro="" textlink="">
      <xdr:nvSpPr>
        <xdr:cNvPr id="727" name="テキスト ボックス 726"/>
        <xdr:cNvSpPr txBox="1"/>
      </xdr:nvSpPr>
      <xdr:spPr>
        <a:xfrm>
          <a:off x="12547111" y="162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議会費、総務費、農林水産業費、商工費、消防費、災害復旧費、公債費はほぼ同水準となっている。過去には、議会費は類似団体平均より高い水準で推移していたが、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年度から議会映像配信の開始に伴う経費が増額となったことが要因であった。総務費が令和２年に大幅に増加しているのは、新庁舎建設によるものである。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類似団体平均と比較すると比較的高い水準で推移しているが、これは高齢者数、障がい者福祉サービスの利用の増加により、扶助費等が年々急激な伸びを示しており、その伸び率が類似団体より大きいことによるものと考えられる。衛生費についても、類似団体平均と比較すると比較的高い水準で推移しており、令和５年度に大きく増加している要因は、ごみ焼却施設基幹的設備改良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一方、土木費、教育費については類似団体平均と比較し低い水準で推移している。道路や学校などの公共施設の老朽化対策等が先送りとなっていることが主な要因と考えられる。今後、小中学校の再編や、公共施設の適正管理を実施していく必要があり、支出増が見込まれるため、行財政改革に基づき、引き続き徹底した経費削減に取り組む必要がある。目的別歳出としてもやはり、単独で行っているし尿処理やごみ処理に伴う衛生費の増加や、高齢者数や障がい者福祉サービスの利用の増加などに伴う民生費の増加が目立っており、これらが財政硬直化の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前年度と比べ減少しているが、これは新型コロナウイルスワクチン接種に係る国庫補助金などの精算によるものである。財政調整基金残高については、基金への積立を優先した結果、基金残高は増加している。その結果、実質単年度収支については前年度より悪化し、赤字となった。基金残高は増加したものの、依然として基金残高に余力がない状況が続いている。</a:t>
          </a:r>
        </a:p>
        <a:p>
          <a:r>
            <a:rPr kumimoji="1" lang="ja-JP" altLang="en-US" sz="1200">
              <a:latin typeface="ＭＳ ゴシック" pitchFamily="49" charset="-128"/>
              <a:ea typeface="ＭＳ ゴシック" pitchFamily="49" charset="-128"/>
            </a:rPr>
            <a:t>　行財政改革を着実に実施し、経費の削減や収入の確保に努め、基金の積立を行い、財政需要に対応していく必要がある。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連結実質比率に係る赤字・黒字の構成を見ると、住宅新築資金等貸付金特別会計については、令和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年度までは赤字であったが、公債費の償還が終了したこと、大幅に貸付金を回収できたこと等による歳入の増加により令和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は黒字となっている。しかし駐車場事業特別会計については慢性的な赤字となっており、利用促進対策や運営の効率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p>
        <a:p>
          <a:r>
            <a:rPr kumimoji="1" lang="ja-JP" altLang="en-US" sz="1400">
              <a:latin typeface="ＭＳ ゴシック" pitchFamily="49" charset="-128"/>
              <a:ea typeface="ＭＳ ゴシック" pitchFamily="49" charset="-128"/>
            </a:rPr>
            <a:t>　本市においては平成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年より行財政改革を実施しており、令和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年度からは第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次行財政改革アクションプランに取り組んでいる。一般会計だけではなく、各特別会計においても経費の削減や収入の確保に努め、財政健全化に向けて取り組みを続けていく。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普通建設事業の抑制や過去の高利率の起債の償還が進んでいることから、年々減少傾向となっている。算入公債費等については、起債の発行の抑制や、臨時財政対策債の発行額の減少により同じく年々減少傾向にある。</a:t>
          </a:r>
        </a:p>
        <a:p>
          <a:r>
            <a:rPr kumimoji="1" lang="ja-JP" altLang="en-US" sz="1400">
              <a:latin typeface="ＭＳ ゴシック" pitchFamily="49" charset="-128"/>
              <a:ea typeface="ＭＳ ゴシック" pitchFamily="49" charset="-128"/>
            </a:rPr>
            <a:t>　今後は、施設の老朽化に伴う更新や統廃合などの建設事業にかかる起債も見込まれるため、元利償還金について、これまで同様の減少は見込みづらい。中長期的な見通しのもと計画的に事業を行い、起債の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充当可能基金については、財政調整基金等への積立金が増加したことにより増加傾向にある。また、充当可能財源等については、地価の下落に伴う都市計画税の減収、基準財政需要額算入対象の地方債の完済等により、概ね減少傾向にある。</a:t>
          </a:r>
        </a:p>
        <a:p>
          <a:r>
            <a:rPr kumimoji="1" lang="ja-JP" altLang="en-US" sz="1400">
              <a:latin typeface="ＭＳ ゴシック" pitchFamily="49" charset="-128"/>
              <a:ea typeface="ＭＳ ゴシック" pitchFamily="49" charset="-128"/>
            </a:rPr>
            <a:t>　今後、施設の老朽化に伴う更新や統廃合などの建設事業にかかる起債も見込まれるが、計画的に事業を行い、新規発行の市債を極力抑制するなど、将来負担が過度にならないような財政運営に努めていく。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年度末と比較すると、財政調整基金の残高が約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万円増加し、今後の施設整備を見据えての積立を行ったことにより市有施設最適化整備更新基金の残高が約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年度の退職者が非常に多かったことから職員退職手当基金を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万円取り崩している。全体としては、令和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最適化整備更新基金については、ごみ焼却施設の基幹的設備改良事業や、老朽化した施設の更新や統廃合などの建設事業を実施するため、事業に合わせて取り崩しを行うとともに、毎年度着実に積立を行っていく。経常収支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％と硬直した財政状況ではあるものの、新たな行財政改革アクションプランに基づき経費削減を行い、基金残高の維持に努める。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：市有施設の最適化整備及び更新に必要な財源を確保し、将来にわたる市財政の健全な運営に資することを目的とする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：個人又は団体から広く寄附金を募り、これを財源として各種事業を実施し、桜井市の特色を生かした、個性豊かで</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魅力に満ちた「夢と希望とロマン」にあふれるまちづくりと次世代へ美しいふるさとを託すために資することを</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目的とする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：財産区財産を処分することにより発生する金銭を当該財産区住民の福祉を増進する目的をもって行う公共事業の資金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：職員の退職手当支給のため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：戒重集会所の管理に要する資金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：今後の施設整備のために大幅に積み立てたことによる増加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：寄附金を積み立てたことによる増加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：住民の福祉を増進するために積み立てたことによる増加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：定年延長制度に伴う積み立てを行ったことによる増加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戒重集会所管理基金　　　　 　  ：戒重集会所の維持管理のために取り崩したことによる減少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：施設の老朽化に伴う更新や統廃合などの建設事業のため、毎年積立予定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   ：ふるさと寄附金の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を毎年積立予定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：財産処分代金から処分に係る必要経費を差し引いた額を積立予定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職員退職手当基金　　　　　　　 ：定年延長制度により支出に偏りがないよう、負担の平準化を図る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戒重集会所管理基金　　　　 　  ：基金の運用から生ずる収益を積立予定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年度ともに実質収支額が黒字となったことによる繰越金による積立が経常的な取り崩しを上回ったため、約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基金残高は類似団体と比較しても低い水準である。しかし、硬直した財政状況に変わりはなく、基金残高の増加は見込まれない。そのため、令和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年度より取り組む新たな行財政改革アクションプランを着実に取り組むことにより、基金残高の維持に努める。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年度末と比較すると、残高が約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万円増加している。その主な要因は、令和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年度に臨時財政対策債の償還を推進するために増額された普通交付税の一部である約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ものである。また、県とのまちづくり連携協定に基づき行った事業に伴い発行した地方債の償還に対する、県からの補助金を積み立てている。減少要因は、対象となる地方債の元利償還金に基づき按分した額を毎年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まちづくり連携協定に基づき実施した事業に伴い発行した地方債の元利償還金及び臨時財政対策債償還基金費として積み立てた額を計画的に取り崩していく。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26605199</v>
      </c>
      <c r="BO4" s="449"/>
      <c r="BP4" s="449"/>
      <c r="BQ4" s="449"/>
      <c r="BR4" s="449"/>
      <c r="BS4" s="449"/>
      <c r="BT4" s="449"/>
      <c r="BU4" s="450"/>
      <c r="BV4" s="448">
        <v>25725425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10.1</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25843276</v>
      </c>
      <c r="BO5" s="420"/>
      <c r="BP5" s="420"/>
      <c r="BQ5" s="420"/>
      <c r="BR5" s="420"/>
      <c r="BS5" s="420"/>
      <c r="BT5" s="420"/>
      <c r="BU5" s="421"/>
      <c r="BV5" s="419">
        <v>24329055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97.4</v>
      </c>
      <c r="CU5" s="417"/>
      <c r="CV5" s="417"/>
      <c r="CW5" s="417"/>
      <c r="CX5" s="417"/>
      <c r="CY5" s="417"/>
      <c r="CZ5" s="417"/>
      <c r="DA5" s="418"/>
      <c r="DB5" s="416">
        <v>97.6</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761923</v>
      </c>
      <c r="BO6" s="420"/>
      <c r="BP6" s="420"/>
      <c r="BQ6" s="420"/>
      <c r="BR6" s="420"/>
      <c r="BS6" s="420"/>
      <c r="BT6" s="420"/>
      <c r="BU6" s="421"/>
      <c r="BV6" s="419">
        <v>1396370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98.2</v>
      </c>
      <c r="CU6" s="563"/>
      <c r="CV6" s="563"/>
      <c r="CW6" s="563"/>
      <c r="CX6" s="563"/>
      <c r="CY6" s="563"/>
      <c r="CZ6" s="563"/>
      <c r="DA6" s="564"/>
      <c r="DB6" s="562">
        <v>99.3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38502</v>
      </c>
      <c r="BO7" s="420"/>
      <c r="BP7" s="420"/>
      <c r="BQ7" s="420"/>
      <c r="BR7" s="420"/>
      <c r="BS7" s="420"/>
      <c r="BT7" s="420"/>
      <c r="BU7" s="421"/>
      <c r="BV7" s="419">
        <v>74474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13276084</v>
      </c>
      <c r="CU7" s="420"/>
      <c r="CV7" s="420"/>
      <c r="CW7" s="420"/>
      <c r="CX7" s="420"/>
      <c r="CY7" s="420"/>
      <c r="CZ7" s="420"/>
      <c r="DA7" s="421"/>
      <c r="DB7" s="419">
        <v>13065601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723421</v>
      </c>
      <c r="BO8" s="420"/>
      <c r="BP8" s="420"/>
      <c r="BQ8" s="420"/>
      <c r="BR8" s="420"/>
      <c r="BS8" s="420"/>
      <c r="BT8" s="420"/>
      <c r="BU8" s="421"/>
      <c r="BV8" s="419">
        <v>1321896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c r="A9" s="181"/>
      <c r="B9" s="551" t="s">
        <v>107</v>
      </c>
      <c r="C9" s="552"/>
      <c r="D9" s="552"/>
      <c r="E9" s="552"/>
      <c r="F9" s="552"/>
      <c r="G9" s="552"/>
      <c r="H9" s="552"/>
      <c r="I9" s="552"/>
      <c r="J9" s="552"/>
      <c r="K9" s="470"/>
      <c r="L9" s="553" t="s">
        <v>108</v>
      </c>
      <c r="M9" s="554"/>
      <c r="N9" s="554"/>
      <c r="O9" s="554"/>
      <c r="P9" s="554"/>
      <c r="Q9" s="555"/>
      <c r="R9" s="556">
        <v>54857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-598475</v>
      </c>
      <c r="BO9" s="420"/>
      <c r="BP9" s="420"/>
      <c r="BQ9" s="420"/>
      <c r="BR9" s="420"/>
      <c r="BS9" s="420"/>
      <c r="BT9" s="420"/>
      <c r="BU9" s="421"/>
      <c r="BV9" s="419">
        <v>219377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11.9</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113</v>
      </c>
      <c r="M10" s="376"/>
      <c r="N10" s="376"/>
      <c r="O10" s="376"/>
      <c r="P10" s="376"/>
      <c r="Q10" s="377"/>
      <c r="R10" s="372">
        <v>57244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670000</v>
      </c>
      <c r="BO10" s="420"/>
      <c r="BP10" s="420"/>
      <c r="BQ10" s="420"/>
      <c r="BR10" s="420"/>
      <c r="BS10" s="420"/>
      <c r="BT10" s="420"/>
      <c r="BU10" s="421"/>
      <c r="BV10" s="419">
        <v>560001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54878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400000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54032</v>
      </c>
      <c r="S13" s="507"/>
      <c r="T13" s="507"/>
      <c r="U13" s="507"/>
      <c r="V13" s="508"/>
      <c r="W13" s="509" t="s">
        <v>131</v>
      </c>
      <c r="X13" s="405"/>
      <c r="Y13" s="405"/>
      <c r="Z13" s="405"/>
      <c r="AA13" s="405"/>
      <c r="AB13" s="406"/>
      <c r="AC13" s="372">
        <v>593</v>
      </c>
      <c r="AD13" s="373"/>
      <c r="AE13" s="373"/>
      <c r="AF13" s="373"/>
      <c r="AG13" s="374"/>
      <c r="AH13" s="372">
        <v>656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-328475</v>
      </c>
      <c r="BO13" s="420"/>
      <c r="BP13" s="420"/>
      <c r="BQ13" s="420"/>
      <c r="BR13" s="420"/>
      <c r="BS13" s="420"/>
      <c r="BT13" s="420"/>
      <c r="BU13" s="421"/>
      <c r="BV13" s="419">
        <v>379378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6.8</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55508</v>
      </c>
      <c r="S14" s="507"/>
      <c r="T14" s="507"/>
      <c r="U14" s="507"/>
      <c r="V14" s="508"/>
      <c r="W14" s="510"/>
      <c r="X14" s="408"/>
      <c r="Y14" s="408"/>
      <c r="Z14" s="408"/>
      <c r="AA14" s="408"/>
      <c r="AB14" s="409"/>
      <c r="AC14" s="499">
        <v>2.5</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58.1</v>
      </c>
      <c r="CU14" s="517"/>
      <c r="CV14" s="517"/>
      <c r="CW14" s="517"/>
      <c r="CX14" s="517"/>
      <c r="CY14" s="517"/>
      <c r="CZ14" s="517"/>
      <c r="DA14" s="518"/>
      <c r="DB14" s="516">
        <v>70.5</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54730</v>
      </c>
      <c r="S15" s="507"/>
      <c r="T15" s="507"/>
      <c r="U15" s="507"/>
      <c r="V15" s="508"/>
      <c r="W15" s="509" t="s">
        <v>137</v>
      </c>
      <c r="X15" s="405"/>
      <c r="Y15" s="405"/>
      <c r="Z15" s="405"/>
      <c r="AA15" s="405"/>
      <c r="AB15" s="406"/>
      <c r="AC15" s="372">
        <v>6037</v>
      </c>
      <c r="AD15" s="373"/>
      <c r="AE15" s="373"/>
      <c r="AF15" s="373"/>
      <c r="AG15" s="374"/>
      <c r="AH15" s="372">
        <v>6267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5973624</v>
      </c>
      <c r="BO15" s="449"/>
      <c r="BP15" s="449"/>
      <c r="BQ15" s="449"/>
      <c r="BR15" s="449"/>
      <c r="BS15" s="449"/>
      <c r="BT15" s="449"/>
      <c r="BU15" s="450"/>
      <c r="BV15" s="448">
        <v>5895207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11629284</v>
      </c>
      <c r="BO16" s="420"/>
      <c r="BP16" s="420"/>
      <c r="BQ16" s="420"/>
      <c r="BR16" s="420"/>
      <c r="BS16" s="420"/>
      <c r="BT16" s="420"/>
      <c r="BU16" s="421"/>
      <c r="BV16" s="419">
        <v>11336844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17437</v>
      </c>
      <c r="AD17" s="373"/>
      <c r="AE17" s="373"/>
      <c r="AF17" s="373"/>
      <c r="AG17" s="374"/>
      <c r="AH17" s="372">
        <v>17278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7519364</v>
      </c>
      <c r="BO17" s="420"/>
      <c r="BP17" s="420"/>
      <c r="BQ17" s="420"/>
      <c r="BR17" s="420"/>
      <c r="BS17" s="420"/>
      <c r="BT17" s="420"/>
      <c r="BU17" s="421"/>
      <c r="BV17" s="419">
        <v>7426829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98.91</v>
      </c>
      <c r="M18" s="472"/>
      <c r="N18" s="472"/>
      <c r="O18" s="472"/>
      <c r="P18" s="472"/>
      <c r="Q18" s="472"/>
      <c r="R18" s="473"/>
      <c r="S18" s="473"/>
      <c r="T18" s="473"/>
      <c r="U18" s="473"/>
      <c r="V18" s="474"/>
      <c r="W18" s="490"/>
      <c r="X18" s="491"/>
      <c r="Y18" s="491"/>
      <c r="Z18" s="491"/>
      <c r="AA18" s="491"/>
      <c r="AB18" s="515"/>
      <c r="AC18" s="389">
        <v>72.5</v>
      </c>
      <c r="AD18" s="390"/>
      <c r="AE18" s="390"/>
      <c r="AF18" s="390"/>
      <c r="AG18" s="475"/>
      <c r="AH18" s="389">
        <v>71.400000000000006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13116667</v>
      </c>
      <c r="BO18" s="420"/>
      <c r="BP18" s="420"/>
      <c r="BQ18" s="420"/>
      <c r="BR18" s="420"/>
      <c r="BS18" s="420"/>
      <c r="BT18" s="420"/>
      <c r="BU18" s="421"/>
      <c r="BV18" s="419">
        <v>13005767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555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18028886</v>
      </c>
      <c r="BO19" s="420"/>
      <c r="BP19" s="420"/>
      <c r="BQ19" s="420"/>
      <c r="BR19" s="420"/>
      <c r="BS19" s="420"/>
      <c r="BT19" s="420"/>
      <c r="BU19" s="421"/>
      <c r="BV19" s="419">
        <v>17722707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22011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19626720</v>
      </c>
      <c r="BO22" s="449"/>
      <c r="BP22" s="449"/>
      <c r="BQ22" s="449"/>
      <c r="BR22" s="449"/>
      <c r="BS22" s="449"/>
      <c r="BT22" s="449"/>
      <c r="BU22" s="450"/>
      <c r="BV22" s="448">
        <v>20547194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14388184</v>
      </c>
      <c r="BO23" s="420"/>
      <c r="BP23" s="420"/>
      <c r="BQ23" s="420"/>
      <c r="BR23" s="420"/>
      <c r="BS23" s="420"/>
      <c r="BT23" s="420"/>
      <c r="BU23" s="421"/>
      <c r="BV23" s="419">
        <v>15419335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7350</v>
      </c>
      <c r="R24" s="373"/>
      <c r="S24" s="373"/>
      <c r="T24" s="373"/>
      <c r="U24" s="373"/>
      <c r="V24" s="374"/>
      <c r="W24" s="462"/>
      <c r="X24" s="399"/>
      <c r="Y24" s="400"/>
      <c r="Z24" s="375" t="s">
        <v>162</v>
      </c>
      <c r="AA24" s="376"/>
      <c r="AB24" s="376"/>
      <c r="AC24" s="376"/>
      <c r="AD24" s="376"/>
      <c r="AE24" s="376"/>
      <c r="AF24" s="376"/>
      <c r="AG24" s="377"/>
      <c r="AH24" s="372">
        <v>407</v>
      </c>
      <c r="AI24" s="373"/>
      <c r="AJ24" s="373"/>
      <c r="AK24" s="373"/>
      <c r="AL24" s="374"/>
      <c r="AM24" s="372">
        <v>1251932</v>
      </c>
      <c r="AN24" s="373"/>
      <c r="AO24" s="373"/>
      <c r="AP24" s="373"/>
      <c r="AQ24" s="373"/>
      <c r="AR24" s="374"/>
      <c r="AS24" s="372">
        <v>3076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11594911</v>
      </c>
      <c r="BO24" s="420"/>
      <c r="BP24" s="420"/>
      <c r="BQ24" s="420"/>
      <c r="BR24" s="420"/>
      <c r="BS24" s="420"/>
      <c r="BT24" s="420"/>
      <c r="BU24" s="421"/>
      <c r="BV24" s="419">
        <v>11772071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6630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6961043</v>
      </c>
      <c r="BO25" s="449"/>
      <c r="BP25" s="449"/>
      <c r="BQ25" s="449"/>
      <c r="BR25" s="449"/>
      <c r="BS25" s="449"/>
      <c r="BT25" s="449"/>
      <c r="BU25" s="450"/>
      <c r="BV25" s="448">
        <v>9499134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5840</v>
      </c>
      <c r="R26" s="373"/>
      <c r="S26" s="373"/>
      <c r="T26" s="373"/>
      <c r="U26" s="373"/>
      <c r="V26" s="374"/>
      <c r="W26" s="462"/>
      <c r="X26" s="399"/>
      <c r="Y26" s="400"/>
      <c r="Z26" s="375" t="s">
        <v>168</v>
      </c>
      <c r="AA26" s="430"/>
      <c r="AB26" s="430"/>
      <c r="AC26" s="430"/>
      <c r="AD26" s="430"/>
      <c r="AE26" s="430"/>
      <c r="AF26" s="430"/>
      <c r="AG26" s="431"/>
      <c r="AH26" s="372">
        <v>62</v>
      </c>
      <c r="AI26" s="373"/>
      <c r="AJ26" s="373"/>
      <c r="AK26" s="373"/>
      <c r="AL26" s="374"/>
      <c r="AM26" s="372">
        <v>211296</v>
      </c>
      <c r="AN26" s="373"/>
      <c r="AO26" s="373"/>
      <c r="AP26" s="373"/>
      <c r="AQ26" s="373"/>
      <c r="AR26" s="374"/>
      <c r="AS26" s="372">
        <v>3408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5870</v>
      </c>
      <c r="R27" s="373"/>
      <c r="S27" s="373"/>
      <c r="T27" s="373"/>
      <c r="U27" s="373"/>
      <c r="V27" s="374"/>
      <c r="W27" s="462"/>
      <c r="X27" s="399"/>
      <c r="Y27" s="400"/>
      <c r="Z27" s="375" t="s">
        <v>171</v>
      </c>
      <c r="AA27" s="376"/>
      <c r="AB27" s="376"/>
      <c r="AC27" s="376"/>
      <c r="AD27" s="376"/>
      <c r="AE27" s="376"/>
      <c r="AF27" s="376"/>
      <c r="AG27" s="377"/>
      <c r="AH27" s="372">
        <v>21</v>
      </c>
      <c r="AI27" s="373"/>
      <c r="AJ27" s="373"/>
      <c r="AK27" s="373"/>
      <c r="AL27" s="374"/>
      <c r="AM27" s="372">
        <v>74075</v>
      </c>
      <c r="AN27" s="373"/>
      <c r="AO27" s="373"/>
      <c r="AP27" s="373"/>
      <c r="AQ27" s="373"/>
      <c r="AR27" s="374"/>
      <c r="AS27" s="372">
        <v>3527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72031</v>
      </c>
      <c r="BO27" s="454"/>
      <c r="BP27" s="454"/>
      <c r="BQ27" s="454"/>
      <c r="BR27" s="454"/>
      <c r="BS27" s="454"/>
      <c r="BT27" s="454"/>
      <c r="BU27" s="455"/>
      <c r="BV27" s="453">
        <v>72031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5040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1335416</v>
      </c>
      <c r="BO28" s="449"/>
      <c r="BP28" s="449"/>
      <c r="BQ28" s="449"/>
      <c r="BR28" s="449"/>
      <c r="BS28" s="449"/>
      <c r="BT28" s="449"/>
      <c r="BU28" s="450"/>
      <c r="BV28" s="448">
        <v>1065415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14</v>
      </c>
      <c r="M29" s="373"/>
      <c r="N29" s="373"/>
      <c r="O29" s="373"/>
      <c r="P29" s="374"/>
      <c r="Q29" s="372">
        <v>4730</v>
      </c>
      <c r="R29" s="373"/>
      <c r="S29" s="373"/>
      <c r="T29" s="373"/>
      <c r="U29" s="373"/>
      <c r="V29" s="374"/>
      <c r="W29" s="463"/>
      <c r="X29" s="464"/>
      <c r="Y29" s="465"/>
      <c r="Z29" s="375" t="s">
        <v>177</v>
      </c>
      <c r="AA29" s="376"/>
      <c r="AB29" s="376"/>
      <c r="AC29" s="376"/>
      <c r="AD29" s="376"/>
      <c r="AE29" s="376"/>
      <c r="AF29" s="376"/>
      <c r="AG29" s="377"/>
      <c r="AH29" s="372">
        <v>428</v>
      </c>
      <c r="AI29" s="373"/>
      <c r="AJ29" s="373"/>
      <c r="AK29" s="373"/>
      <c r="AL29" s="374"/>
      <c r="AM29" s="372">
        <v>1326007</v>
      </c>
      <c r="AN29" s="373"/>
      <c r="AO29" s="373"/>
      <c r="AP29" s="373"/>
      <c r="AQ29" s="373"/>
      <c r="AR29" s="374"/>
      <c r="AS29" s="372">
        <v>3098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399678</v>
      </c>
      <c r="BO29" s="420"/>
      <c r="BP29" s="420"/>
      <c r="BQ29" s="420"/>
      <c r="BR29" s="420"/>
      <c r="BS29" s="420"/>
      <c r="BT29" s="420"/>
      <c r="BU29" s="421"/>
      <c r="BV29" s="419">
        <v>344393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1384565</v>
      </c>
      <c r="BO30" s="454"/>
      <c r="BP30" s="454"/>
      <c r="BQ30" s="454"/>
      <c r="BR30" s="454"/>
      <c r="BS30" s="454"/>
      <c r="BT30" s="454"/>
      <c r="BU30" s="455"/>
      <c r="BV30" s="453">
        <v>1025944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Q9KWsCGAtPhj6NNQx0DVI9wO/rk3zs6lppvSDES2qcUqehSAnfrpQ6w8GnXJioUW2093N4wmiug5r8ha5EvyeA==" saltValue="Lj6WfZ8oURexwRdtCWkW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6371498</v>
      </c>
      <c r="S5" s="677"/>
      <c r="T5" s="677"/>
      <c r="U5" s="677"/>
      <c r="V5" s="677"/>
      <c r="W5" s="677"/>
      <c r="X5" s="677"/>
      <c r="Y5" s="702"/>
      <c r="Z5" s="715">
        <v>23.9</v>
      </c>
      <c r="AA5" s="715"/>
      <c r="AB5" s="715"/>
      <c r="AC5" s="715"/>
      <c r="AD5" s="716">
        <v>5923512</v>
      </c>
      <c r="AE5" s="716"/>
      <c r="AF5" s="716"/>
      <c r="AG5" s="716"/>
      <c r="AH5" s="716"/>
      <c r="AI5" s="716"/>
      <c r="AJ5" s="716"/>
      <c r="AK5" s="716"/>
      <c r="AL5" s="703">
        <v>44.3</v>
      </c>
      <c r="AM5" s="685"/>
      <c r="AN5" s="685"/>
      <c r="AO5" s="704"/>
      <c r="AP5" s="679" t="s">
        <v>216</v>
      </c>
      <c r="AQ5" s="680"/>
      <c r="AR5" s="680"/>
      <c r="AS5" s="680"/>
      <c r="AT5" s="680"/>
      <c r="AU5" s="680"/>
      <c r="AV5" s="680"/>
      <c r="AW5" s="680"/>
      <c r="AX5" s="680"/>
      <c r="AY5" s="680"/>
      <c r="AZ5" s="680"/>
      <c r="BA5" s="680"/>
      <c r="BB5" s="680"/>
      <c r="BC5" s="680"/>
      <c r="BD5" s="680"/>
      <c r="BE5" s="680"/>
      <c r="BF5" s="681"/>
      <c r="BG5" s="621">
        <v>5923512</v>
      </c>
      <c r="BH5" s="622"/>
      <c r="BI5" s="622"/>
      <c r="BJ5" s="622"/>
      <c r="BK5" s="622"/>
      <c r="BL5" s="622"/>
      <c r="BM5" s="622"/>
      <c r="BN5" s="623"/>
      <c r="BO5" s="659">
        <v>93</v>
      </c>
      <c r="BP5" s="659"/>
      <c r="BQ5" s="659"/>
      <c r="BR5" s="659"/>
      <c r="BS5" s="660">
        <v>47882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177870</v>
      </c>
      <c r="S6" s="622"/>
      <c r="T6" s="622"/>
      <c r="U6" s="622"/>
      <c r="V6" s="622"/>
      <c r="W6" s="622"/>
      <c r="X6" s="622"/>
      <c r="Y6" s="623"/>
      <c r="Z6" s="659">
        <v>0.7</v>
      </c>
      <c r="AA6" s="659"/>
      <c r="AB6" s="659"/>
      <c r="AC6" s="659"/>
      <c r="AD6" s="660">
        <v>177870</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5923512</v>
      </c>
      <c r="BH6" s="622"/>
      <c r="BI6" s="622"/>
      <c r="BJ6" s="622"/>
      <c r="BK6" s="622"/>
      <c r="BL6" s="622"/>
      <c r="BM6" s="622"/>
      <c r="BN6" s="623"/>
      <c r="BO6" s="659">
        <v>93</v>
      </c>
      <c r="BP6" s="659"/>
      <c r="BQ6" s="659"/>
      <c r="BR6" s="659"/>
      <c r="BS6" s="660">
        <v>47882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192386</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192386</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2865</v>
      </c>
      <c r="S7" s="622"/>
      <c r="T7" s="622"/>
      <c r="U7" s="622"/>
      <c r="V7" s="622"/>
      <c r="W7" s="622"/>
      <c r="X7" s="622"/>
      <c r="Y7" s="623"/>
      <c r="Z7" s="659">
        <v>0</v>
      </c>
      <c r="AA7" s="659"/>
      <c r="AB7" s="659"/>
      <c r="AC7" s="659"/>
      <c r="AD7" s="660">
        <v>2865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2788865</v>
      </c>
      <c r="BH7" s="622"/>
      <c r="BI7" s="622"/>
      <c r="BJ7" s="622"/>
      <c r="BK7" s="622"/>
      <c r="BL7" s="622"/>
      <c r="BM7" s="622"/>
      <c r="BN7" s="623"/>
      <c r="BO7" s="659">
        <v>43.8</v>
      </c>
      <c r="BP7" s="659"/>
      <c r="BQ7" s="659"/>
      <c r="BR7" s="659"/>
      <c r="BS7" s="660">
        <v>47882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3652287</v>
      </c>
      <c r="CS7" s="622"/>
      <c r="CT7" s="622"/>
      <c r="CU7" s="622"/>
      <c r="CV7" s="622"/>
      <c r="CW7" s="622"/>
      <c r="CX7" s="622"/>
      <c r="CY7" s="623"/>
      <c r="CZ7" s="659">
        <v>14.1</v>
      </c>
      <c r="DA7" s="659"/>
      <c r="DB7" s="659"/>
      <c r="DC7" s="659"/>
      <c r="DD7" s="627">
        <v>187698</v>
      </c>
      <c r="DE7" s="622"/>
      <c r="DF7" s="622"/>
      <c r="DG7" s="622"/>
      <c r="DH7" s="622"/>
      <c r="DI7" s="622"/>
      <c r="DJ7" s="622"/>
      <c r="DK7" s="622"/>
      <c r="DL7" s="622"/>
      <c r="DM7" s="622"/>
      <c r="DN7" s="622"/>
      <c r="DO7" s="622"/>
      <c r="DP7" s="623"/>
      <c r="DQ7" s="627">
        <v>3154037</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80596</v>
      </c>
      <c r="S8" s="622"/>
      <c r="T8" s="622"/>
      <c r="U8" s="622"/>
      <c r="V8" s="622"/>
      <c r="W8" s="622"/>
      <c r="X8" s="622"/>
      <c r="Y8" s="623"/>
      <c r="Z8" s="659">
        <v>0.3</v>
      </c>
      <c r="AA8" s="659"/>
      <c r="AB8" s="659"/>
      <c r="AC8" s="659"/>
      <c r="AD8" s="660">
        <v>80596</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92847</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11337317</v>
      </c>
      <c r="CS8" s="622"/>
      <c r="CT8" s="622"/>
      <c r="CU8" s="622"/>
      <c r="CV8" s="622"/>
      <c r="CW8" s="622"/>
      <c r="CX8" s="622"/>
      <c r="CY8" s="623"/>
      <c r="CZ8" s="659">
        <v>43.9</v>
      </c>
      <c r="DA8" s="659"/>
      <c r="DB8" s="659"/>
      <c r="DC8" s="659"/>
      <c r="DD8" s="627">
        <v>17513</v>
      </c>
      <c r="DE8" s="622"/>
      <c r="DF8" s="622"/>
      <c r="DG8" s="622"/>
      <c r="DH8" s="622"/>
      <c r="DI8" s="622"/>
      <c r="DJ8" s="622"/>
      <c r="DK8" s="622"/>
      <c r="DL8" s="622"/>
      <c r="DM8" s="622"/>
      <c r="DN8" s="622"/>
      <c r="DO8" s="622"/>
      <c r="DP8" s="623"/>
      <c r="DQ8" s="627">
        <v>6005867</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88323</v>
      </c>
      <c r="S9" s="622"/>
      <c r="T9" s="622"/>
      <c r="U9" s="622"/>
      <c r="V9" s="622"/>
      <c r="W9" s="622"/>
      <c r="X9" s="622"/>
      <c r="Y9" s="623"/>
      <c r="Z9" s="659">
        <v>0.3</v>
      </c>
      <c r="AA9" s="659"/>
      <c r="AB9" s="659"/>
      <c r="AC9" s="659"/>
      <c r="AD9" s="660">
        <v>88323</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2406858</v>
      </c>
      <c r="BH9" s="622"/>
      <c r="BI9" s="622"/>
      <c r="BJ9" s="622"/>
      <c r="BK9" s="622"/>
      <c r="BL9" s="622"/>
      <c r="BM9" s="622"/>
      <c r="BN9" s="623"/>
      <c r="BO9" s="659">
        <v>37.799999999999997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3519471</v>
      </c>
      <c r="CS9" s="622"/>
      <c r="CT9" s="622"/>
      <c r="CU9" s="622"/>
      <c r="CV9" s="622"/>
      <c r="CW9" s="622"/>
      <c r="CX9" s="622"/>
      <c r="CY9" s="623"/>
      <c r="CZ9" s="659">
        <v>13.6</v>
      </c>
      <c r="DA9" s="659"/>
      <c r="DB9" s="659"/>
      <c r="DC9" s="659"/>
      <c r="DD9" s="627">
        <v>1126940</v>
      </c>
      <c r="DE9" s="622"/>
      <c r="DF9" s="622"/>
      <c r="DG9" s="622"/>
      <c r="DH9" s="622"/>
      <c r="DI9" s="622"/>
      <c r="DJ9" s="622"/>
      <c r="DK9" s="622"/>
      <c r="DL9" s="622"/>
      <c r="DM9" s="622"/>
      <c r="DN9" s="622"/>
      <c r="DO9" s="622"/>
      <c r="DP9" s="623"/>
      <c r="DQ9" s="627">
        <v>2077732</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116946</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1189264</v>
      </c>
      <c r="S11" s="622"/>
      <c r="T11" s="622"/>
      <c r="U11" s="622"/>
      <c r="V11" s="622"/>
      <c r="W11" s="622"/>
      <c r="X11" s="622"/>
      <c r="Y11" s="623"/>
      <c r="Z11" s="624">
        <v>4.5</v>
      </c>
      <c r="AA11" s="625"/>
      <c r="AB11" s="625"/>
      <c r="AC11" s="626"/>
      <c r="AD11" s="627">
        <v>1189264</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172214</v>
      </c>
      <c r="BH11" s="622"/>
      <c r="BI11" s="622"/>
      <c r="BJ11" s="622"/>
      <c r="BK11" s="622"/>
      <c r="BL11" s="622"/>
      <c r="BM11" s="622"/>
      <c r="BN11" s="623"/>
      <c r="BO11" s="659">
        <v>2.7</v>
      </c>
      <c r="BP11" s="659"/>
      <c r="BQ11" s="659"/>
      <c r="BR11" s="659"/>
      <c r="BS11" s="660">
        <v>47882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267760</v>
      </c>
      <c r="CS11" s="622"/>
      <c r="CT11" s="622"/>
      <c r="CU11" s="622"/>
      <c r="CV11" s="622"/>
      <c r="CW11" s="622"/>
      <c r="CX11" s="622"/>
      <c r="CY11" s="623"/>
      <c r="CZ11" s="659">
        <v>1</v>
      </c>
      <c r="DA11" s="659"/>
      <c r="DB11" s="659"/>
      <c r="DC11" s="659"/>
      <c r="DD11" s="627">
        <v>11588</v>
      </c>
      <c r="DE11" s="622"/>
      <c r="DF11" s="622"/>
      <c r="DG11" s="622"/>
      <c r="DH11" s="622"/>
      <c r="DI11" s="622"/>
      <c r="DJ11" s="622"/>
      <c r="DK11" s="622"/>
      <c r="DL11" s="622"/>
      <c r="DM11" s="622"/>
      <c r="DN11" s="622"/>
      <c r="DO11" s="622"/>
      <c r="DP11" s="623"/>
      <c r="DQ11" s="627">
        <v>185002</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11245</v>
      </c>
      <c r="S12" s="622"/>
      <c r="T12" s="622"/>
      <c r="U12" s="622"/>
      <c r="V12" s="622"/>
      <c r="W12" s="622"/>
      <c r="X12" s="622"/>
      <c r="Y12" s="623"/>
      <c r="Z12" s="659">
        <v>0</v>
      </c>
      <c r="AA12" s="659"/>
      <c r="AB12" s="659"/>
      <c r="AC12" s="659"/>
      <c r="AD12" s="660">
        <v>11245</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2564267</v>
      </c>
      <c r="BH12" s="622"/>
      <c r="BI12" s="622"/>
      <c r="BJ12" s="622"/>
      <c r="BK12" s="622"/>
      <c r="BL12" s="622"/>
      <c r="BM12" s="622"/>
      <c r="BN12" s="623"/>
      <c r="BO12" s="659">
        <v>40.200000000000003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549541</v>
      </c>
      <c r="CS12" s="622"/>
      <c r="CT12" s="622"/>
      <c r="CU12" s="622"/>
      <c r="CV12" s="622"/>
      <c r="CW12" s="622"/>
      <c r="CX12" s="622"/>
      <c r="CY12" s="623"/>
      <c r="CZ12" s="659">
        <v>2.1</v>
      </c>
      <c r="DA12" s="659"/>
      <c r="DB12" s="659"/>
      <c r="DC12" s="659"/>
      <c r="DD12" s="627">
        <v>6093</v>
      </c>
      <c r="DE12" s="622"/>
      <c r="DF12" s="622"/>
      <c r="DG12" s="622"/>
      <c r="DH12" s="622"/>
      <c r="DI12" s="622"/>
      <c r="DJ12" s="622"/>
      <c r="DK12" s="622"/>
      <c r="DL12" s="622"/>
      <c r="DM12" s="622"/>
      <c r="DN12" s="622"/>
      <c r="DO12" s="622"/>
      <c r="DP12" s="623"/>
      <c r="DQ12" s="627">
        <v>351774</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2535310</v>
      </c>
      <c r="BH13" s="622"/>
      <c r="BI13" s="622"/>
      <c r="BJ13" s="622"/>
      <c r="BK13" s="622"/>
      <c r="BL13" s="622"/>
      <c r="BM13" s="622"/>
      <c r="BN13" s="623"/>
      <c r="BO13" s="659">
        <v>39.799999999999997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1316956</v>
      </c>
      <c r="CS13" s="622"/>
      <c r="CT13" s="622"/>
      <c r="CU13" s="622"/>
      <c r="CV13" s="622"/>
      <c r="CW13" s="622"/>
      <c r="CX13" s="622"/>
      <c r="CY13" s="623"/>
      <c r="CZ13" s="659">
        <v>5.0999999999999996</v>
      </c>
      <c r="DA13" s="659"/>
      <c r="DB13" s="659"/>
      <c r="DC13" s="659"/>
      <c r="DD13" s="627">
        <v>298799</v>
      </c>
      <c r="DE13" s="622"/>
      <c r="DF13" s="622"/>
      <c r="DG13" s="622"/>
      <c r="DH13" s="622"/>
      <c r="DI13" s="622"/>
      <c r="DJ13" s="622"/>
      <c r="DK13" s="622"/>
      <c r="DL13" s="622"/>
      <c r="DM13" s="622"/>
      <c r="DN13" s="622"/>
      <c r="DO13" s="622"/>
      <c r="DP13" s="623"/>
      <c r="DQ13" s="627">
        <v>937706</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3585</v>
      </c>
      <c r="S14" s="622"/>
      <c r="T14" s="622"/>
      <c r="U14" s="622"/>
      <c r="V14" s="622"/>
      <c r="W14" s="622"/>
      <c r="X14" s="622"/>
      <c r="Y14" s="623"/>
      <c r="Z14" s="659">
        <v>0</v>
      </c>
      <c r="AA14" s="659"/>
      <c r="AB14" s="659"/>
      <c r="AC14" s="659"/>
      <c r="AD14" s="660">
        <v>3585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191994</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893544</v>
      </c>
      <c r="CS14" s="622"/>
      <c r="CT14" s="622"/>
      <c r="CU14" s="622"/>
      <c r="CV14" s="622"/>
      <c r="CW14" s="622"/>
      <c r="CX14" s="622"/>
      <c r="CY14" s="623"/>
      <c r="CZ14" s="659">
        <v>3.5</v>
      </c>
      <c r="DA14" s="659"/>
      <c r="DB14" s="659"/>
      <c r="DC14" s="659"/>
      <c r="DD14" s="627" t="s">
        <v>122</v>
      </c>
      <c r="DE14" s="622"/>
      <c r="DF14" s="622"/>
      <c r="DG14" s="622"/>
      <c r="DH14" s="622"/>
      <c r="DI14" s="622"/>
      <c r="DJ14" s="622"/>
      <c r="DK14" s="622"/>
      <c r="DL14" s="622"/>
      <c r="DM14" s="622"/>
      <c r="DN14" s="622"/>
      <c r="DO14" s="622"/>
      <c r="DP14" s="623"/>
      <c r="DQ14" s="627">
        <v>868685</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378386</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2010696</v>
      </c>
      <c r="CS15" s="622"/>
      <c r="CT15" s="622"/>
      <c r="CU15" s="622"/>
      <c r="CV15" s="622"/>
      <c r="CW15" s="622"/>
      <c r="CX15" s="622"/>
      <c r="CY15" s="623"/>
      <c r="CZ15" s="659">
        <v>7.8</v>
      </c>
      <c r="DA15" s="659"/>
      <c r="DB15" s="659"/>
      <c r="DC15" s="659"/>
      <c r="DD15" s="627">
        <v>336613</v>
      </c>
      <c r="DE15" s="622"/>
      <c r="DF15" s="622"/>
      <c r="DG15" s="622"/>
      <c r="DH15" s="622"/>
      <c r="DI15" s="622"/>
      <c r="DJ15" s="622"/>
      <c r="DK15" s="622"/>
      <c r="DL15" s="622"/>
      <c r="DM15" s="622"/>
      <c r="DN15" s="622"/>
      <c r="DO15" s="622"/>
      <c r="DP15" s="623"/>
      <c r="DQ15" s="627">
        <v>1463234</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26262</v>
      </c>
      <c r="S16" s="622"/>
      <c r="T16" s="622"/>
      <c r="U16" s="622"/>
      <c r="V16" s="622"/>
      <c r="W16" s="622"/>
      <c r="X16" s="622"/>
      <c r="Y16" s="623"/>
      <c r="Z16" s="659">
        <v>0.1</v>
      </c>
      <c r="AA16" s="659"/>
      <c r="AB16" s="659"/>
      <c r="AC16" s="659"/>
      <c r="AD16" s="660">
        <v>26262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106785</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34023</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63532</v>
      </c>
      <c r="S17" s="622"/>
      <c r="T17" s="622"/>
      <c r="U17" s="622"/>
      <c r="V17" s="622"/>
      <c r="W17" s="622"/>
      <c r="X17" s="622"/>
      <c r="Y17" s="623"/>
      <c r="Z17" s="659">
        <v>0.2</v>
      </c>
      <c r="AA17" s="659"/>
      <c r="AB17" s="659"/>
      <c r="AC17" s="659"/>
      <c r="AD17" s="660">
        <v>63532</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1996533</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1996517</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69307</v>
      </c>
      <c r="S18" s="622"/>
      <c r="T18" s="622"/>
      <c r="U18" s="622"/>
      <c r="V18" s="622"/>
      <c r="W18" s="622"/>
      <c r="X18" s="622"/>
      <c r="Y18" s="623"/>
      <c r="Z18" s="659">
        <v>0.3</v>
      </c>
      <c r="AA18" s="659"/>
      <c r="AB18" s="659"/>
      <c r="AC18" s="659"/>
      <c r="AD18" s="660">
        <v>69307</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61512</v>
      </c>
      <c r="S19" s="622"/>
      <c r="T19" s="622"/>
      <c r="U19" s="622"/>
      <c r="V19" s="622"/>
      <c r="W19" s="622"/>
      <c r="X19" s="622"/>
      <c r="Y19" s="623"/>
      <c r="Z19" s="659">
        <v>0.2</v>
      </c>
      <c r="AA19" s="659"/>
      <c r="AB19" s="659"/>
      <c r="AC19" s="659"/>
      <c r="AD19" s="660">
        <v>61512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447986</v>
      </c>
      <c r="BH19" s="622"/>
      <c r="BI19" s="622"/>
      <c r="BJ19" s="622"/>
      <c r="BK19" s="622"/>
      <c r="BL19" s="622"/>
      <c r="BM19" s="622"/>
      <c r="BN19" s="623"/>
      <c r="BO19" s="659">
        <v>7</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v>7795</v>
      </c>
      <c r="S20" s="622"/>
      <c r="T20" s="622"/>
      <c r="U20" s="622"/>
      <c r="V20" s="622"/>
      <c r="W20" s="622"/>
      <c r="X20" s="622"/>
      <c r="Y20" s="623"/>
      <c r="Z20" s="659">
        <v>0</v>
      </c>
      <c r="AA20" s="659"/>
      <c r="AB20" s="659"/>
      <c r="AC20" s="659"/>
      <c r="AD20" s="660">
        <v>7795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447986</v>
      </c>
      <c r="BH20" s="622"/>
      <c r="BI20" s="622"/>
      <c r="BJ20" s="622"/>
      <c r="BK20" s="622"/>
      <c r="BL20" s="622"/>
      <c r="BM20" s="622"/>
      <c r="BN20" s="623"/>
      <c r="BO20" s="659">
        <v>7</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25843276</v>
      </c>
      <c r="CS20" s="622"/>
      <c r="CT20" s="622"/>
      <c r="CU20" s="622"/>
      <c r="CV20" s="622"/>
      <c r="CW20" s="622"/>
      <c r="CX20" s="622"/>
      <c r="CY20" s="623"/>
      <c r="CZ20" s="659">
        <v>100</v>
      </c>
      <c r="DA20" s="659"/>
      <c r="DB20" s="659"/>
      <c r="DC20" s="659"/>
      <c r="DD20" s="627">
        <v>1985244</v>
      </c>
      <c r="DE20" s="622"/>
      <c r="DF20" s="622"/>
      <c r="DG20" s="622"/>
      <c r="DH20" s="622"/>
      <c r="DI20" s="622"/>
      <c r="DJ20" s="622"/>
      <c r="DK20" s="622"/>
      <c r="DL20" s="622"/>
      <c r="DM20" s="622"/>
      <c r="DN20" s="622"/>
      <c r="DO20" s="622"/>
      <c r="DP20" s="623"/>
      <c r="DQ20" s="627">
        <v>17266963</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6802523</v>
      </c>
      <c r="S21" s="622"/>
      <c r="T21" s="622"/>
      <c r="U21" s="622"/>
      <c r="V21" s="622"/>
      <c r="W21" s="622"/>
      <c r="X21" s="622"/>
      <c r="Y21" s="623"/>
      <c r="Z21" s="659">
        <v>25.6</v>
      </c>
      <c r="AA21" s="659"/>
      <c r="AB21" s="659"/>
      <c r="AC21" s="659"/>
      <c r="AD21" s="660">
        <v>5652961</v>
      </c>
      <c r="AE21" s="660"/>
      <c r="AF21" s="660"/>
      <c r="AG21" s="660"/>
      <c r="AH21" s="660"/>
      <c r="AI21" s="660"/>
      <c r="AJ21" s="660"/>
      <c r="AK21" s="660"/>
      <c r="AL21" s="624">
        <v>42.3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5652961</v>
      </c>
      <c r="S22" s="622"/>
      <c r="T22" s="622"/>
      <c r="U22" s="622"/>
      <c r="V22" s="622"/>
      <c r="W22" s="622"/>
      <c r="X22" s="622"/>
      <c r="Y22" s="623"/>
      <c r="Z22" s="659">
        <v>21.2</v>
      </c>
      <c r="AA22" s="659"/>
      <c r="AB22" s="659"/>
      <c r="AC22" s="659"/>
      <c r="AD22" s="660">
        <v>5652961</v>
      </c>
      <c r="AE22" s="660"/>
      <c r="AF22" s="660"/>
      <c r="AG22" s="660"/>
      <c r="AH22" s="660"/>
      <c r="AI22" s="660"/>
      <c r="AJ22" s="660"/>
      <c r="AK22" s="660"/>
      <c r="AL22" s="624">
        <v>42.3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1149562</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447986</v>
      </c>
      <c r="BH23" s="622"/>
      <c r="BI23" s="622"/>
      <c r="BJ23" s="622"/>
      <c r="BK23" s="622"/>
      <c r="BL23" s="622"/>
      <c r="BM23" s="622"/>
      <c r="BN23" s="623"/>
      <c r="BO23" s="659">
        <v>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12943263</v>
      </c>
      <c r="CS24" s="677"/>
      <c r="CT24" s="677"/>
      <c r="CU24" s="677"/>
      <c r="CV24" s="677"/>
      <c r="CW24" s="677"/>
      <c r="CX24" s="677"/>
      <c r="CY24" s="702"/>
      <c r="CZ24" s="703">
        <v>50.1</v>
      </c>
      <c r="DA24" s="685"/>
      <c r="DB24" s="685"/>
      <c r="DC24" s="705"/>
      <c r="DD24" s="701">
        <v>8187758</v>
      </c>
      <c r="DE24" s="677"/>
      <c r="DF24" s="677"/>
      <c r="DG24" s="677"/>
      <c r="DH24" s="677"/>
      <c r="DI24" s="677"/>
      <c r="DJ24" s="677"/>
      <c r="DK24" s="702"/>
      <c r="DL24" s="701">
        <v>7427372</v>
      </c>
      <c r="DM24" s="677"/>
      <c r="DN24" s="677"/>
      <c r="DO24" s="677"/>
      <c r="DP24" s="677"/>
      <c r="DQ24" s="677"/>
      <c r="DR24" s="677"/>
      <c r="DS24" s="677"/>
      <c r="DT24" s="677"/>
      <c r="DU24" s="677"/>
      <c r="DV24" s="702"/>
      <c r="DW24" s="703">
        <v>55.2</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14886870</v>
      </c>
      <c r="S25" s="622"/>
      <c r="T25" s="622"/>
      <c r="U25" s="622"/>
      <c r="V25" s="622"/>
      <c r="W25" s="622"/>
      <c r="X25" s="622"/>
      <c r="Y25" s="623"/>
      <c r="Z25" s="659">
        <v>56</v>
      </c>
      <c r="AA25" s="659"/>
      <c r="AB25" s="659"/>
      <c r="AC25" s="659"/>
      <c r="AD25" s="660">
        <v>13289322</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4246136</v>
      </c>
      <c r="CS25" s="634"/>
      <c r="CT25" s="634"/>
      <c r="CU25" s="634"/>
      <c r="CV25" s="634"/>
      <c r="CW25" s="634"/>
      <c r="CX25" s="634"/>
      <c r="CY25" s="635"/>
      <c r="CZ25" s="624">
        <v>16.399999999999999</v>
      </c>
      <c r="DA25" s="636"/>
      <c r="DB25" s="636"/>
      <c r="DC25" s="637"/>
      <c r="DD25" s="627">
        <v>3894627</v>
      </c>
      <c r="DE25" s="634"/>
      <c r="DF25" s="634"/>
      <c r="DG25" s="634"/>
      <c r="DH25" s="634"/>
      <c r="DI25" s="634"/>
      <c r="DJ25" s="634"/>
      <c r="DK25" s="635"/>
      <c r="DL25" s="627">
        <v>3827458</v>
      </c>
      <c r="DM25" s="634"/>
      <c r="DN25" s="634"/>
      <c r="DO25" s="634"/>
      <c r="DP25" s="634"/>
      <c r="DQ25" s="634"/>
      <c r="DR25" s="634"/>
      <c r="DS25" s="634"/>
      <c r="DT25" s="634"/>
      <c r="DU25" s="634"/>
      <c r="DV25" s="635"/>
      <c r="DW25" s="624">
        <v>28.4</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4513</v>
      </c>
      <c r="S26" s="622"/>
      <c r="T26" s="622"/>
      <c r="U26" s="622"/>
      <c r="V26" s="622"/>
      <c r="W26" s="622"/>
      <c r="X26" s="622"/>
      <c r="Y26" s="623"/>
      <c r="Z26" s="659">
        <v>0</v>
      </c>
      <c r="AA26" s="659"/>
      <c r="AB26" s="659"/>
      <c r="AC26" s="659"/>
      <c r="AD26" s="660">
        <v>4513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2898376</v>
      </c>
      <c r="CS26" s="622"/>
      <c r="CT26" s="622"/>
      <c r="CU26" s="622"/>
      <c r="CV26" s="622"/>
      <c r="CW26" s="622"/>
      <c r="CX26" s="622"/>
      <c r="CY26" s="623"/>
      <c r="CZ26" s="624">
        <v>11.2</v>
      </c>
      <c r="DA26" s="636"/>
      <c r="DB26" s="636"/>
      <c r="DC26" s="637"/>
      <c r="DD26" s="627">
        <v>2603787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249390</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6371498</v>
      </c>
      <c r="BH27" s="622"/>
      <c r="BI27" s="622"/>
      <c r="BJ27" s="622"/>
      <c r="BK27" s="622"/>
      <c r="BL27" s="622"/>
      <c r="BM27" s="622"/>
      <c r="BN27" s="623"/>
      <c r="BO27" s="659">
        <v>100</v>
      </c>
      <c r="BP27" s="659"/>
      <c r="BQ27" s="659"/>
      <c r="BR27" s="659"/>
      <c r="BS27" s="660">
        <v>47882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6700901</v>
      </c>
      <c r="CS27" s="634"/>
      <c r="CT27" s="634"/>
      <c r="CU27" s="634"/>
      <c r="CV27" s="634"/>
      <c r="CW27" s="634"/>
      <c r="CX27" s="634"/>
      <c r="CY27" s="635"/>
      <c r="CZ27" s="624">
        <v>25.9</v>
      </c>
      <c r="DA27" s="636"/>
      <c r="DB27" s="636"/>
      <c r="DC27" s="637"/>
      <c r="DD27" s="627">
        <v>2296921</v>
      </c>
      <c r="DE27" s="634"/>
      <c r="DF27" s="634"/>
      <c r="DG27" s="634"/>
      <c r="DH27" s="634"/>
      <c r="DI27" s="634"/>
      <c r="DJ27" s="634"/>
      <c r="DK27" s="635"/>
      <c r="DL27" s="627">
        <v>1603704</v>
      </c>
      <c r="DM27" s="634"/>
      <c r="DN27" s="634"/>
      <c r="DO27" s="634"/>
      <c r="DP27" s="634"/>
      <c r="DQ27" s="634"/>
      <c r="DR27" s="634"/>
      <c r="DS27" s="634"/>
      <c r="DT27" s="634"/>
      <c r="DU27" s="634"/>
      <c r="DV27" s="635"/>
      <c r="DW27" s="624">
        <v>11.9</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255486</v>
      </c>
      <c r="S28" s="622"/>
      <c r="T28" s="622"/>
      <c r="U28" s="622"/>
      <c r="V28" s="622"/>
      <c r="W28" s="622"/>
      <c r="X28" s="622"/>
      <c r="Y28" s="623"/>
      <c r="Z28" s="659">
        <v>1</v>
      </c>
      <c r="AA28" s="659"/>
      <c r="AB28" s="659"/>
      <c r="AC28" s="659"/>
      <c r="AD28" s="660">
        <v>33378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1996226</v>
      </c>
      <c r="CS28" s="622"/>
      <c r="CT28" s="622"/>
      <c r="CU28" s="622"/>
      <c r="CV28" s="622"/>
      <c r="CW28" s="622"/>
      <c r="CX28" s="622"/>
      <c r="CY28" s="623"/>
      <c r="CZ28" s="624">
        <v>7.7</v>
      </c>
      <c r="DA28" s="636"/>
      <c r="DB28" s="636"/>
      <c r="DC28" s="637"/>
      <c r="DD28" s="627">
        <v>1996210</v>
      </c>
      <c r="DE28" s="622"/>
      <c r="DF28" s="622"/>
      <c r="DG28" s="622"/>
      <c r="DH28" s="622"/>
      <c r="DI28" s="622"/>
      <c r="DJ28" s="622"/>
      <c r="DK28" s="623"/>
      <c r="DL28" s="627">
        <v>1996210</v>
      </c>
      <c r="DM28" s="622"/>
      <c r="DN28" s="622"/>
      <c r="DO28" s="622"/>
      <c r="DP28" s="622"/>
      <c r="DQ28" s="622"/>
      <c r="DR28" s="622"/>
      <c r="DS28" s="622"/>
      <c r="DT28" s="622"/>
      <c r="DU28" s="622"/>
      <c r="DV28" s="623"/>
      <c r="DW28" s="624">
        <v>14.8</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402990</v>
      </c>
      <c r="S29" s="622"/>
      <c r="T29" s="622"/>
      <c r="U29" s="622"/>
      <c r="V29" s="622"/>
      <c r="W29" s="622"/>
      <c r="X29" s="622"/>
      <c r="Y29" s="623"/>
      <c r="Z29" s="659">
        <v>1.5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1996226</v>
      </c>
      <c r="CS29" s="634"/>
      <c r="CT29" s="634"/>
      <c r="CU29" s="634"/>
      <c r="CV29" s="634"/>
      <c r="CW29" s="634"/>
      <c r="CX29" s="634"/>
      <c r="CY29" s="635"/>
      <c r="CZ29" s="624">
        <v>7.7</v>
      </c>
      <c r="DA29" s="636"/>
      <c r="DB29" s="636"/>
      <c r="DC29" s="637"/>
      <c r="DD29" s="627">
        <v>1996210</v>
      </c>
      <c r="DE29" s="634"/>
      <c r="DF29" s="634"/>
      <c r="DG29" s="634"/>
      <c r="DH29" s="634"/>
      <c r="DI29" s="634"/>
      <c r="DJ29" s="634"/>
      <c r="DK29" s="635"/>
      <c r="DL29" s="627">
        <v>1996210</v>
      </c>
      <c r="DM29" s="634"/>
      <c r="DN29" s="634"/>
      <c r="DO29" s="634"/>
      <c r="DP29" s="634"/>
      <c r="DQ29" s="634"/>
      <c r="DR29" s="634"/>
      <c r="DS29" s="634"/>
      <c r="DT29" s="634"/>
      <c r="DU29" s="634"/>
      <c r="DV29" s="635"/>
      <c r="DW29" s="624">
        <v>14.8</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5393687</v>
      </c>
      <c r="S30" s="622"/>
      <c r="T30" s="622"/>
      <c r="U30" s="622"/>
      <c r="V30" s="622"/>
      <c r="W30" s="622"/>
      <c r="X30" s="622"/>
      <c r="Y30" s="623"/>
      <c r="Z30" s="659">
        <v>20.3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1934274</v>
      </c>
      <c r="CS30" s="622"/>
      <c r="CT30" s="622"/>
      <c r="CU30" s="622"/>
      <c r="CV30" s="622"/>
      <c r="CW30" s="622"/>
      <c r="CX30" s="622"/>
      <c r="CY30" s="623"/>
      <c r="CZ30" s="624">
        <v>7.5</v>
      </c>
      <c r="DA30" s="636"/>
      <c r="DB30" s="636"/>
      <c r="DC30" s="637"/>
      <c r="DD30" s="627">
        <v>1934258</v>
      </c>
      <c r="DE30" s="622"/>
      <c r="DF30" s="622"/>
      <c r="DG30" s="622"/>
      <c r="DH30" s="622"/>
      <c r="DI30" s="622"/>
      <c r="DJ30" s="622"/>
      <c r="DK30" s="623"/>
      <c r="DL30" s="627">
        <v>1934258</v>
      </c>
      <c r="DM30" s="622"/>
      <c r="DN30" s="622"/>
      <c r="DO30" s="622"/>
      <c r="DP30" s="622"/>
      <c r="DQ30" s="622"/>
      <c r="DR30" s="622"/>
      <c r="DS30" s="622"/>
      <c r="DT30" s="622"/>
      <c r="DU30" s="622"/>
      <c r="DV30" s="623"/>
      <c r="DW30" s="624">
        <v>14.4</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99</v>
      </c>
      <c r="BN31" s="684"/>
      <c r="BO31" s="684"/>
      <c r="BP31" s="684"/>
      <c r="BQ31" s="686"/>
      <c r="BR31" s="683">
        <v>99.5</v>
      </c>
      <c r="BS31" s="684"/>
      <c r="BT31" s="684"/>
      <c r="BU31" s="684"/>
      <c r="BV31" s="684"/>
      <c r="BW31" s="684"/>
      <c r="BX31" s="685">
        <v>99.1</v>
      </c>
      <c r="BY31" s="684"/>
      <c r="BZ31" s="684"/>
      <c r="CA31" s="684"/>
      <c r="CB31" s="686"/>
      <c r="CD31" s="642"/>
      <c r="CE31" s="643"/>
      <c r="CF31" s="618" t="s">
        <v>300</v>
      </c>
      <c r="CG31" s="619"/>
      <c r="CH31" s="619"/>
      <c r="CI31" s="619"/>
      <c r="CJ31" s="619"/>
      <c r="CK31" s="619"/>
      <c r="CL31" s="619"/>
      <c r="CM31" s="619"/>
      <c r="CN31" s="619"/>
      <c r="CO31" s="619"/>
      <c r="CP31" s="619"/>
      <c r="CQ31" s="620"/>
      <c r="CR31" s="621">
        <v>61952</v>
      </c>
      <c r="CS31" s="634"/>
      <c r="CT31" s="634"/>
      <c r="CU31" s="634"/>
      <c r="CV31" s="634"/>
      <c r="CW31" s="634"/>
      <c r="CX31" s="634"/>
      <c r="CY31" s="635"/>
      <c r="CZ31" s="624">
        <v>0.2</v>
      </c>
      <c r="DA31" s="636"/>
      <c r="DB31" s="636"/>
      <c r="DC31" s="637"/>
      <c r="DD31" s="627">
        <v>61952</v>
      </c>
      <c r="DE31" s="634"/>
      <c r="DF31" s="634"/>
      <c r="DG31" s="634"/>
      <c r="DH31" s="634"/>
      <c r="DI31" s="634"/>
      <c r="DJ31" s="634"/>
      <c r="DK31" s="635"/>
      <c r="DL31" s="627">
        <v>61952</v>
      </c>
      <c r="DM31" s="634"/>
      <c r="DN31" s="634"/>
      <c r="DO31" s="634"/>
      <c r="DP31" s="634"/>
      <c r="DQ31" s="634"/>
      <c r="DR31" s="634"/>
      <c r="DS31" s="634"/>
      <c r="DT31" s="634"/>
      <c r="DU31" s="634"/>
      <c r="DV31" s="635"/>
      <c r="DW31" s="624">
        <v>0.5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1718977</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99.2</v>
      </c>
      <c r="BN32" s="634"/>
      <c r="BO32" s="634"/>
      <c r="BP32" s="634"/>
      <c r="BQ32" s="657"/>
      <c r="BR32" s="692">
        <v>99.6</v>
      </c>
      <c r="BS32" s="634"/>
      <c r="BT32" s="634"/>
      <c r="BU32" s="634"/>
      <c r="BV32" s="634"/>
      <c r="BW32" s="634"/>
      <c r="BX32" s="625">
        <v>99.3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31053</v>
      </c>
      <c r="S33" s="622"/>
      <c r="T33" s="622"/>
      <c r="U33" s="622"/>
      <c r="V33" s="622"/>
      <c r="W33" s="622"/>
      <c r="X33" s="622"/>
      <c r="Y33" s="623"/>
      <c r="Z33" s="659">
        <v>0.1</v>
      </c>
      <c r="AA33" s="659"/>
      <c r="AB33" s="659"/>
      <c r="AC33" s="659"/>
      <c r="AD33" s="660">
        <v>20697</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98.7</v>
      </c>
      <c r="BN33" s="606"/>
      <c r="BO33" s="606"/>
      <c r="BP33" s="606"/>
      <c r="BQ33" s="669"/>
      <c r="BR33" s="682">
        <v>99.4</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10807984</v>
      </c>
      <c r="CS33" s="634"/>
      <c r="CT33" s="634"/>
      <c r="CU33" s="634"/>
      <c r="CV33" s="634"/>
      <c r="CW33" s="634"/>
      <c r="CX33" s="634"/>
      <c r="CY33" s="635"/>
      <c r="CZ33" s="624">
        <v>41.8</v>
      </c>
      <c r="DA33" s="636"/>
      <c r="DB33" s="636"/>
      <c r="DC33" s="637"/>
      <c r="DD33" s="627">
        <v>8610892</v>
      </c>
      <c r="DE33" s="634"/>
      <c r="DF33" s="634"/>
      <c r="DG33" s="634"/>
      <c r="DH33" s="634"/>
      <c r="DI33" s="634"/>
      <c r="DJ33" s="634"/>
      <c r="DK33" s="635"/>
      <c r="DL33" s="627">
        <v>5689295</v>
      </c>
      <c r="DM33" s="634"/>
      <c r="DN33" s="634"/>
      <c r="DO33" s="634"/>
      <c r="DP33" s="634"/>
      <c r="DQ33" s="634"/>
      <c r="DR33" s="634"/>
      <c r="DS33" s="634"/>
      <c r="DT33" s="634"/>
      <c r="DU33" s="634"/>
      <c r="DV33" s="635"/>
      <c r="DW33" s="624">
        <v>42.3</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290608</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4312005</v>
      </c>
      <c r="CS34" s="622"/>
      <c r="CT34" s="622"/>
      <c r="CU34" s="622"/>
      <c r="CV34" s="622"/>
      <c r="CW34" s="622"/>
      <c r="CX34" s="622"/>
      <c r="CY34" s="623"/>
      <c r="CZ34" s="624">
        <v>16.7</v>
      </c>
      <c r="DA34" s="636"/>
      <c r="DB34" s="636"/>
      <c r="DC34" s="637"/>
      <c r="DD34" s="627">
        <v>3152912</v>
      </c>
      <c r="DE34" s="622"/>
      <c r="DF34" s="622"/>
      <c r="DG34" s="622"/>
      <c r="DH34" s="622"/>
      <c r="DI34" s="622"/>
      <c r="DJ34" s="622"/>
      <c r="DK34" s="623"/>
      <c r="DL34" s="627">
        <v>2482125</v>
      </c>
      <c r="DM34" s="622"/>
      <c r="DN34" s="622"/>
      <c r="DO34" s="622"/>
      <c r="DP34" s="622"/>
      <c r="DQ34" s="622"/>
      <c r="DR34" s="622"/>
      <c r="DS34" s="622"/>
      <c r="DT34" s="622"/>
      <c r="DU34" s="622"/>
      <c r="DV34" s="623"/>
      <c r="DW34" s="624">
        <v>18.399999999999999</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628849</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117229</v>
      </c>
      <c r="CS35" s="634"/>
      <c r="CT35" s="634"/>
      <c r="CU35" s="634"/>
      <c r="CV35" s="634"/>
      <c r="CW35" s="634"/>
      <c r="CX35" s="634"/>
      <c r="CY35" s="635"/>
      <c r="CZ35" s="624">
        <v>0.5</v>
      </c>
      <c r="DA35" s="636"/>
      <c r="DB35" s="636"/>
      <c r="DC35" s="637"/>
      <c r="DD35" s="627">
        <v>69770</v>
      </c>
      <c r="DE35" s="634"/>
      <c r="DF35" s="634"/>
      <c r="DG35" s="634"/>
      <c r="DH35" s="634"/>
      <c r="DI35" s="634"/>
      <c r="DJ35" s="634"/>
      <c r="DK35" s="635"/>
      <c r="DL35" s="627">
        <v>69770</v>
      </c>
      <c r="DM35" s="634"/>
      <c r="DN35" s="634"/>
      <c r="DO35" s="634"/>
      <c r="DP35" s="634"/>
      <c r="DQ35" s="634"/>
      <c r="DR35" s="634"/>
      <c r="DS35" s="634"/>
      <c r="DT35" s="634"/>
      <c r="DU35" s="634"/>
      <c r="DV35" s="635"/>
      <c r="DW35" s="624">
        <v>0.5</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1396370</v>
      </c>
      <c r="S36" s="622"/>
      <c r="T36" s="622"/>
      <c r="U36" s="622"/>
      <c r="V36" s="622"/>
      <c r="W36" s="622"/>
      <c r="X36" s="622"/>
      <c r="Y36" s="623"/>
      <c r="Z36" s="659">
        <v>5.2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2951741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325578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2523591</v>
      </c>
      <c r="CS36" s="622"/>
      <c r="CT36" s="622"/>
      <c r="CU36" s="622"/>
      <c r="CV36" s="622"/>
      <c r="CW36" s="622"/>
      <c r="CX36" s="622"/>
      <c r="CY36" s="623"/>
      <c r="CZ36" s="624">
        <v>9.8000000000000007</v>
      </c>
      <c r="DA36" s="636"/>
      <c r="DB36" s="636"/>
      <c r="DC36" s="637"/>
      <c r="DD36" s="627">
        <v>2280767</v>
      </c>
      <c r="DE36" s="622"/>
      <c r="DF36" s="622"/>
      <c r="DG36" s="622"/>
      <c r="DH36" s="622"/>
      <c r="DI36" s="622"/>
      <c r="DJ36" s="622"/>
      <c r="DK36" s="623"/>
      <c r="DL36" s="627">
        <v>1322695</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332606</v>
      </c>
      <c r="S37" s="622"/>
      <c r="T37" s="622"/>
      <c r="U37" s="622"/>
      <c r="V37" s="622"/>
      <c r="W37" s="622"/>
      <c r="X37" s="622"/>
      <c r="Y37" s="623"/>
      <c r="Z37" s="659">
        <v>1.3</v>
      </c>
      <c r="AA37" s="659"/>
      <c r="AB37" s="659"/>
      <c r="AC37" s="659"/>
      <c r="AD37" s="660">
        <v>13410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505000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227725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826359</v>
      </c>
      <c r="CS37" s="634"/>
      <c r="CT37" s="634"/>
      <c r="CU37" s="634"/>
      <c r="CV37" s="634"/>
      <c r="CW37" s="634"/>
      <c r="CX37" s="634"/>
      <c r="CY37" s="635"/>
      <c r="CZ37" s="624">
        <v>3.2</v>
      </c>
      <c r="DA37" s="636"/>
      <c r="DB37" s="636"/>
      <c r="DC37" s="637"/>
      <c r="DD37" s="627">
        <v>810648</v>
      </c>
      <c r="DE37" s="634"/>
      <c r="DF37" s="634"/>
      <c r="DG37" s="634"/>
      <c r="DH37" s="634"/>
      <c r="DI37" s="634"/>
      <c r="DJ37" s="634"/>
      <c r="DK37" s="635"/>
      <c r="DL37" s="627">
        <v>785695</v>
      </c>
      <c r="DM37" s="634"/>
      <c r="DN37" s="634"/>
      <c r="DO37" s="634"/>
      <c r="DP37" s="634"/>
      <c r="DQ37" s="634"/>
      <c r="DR37" s="634"/>
      <c r="DS37" s="634"/>
      <c r="DT37" s="634"/>
      <c r="DU37" s="634"/>
      <c r="DV37" s="635"/>
      <c r="DW37" s="624">
        <v>5.8</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1013800</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14964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7829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2431777</v>
      </c>
      <c r="CS38" s="622"/>
      <c r="CT38" s="622"/>
      <c r="CU38" s="622"/>
      <c r="CV38" s="622"/>
      <c r="CW38" s="622"/>
      <c r="CX38" s="622"/>
      <c r="CY38" s="623"/>
      <c r="CZ38" s="624">
        <v>9.4</v>
      </c>
      <c r="DA38" s="636"/>
      <c r="DB38" s="636"/>
      <c r="DC38" s="637"/>
      <c r="DD38" s="627">
        <v>1920978</v>
      </c>
      <c r="DE38" s="622"/>
      <c r="DF38" s="622"/>
      <c r="DG38" s="622"/>
      <c r="DH38" s="622"/>
      <c r="DI38" s="622"/>
      <c r="DJ38" s="622"/>
      <c r="DK38" s="623"/>
      <c r="DL38" s="627">
        <v>1814705</v>
      </c>
      <c r="DM38" s="622"/>
      <c r="DN38" s="622"/>
      <c r="DO38" s="622"/>
      <c r="DP38" s="622"/>
      <c r="DQ38" s="622"/>
      <c r="DR38" s="622"/>
      <c r="DS38" s="622"/>
      <c r="DT38" s="622"/>
      <c r="DU38" s="622"/>
      <c r="DV38" s="623"/>
      <c r="DW38" s="624">
        <v>13.5</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12384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1310460</v>
      </c>
      <c r="CS39" s="634"/>
      <c r="CT39" s="634"/>
      <c r="CU39" s="634"/>
      <c r="CV39" s="634"/>
      <c r="CW39" s="634"/>
      <c r="CX39" s="634"/>
      <c r="CY39" s="635"/>
      <c r="CZ39" s="624">
        <v>5.0999999999999996</v>
      </c>
      <c r="DA39" s="636"/>
      <c r="DB39" s="636"/>
      <c r="DC39" s="637"/>
      <c r="DD39" s="627">
        <v>1186465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103700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112922</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26605199</v>
      </c>
      <c r="S41" s="646"/>
      <c r="T41" s="646"/>
      <c r="U41" s="646"/>
      <c r="V41" s="646"/>
      <c r="W41" s="646"/>
      <c r="X41" s="646"/>
      <c r="Y41" s="649"/>
      <c r="Z41" s="650">
        <v>100</v>
      </c>
      <c r="AA41" s="650"/>
      <c r="AB41" s="650"/>
      <c r="AC41" s="650"/>
      <c r="AD41" s="651">
        <v>13361320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517465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1914055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2092029</v>
      </c>
      <c r="CS42" s="634"/>
      <c r="CT42" s="634"/>
      <c r="CU42" s="634"/>
      <c r="CV42" s="634"/>
      <c r="CW42" s="634"/>
      <c r="CX42" s="634"/>
      <c r="CY42" s="635"/>
      <c r="CZ42" s="624">
        <v>8.1</v>
      </c>
      <c r="DA42" s="636"/>
      <c r="DB42" s="636"/>
      <c r="DC42" s="637"/>
      <c r="DD42" s="627">
        <v>468313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90644</v>
      </c>
      <c r="CS43" s="634"/>
      <c r="CT43" s="634"/>
      <c r="CU43" s="634"/>
      <c r="CV43" s="634"/>
      <c r="CW43" s="634"/>
      <c r="CX43" s="634"/>
      <c r="CY43" s="635"/>
      <c r="CZ43" s="624">
        <v>0.4</v>
      </c>
      <c r="DA43" s="636"/>
      <c r="DB43" s="636"/>
      <c r="DC43" s="637"/>
      <c r="DD43" s="627">
        <v>90644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1985244</v>
      </c>
      <c r="CS44" s="622"/>
      <c r="CT44" s="622"/>
      <c r="CU44" s="622"/>
      <c r="CV44" s="622"/>
      <c r="CW44" s="622"/>
      <c r="CX44" s="622"/>
      <c r="CY44" s="623"/>
      <c r="CZ44" s="624">
        <v>7.7</v>
      </c>
      <c r="DA44" s="625"/>
      <c r="DB44" s="625"/>
      <c r="DC44" s="626"/>
      <c r="DD44" s="627">
        <v>434290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1167131</v>
      </c>
      <c r="CS45" s="634"/>
      <c r="CT45" s="634"/>
      <c r="CU45" s="634"/>
      <c r="CV45" s="634"/>
      <c r="CW45" s="634"/>
      <c r="CX45" s="634"/>
      <c r="CY45" s="635"/>
      <c r="CZ45" s="624">
        <v>4.5</v>
      </c>
      <c r="DA45" s="636"/>
      <c r="DB45" s="636"/>
      <c r="DC45" s="637"/>
      <c r="DD45" s="627">
        <v>91324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797262</v>
      </c>
      <c r="CS46" s="622"/>
      <c r="CT46" s="622"/>
      <c r="CU46" s="622"/>
      <c r="CV46" s="622"/>
      <c r="CW46" s="622"/>
      <c r="CX46" s="622"/>
      <c r="CY46" s="623"/>
      <c r="CZ46" s="624">
        <v>3.1</v>
      </c>
      <c r="DA46" s="625"/>
      <c r="DB46" s="625"/>
      <c r="DC46" s="626"/>
      <c r="DD46" s="627">
        <v>336375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106785</v>
      </c>
      <c r="CS47" s="634"/>
      <c r="CT47" s="634"/>
      <c r="CU47" s="634"/>
      <c r="CV47" s="634"/>
      <c r="CW47" s="634"/>
      <c r="CX47" s="634"/>
      <c r="CY47" s="635"/>
      <c r="CZ47" s="624">
        <v>0.4</v>
      </c>
      <c r="DA47" s="636"/>
      <c r="DB47" s="636"/>
      <c r="DC47" s="637"/>
      <c r="DD47" s="627">
        <v>34023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25843276</v>
      </c>
      <c r="CS49" s="606"/>
      <c r="CT49" s="606"/>
      <c r="CU49" s="606"/>
      <c r="CV49" s="606"/>
      <c r="CW49" s="606"/>
      <c r="CX49" s="606"/>
      <c r="CY49" s="607"/>
      <c r="CZ49" s="608">
        <v>100</v>
      </c>
      <c r="DA49" s="609"/>
      <c r="DB49" s="609"/>
      <c r="DC49" s="610"/>
      <c r="DD49" s="611">
        <v>17266963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k3g87Ps6mSVaGFblkJC/02uX3BQQ1G41mgwlA26OUzq+NRv4EN09YrOibX9j54GgOwj077yF1T8JjwUX+9lsg==" saltValue="3pXiFf1MUq53yxenpzoR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680</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43</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723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389</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326</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390</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142</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391</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1</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-123</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1410</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395</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41</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1797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2164670</v>
      </c>
      <c r="AB110" s="889"/>
      <c r="AC110" s="889"/>
      <c r="AD110" s="889"/>
      <c r="AE110" s="890"/>
      <c r="AF110" s="891">
        <v>2117252</v>
      </c>
      <c r="AG110" s="889"/>
      <c r="AH110" s="889"/>
      <c r="AI110" s="889"/>
      <c r="AJ110" s="890"/>
      <c r="AK110" s="891">
        <v>1996226</v>
      </c>
      <c r="AL110" s="889"/>
      <c r="AM110" s="889"/>
      <c r="AN110" s="889"/>
      <c r="AO110" s="890"/>
      <c r="AP110" s="892">
        <v>16.8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21934469</v>
      </c>
      <c r="BR110" s="842"/>
      <c r="BS110" s="842"/>
      <c r="BT110" s="842"/>
      <c r="BU110" s="842"/>
      <c r="BV110" s="842">
        <v>20547194</v>
      </c>
      <c r="BW110" s="842"/>
      <c r="BX110" s="842"/>
      <c r="BY110" s="842"/>
      <c r="BZ110" s="842"/>
      <c r="CA110" s="842">
        <v>19626720</v>
      </c>
      <c r="CB110" s="842"/>
      <c r="CC110" s="842"/>
      <c r="CD110" s="842"/>
      <c r="CE110" s="842"/>
      <c r="CF110" s="866">
        <v>165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473824</v>
      </c>
      <c r="DH110" s="842"/>
      <c r="DI110" s="842"/>
      <c r="DJ110" s="842"/>
      <c r="DK110" s="842"/>
      <c r="DL110" s="842">
        <v>432686</v>
      </c>
      <c r="DM110" s="842"/>
      <c r="DN110" s="842"/>
      <c r="DO110" s="842"/>
      <c r="DP110" s="842"/>
      <c r="DQ110" s="842">
        <v>391182</v>
      </c>
      <c r="DR110" s="842"/>
      <c r="DS110" s="842"/>
      <c r="DT110" s="842"/>
      <c r="DU110" s="842"/>
      <c r="DV110" s="843">
        <v>3.3</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473824</v>
      </c>
      <c r="BR111" s="817"/>
      <c r="BS111" s="817"/>
      <c r="BT111" s="817"/>
      <c r="BU111" s="817"/>
      <c r="BV111" s="817">
        <v>432686</v>
      </c>
      <c r="BW111" s="817"/>
      <c r="BX111" s="817"/>
      <c r="BY111" s="817"/>
      <c r="BZ111" s="817"/>
      <c r="CA111" s="817">
        <v>391182</v>
      </c>
      <c r="CB111" s="817"/>
      <c r="CC111" s="817"/>
      <c r="CD111" s="817"/>
      <c r="CE111" s="817"/>
      <c r="CF111" s="875">
        <v>3.3</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6922035</v>
      </c>
      <c r="BR112" s="817"/>
      <c r="BS112" s="817"/>
      <c r="BT112" s="817"/>
      <c r="BU112" s="817"/>
      <c r="BV112" s="817">
        <v>6386349</v>
      </c>
      <c r="BW112" s="817"/>
      <c r="BX112" s="817"/>
      <c r="BY112" s="817"/>
      <c r="BZ112" s="817"/>
      <c r="CA112" s="817">
        <v>6112011</v>
      </c>
      <c r="CB112" s="817"/>
      <c r="CC112" s="817"/>
      <c r="CD112" s="817"/>
      <c r="CE112" s="817"/>
      <c r="CF112" s="875">
        <v>51.4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203758</v>
      </c>
      <c r="AB113" s="919"/>
      <c r="AC113" s="919"/>
      <c r="AD113" s="919"/>
      <c r="AE113" s="920"/>
      <c r="AF113" s="921">
        <v>189335</v>
      </c>
      <c r="AG113" s="919"/>
      <c r="AH113" s="919"/>
      <c r="AI113" s="919"/>
      <c r="AJ113" s="920"/>
      <c r="AK113" s="921">
        <v>184202</v>
      </c>
      <c r="AL113" s="919"/>
      <c r="AM113" s="919"/>
      <c r="AN113" s="919"/>
      <c r="AO113" s="920"/>
      <c r="AP113" s="922">
        <v>1.5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695942</v>
      </c>
      <c r="BR113" s="817"/>
      <c r="BS113" s="817"/>
      <c r="BT113" s="817"/>
      <c r="BU113" s="817"/>
      <c r="BV113" s="817">
        <v>633761</v>
      </c>
      <c r="BW113" s="817"/>
      <c r="BX113" s="817"/>
      <c r="BY113" s="817"/>
      <c r="BZ113" s="817"/>
      <c r="CA113" s="817">
        <v>558925</v>
      </c>
      <c r="CB113" s="817"/>
      <c r="CC113" s="817"/>
      <c r="CD113" s="817"/>
      <c r="CE113" s="817"/>
      <c r="CF113" s="875">
        <v>4.7</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114357</v>
      </c>
      <c r="AB114" s="780"/>
      <c r="AC114" s="780"/>
      <c r="AD114" s="780"/>
      <c r="AE114" s="781"/>
      <c r="AF114" s="782">
        <v>108311</v>
      </c>
      <c r="AG114" s="780"/>
      <c r="AH114" s="780"/>
      <c r="AI114" s="780"/>
      <c r="AJ114" s="781"/>
      <c r="AK114" s="782">
        <v>113393</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3172263</v>
      </c>
      <c r="BR114" s="817"/>
      <c r="BS114" s="817"/>
      <c r="BT114" s="817"/>
      <c r="BU114" s="817"/>
      <c r="BV114" s="817">
        <v>2949987</v>
      </c>
      <c r="BW114" s="817"/>
      <c r="BX114" s="817"/>
      <c r="BY114" s="817"/>
      <c r="BZ114" s="817"/>
      <c r="CA114" s="817">
        <v>2998931</v>
      </c>
      <c r="CB114" s="817"/>
      <c r="CC114" s="817"/>
      <c r="CD114" s="817"/>
      <c r="CE114" s="817"/>
      <c r="CF114" s="875">
        <v>25.2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89086</v>
      </c>
      <c r="AB115" s="919"/>
      <c r="AC115" s="919"/>
      <c r="AD115" s="919"/>
      <c r="AE115" s="920"/>
      <c r="AF115" s="921">
        <v>90277</v>
      </c>
      <c r="AG115" s="919"/>
      <c r="AH115" s="919"/>
      <c r="AI115" s="919"/>
      <c r="AJ115" s="920"/>
      <c r="AK115" s="921">
        <v>90777</v>
      </c>
      <c r="AL115" s="919"/>
      <c r="AM115" s="919"/>
      <c r="AN115" s="919"/>
      <c r="AO115" s="920"/>
      <c r="AP115" s="922">
        <v>0.8</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55</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2571926</v>
      </c>
      <c r="AB117" s="903"/>
      <c r="AC117" s="903"/>
      <c r="AD117" s="903"/>
      <c r="AE117" s="904"/>
      <c r="AF117" s="905">
        <v>2505175</v>
      </c>
      <c r="AG117" s="903"/>
      <c r="AH117" s="903"/>
      <c r="AI117" s="903"/>
      <c r="AJ117" s="904"/>
      <c r="AK117" s="905">
        <v>2384598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89086</v>
      </c>
      <c r="AB119" s="889"/>
      <c r="AC119" s="889"/>
      <c r="AD119" s="889"/>
      <c r="AE119" s="890"/>
      <c r="AF119" s="891">
        <v>90277</v>
      </c>
      <c r="AG119" s="889"/>
      <c r="AH119" s="889"/>
      <c r="AI119" s="889"/>
      <c r="AJ119" s="890"/>
      <c r="AK119" s="891">
        <v>90777</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33198533</v>
      </c>
      <c r="BR119" s="845"/>
      <c r="BS119" s="845"/>
      <c r="BT119" s="845"/>
      <c r="BU119" s="845"/>
      <c r="BV119" s="845">
        <v>30949977</v>
      </c>
      <c r="BW119" s="845"/>
      <c r="BX119" s="845"/>
      <c r="BY119" s="845"/>
      <c r="BZ119" s="845"/>
      <c r="CA119" s="845">
        <v>29687769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2844468</v>
      </c>
      <c r="BR120" s="842"/>
      <c r="BS120" s="842"/>
      <c r="BT120" s="842"/>
      <c r="BU120" s="842"/>
      <c r="BV120" s="842">
        <v>3419731</v>
      </c>
      <c r="BW120" s="842"/>
      <c r="BX120" s="842"/>
      <c r="BY120" s="842"/>
      <c r="BZ120" s="842"/>
      <c r="CA120" s="842">
        <v>4182878</v>
      </c>
      <c r="CB120" s="842"/>
      <c r="CC120" s="842"/>
      <c r="CD120" s="842"/>
      <c r="CE120" s="842"/>
      <c r="CF120" s="866">
        <v>35.200000000000003</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6632381</v>
      </c>
      <c r="DH120" s="842"/>
      <c r="DI120" s="842"/>
      <c r="DJ120" s="842"/>
      <c r="DK120" s="842"/>
      <c r="DL120" s="842">
        <v>6099054</v>
      </c>
      <c r="DM120" s="842"/>
      <c r="DN120" s="842"/>
      <c r="DO120" s="842"/>
      <c r="DP120" s="842"/>
      <c r="DQ120" s="842">
        <v>5847822</v>
      </c>
      <c r="DR120" s="842"/>
      <c r="DS120" s="842"/>
      <c r="DT120" s="842"/>
      <c r="DU120" s="842"/>
      <c r="DV120" s="843">
        <v>49.2</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3456439</v>
      </c>
      <c r="BR121" s="817"/>
      <c r="BS121" s="817"/>
      <c r="BT121" s="817"/>
      <c r="BU121" s="817"/>
      <c r="BV121" s="817">
        <v>3344569</v>
      </c>
      <c r="BW121" s="817"/>
      <c r="BX121" s="817"/>
      <c r="BY121" s="817"/>
      <c r="BZ121" s="817"/>
      <c r="CA121" s="817">
        <v>3431407</v>
      </c>
      <c r="CB121" s="817"/>
      <c r="CC121" s="817"/>
      <c r="CD121" s="817"/>
      <c r="CE121" s="817"/>
      <c r="CF121" s="875">
        <v>28.9</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289654</v>
      </c>
      <c r="DH121" s="817"/>
      <c r="DI121" s="817"/>
      <c r="DJ121" s="817"/>
      <c r="DK121" s="817"/>
      <c r="DL121" s="817">
        <v>287295</v>
      </c>
      <c r="DM121" s="817"/>
      <c r="DN121" s="817"/>
      <c r="DO121" s="817"/>
      <c r="DP121" s="817"/>
      <c r="DQ121" s="817">
        <v>264189</v>
      </c>
      <c r="DR121" s="817"/>
      <c r="DS121" s="817"/>
      <c r="DT121" s="817"/>
      <c r="DU121" s="817"/>
      <c r="DV121" s="794">
        <v>2.2000000000000002</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16895470</v>
      </c>
      <c r="BR122" s="845"/>
      <c r="BS122" s="845"/>
      <c r="BT122" s="845"/>
      <c r="BU122" s="845"/>
      <c r="BV122" s="845">
        <v>15961289</v>
      </c>
      <c r="BW122" s="845"/>
      <c r="BX122" s="845"/>
      <c r="BY122" s="845"/>
      <c r="BZ122" s="845"/>
      <c r="CA122" s="845">
        <v>15155944</v>
      </c>
      <c r="CB122" s="845"/>
      <c r="CC122" s="845"/>
      <c r="CD122" s="845"/>
      <c r="CE122" s="845"/>
      <c r="CF122" s="846">
        <v>127.4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23196377</v>
      </c>
      <c r="BR123" s="833"/>
      <c r="BS123" s="833"/>
      <c r="BT123" s="833"/>
      <c r="BU123" s="833"/>
      <c r="BV123" s="833">
        <v>22725589</v>
      </c>
      <c r="BW123" s="833"/>
      <c r="BX123" s="833"/>
      <c r="BY123" s="833"/>
      <c r="BZ123" s="833"/>
      <c r="CA123" s="833">
        <v>22770229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84</v>
      </c>
      <c r="BR124" s="831"/>
      <c r="BS124" s="831"/>
      <c r="BT124" s="831"/>
      <c r="BU124" s="831"/>
      <c r="BV124" s="831">
        <v>70.5</v>
      </c>
      <c r="BW124" s="831"/>
      <c r="BX124" s="831"/>
      <c r="BY124" s="831"/>
      <c r="BZ124" s="831"/>
      <c r="CA124" s="831">
        <v>58.1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287607</v>
      </c>
      <c r="AB128" s="801"/>
      <c r="AC128" s="801"/>
      <c r="AD128" s="801"/>
      <c r="AE128" s="802"/>
      <c r="AF128" s="803">
        <v>254813</v>
      </c>
      <c r="AG128" s="801"/>
      <c r="AH128" s="801"/>
      <c r="AI128" s="801"/>
      <c r="AJ128" s="802"/>
      <c r="AK128" s="803">
        <v>239110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12.92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13360786</v>
      </c>
      <c r="AB129" s="780"/>
      <c r="AC129" s="780"/>
      <c r="AD129" s="780"/>
      <c r="AE129" s="781"/>
      <c r="AF129" s="782">
        <v>13065601</v>
      </c>
      <c r="AG129" s="780"/>
      <c r="AH129" s="780"/>
      <c r="AI129" s="780"/>
      <c r="AJ129" s="781"/>
      <c r="AK129" s="782">
        <v>13276084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17.920000000000002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1463282</v>
      </c>
      <c r="AB130" s="780"/>
      <c r="AC130" s="780"/>
      <c r="AD130" s="780"/>
      <c r="AE130" s="781"/>
      <c r="AF130" s="782">
        <v>1403397</v>
      </c>
      <c r="AG130" s="780"/>
      <c r="AH130" s="780"/>
      <c r="AI130" s="780"/>
      <c r="AJ130" s="781"/>
      <c r="AK130" s="782">
        <v>1384401</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11897504</v>
      </c>
      <c r="AB131" s="764"/>
      <c r="AC131" s="764"/>
      <c r="AD131" s="764"/>
      <c r="AE131" s="765"/>
      <c r="AF131" s="766">
        <v>11662204</v>
      </c>
      <c r="AG131" s="764"/>
      <c r="AH131" s="764"/>
      <c r="AI131" s="764"/>
      <c r="AJ131" s="765"/>
      <c r="AK131" s="766">
        <v>11891683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58.1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6.9009180409999997</v>
      </c>
      <c r="AB132" s="745"/>
      <c r="AC132" s="745"/>
      <c r="AD132" s="745"/>
      <c r="AE132" s="746"/>
      <c r="AF132" s="747">
        <v>7.2624780019999999</v>
      </c>
      <c r="AG132" s="745"/>
      <c r="AH132" s="745"/>
      <c r="AI132" s="745"/>
      <c r="AJ132" s="746"/>
      <c r="AK132" s="747">
        <v>6.4001621970000002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6.7</v>
      </c>
      <c r="AB133" s="724"/>
      <c r="AC133" s="724"/>
      <c r="AD133" s="724"/>
      <c r="AE133" s="725"/>
      <c r="AF133" s="723">
        <v>6.8</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PtF41ivTfVDp5NjZ0XtziSPY3cLkXkvMb7YQj7zkfD2HDkTLbSFxW71JcZJjIWlcmttSYU0q7mOZN3hoZJJ0Q==" saltValue="oLABPO/LtfriNB5JcqH4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aiSmkuJ1uTyBWG8YnCZXnSljc5zYNq1bkS1Hbgtab01SN4ARrJklgtfbkLdxhB+miqc2EnqLdJfCA/Yc/bPlw==" saltValue="gq9DhZVDfKdQpPs3v6PU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jgSbFk+W+abfmp72wgXv/qpJD0y9QXiqnlARgD7JfDw2mHj581MwOgMxpZWGy+U/wTgqBqryYJtb3X/R1M9Sg==" saltValue="1zf4KY8LFj2w1daXMvvc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4246136</v>
      </c>
      <c r="AP9" s="281">
        <v>77374</v>
      </c>
      <c r="AQ9" s="282">
        <v>66486</v>
      </c>
      <c r="AR9" s="283">
        <v>16.399999999999999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616291</v>
      </c>
      <c r="AP10" s="284">
        <v>11230</v>
      </c>
      <c r="AQ10" s="285">
        <v>6147</v>
      </c>
      <c r="AR10" s="286">
        <v>82.7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87788</v>
      </c>
      <c r="AP11" s="284">
        <v>1600</v>
      </c>
      <c r="AQ11" s="285">
        <v>1219</v>
      </c>
      <c r="AR11" s="286">
        <v>31.3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89744</v>
      </c>
      <c r="AP13" s="284">
        <v>1635</v>
      </c>
      <c r="AQ13" s="285">
        <v>2955</v>
      </c>
      <c r="AR13" s="286">
        <v>-44.7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90644</v>
      </c>
      <c r="AP14" s="284">
        <v>1652</v>
      </c>
      <c r="AQ14" s="285">
        <v>1434</v>
      </c>
      <c r="AR14" s="286">
        <v>15.2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-210720</v>
      </c>
      <c r="AP15" s="284">
        <v>-3840</v>
      </c>
      <c r="AQ15" s="285">
        <v>-3102</v>
      </c>
      <c r="AR15" s="286">
        <v>23.8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4919883</v>
      </c>
      <c r="AP16" s="284">
        <v>89651</v>
      </c>
      <c r="AQ16" s="285">
        <v>75147</v>
      </c>
      <c r="AR16" s="286">
        <v>19.3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7.8</v>
      </c>
      <c r="AP21" s="298">
        <v>6.62</v>
      </c>
      <c r="AQ21" s="299">
        <v>1.18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100</v>
      </c>
      <c r="AP22" s="303">
        <v>98.3</v>
      </c>
      <c r="AQ22" s="304">
        <v>1.7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1996226</v>
      </c>
      <c r="AP32" s="312">
        <v>36376</v>
      </c>
      <c r="AQ32" s="313">
        <v>34847</v>
      </c>
      <c r="AR32" s="314">
        <v>4.4000000000000004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184202</v>
      </c>
      <c r="AP35" s="312">
        <v>3357</v>
      </c>
      <c r="AQ35" s="313">
        <v>8260</v>
      </c>
      <c r="AR35" s="314">
        <v>-59.4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113393</v>
      </c>
      <c r="AP36" s="312">
        <v>2066</v>
      </c>
      <c r="AQ36" s="313">
        <v>1689</v>
      </c>
      <c r="AR36" s="314">
        <v>22.3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90777</v>
      </c>
      <c r="AP37" s="312">
        <v>1654</v>
      </c>
      <c r="AQ37" s="313">
        <v>748</v>
      </c>
      <c r="AR37" s="314">
        <v>121.1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1</v>
      </c>
      <c r="AR38" s="304" t="s">
        <v>488</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-239110</v>
      </c>
      <c r="AP39" s="312">
        <v>-4357</v>
      </c>
      <c r="AQ39" s="313">
        <v>-5762</v>
      </c>
      <c r="AR39" s="314">
        <v>-24.4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-1384401</v>
      </c>
      <c r="AP40" s="312">
        <v>-25227</v>
      </c>
      <c r="AQ40" s="313">
        <v>-27609</v>
      </c>
      <c r="AR40" s="314">
        <v>-8.6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761087</v>
      </c>
      <c r="AP41" s="312">
        <v>13869</v>
      </c>
      <c r="AQ41" s="313">
        <v>12179</v>
      </c>
      <c r="AR41" s="314">
        <v>13.9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2444946</v>
      </c>
      <c r="AN51" s="334">
        <v>43057</v>
      </c>
      <c r="AO51" s="335">
        <v>48</v>
      </c>
      <c r="AP51" s="336">
        <v>45588</v>
      </c>
      <c r="AQ51" s="337">
        <v>8.6999999999999993</v>
      </c>
      <c r="AR51" s="338">
        <v>39.299999999999997</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1609041</v>
      </c>
      <c r="AN52" s="342">
        <v>28336</v>
      </c>
      <c r="AO52" s="343">
        <v>139</v>
      </c>
      <c r="AP52" s="344">
        <v>24150</v>
      </c>
      <c r="AQ52" s="345">
        <v>3.4</v>
      </c>
      <c r="AR52" s="346">
        <v>135.6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3322592</v>
      </c>
      <c r="AN53" s="334">
        <v>58974</v>
      </c>
      <c r="AO53" s="335">
        <v>37</v>
      </c>
      <c r="AP53" s="336">
        <v>45483</v>
      </c>
      <c r="AQ53" s="337">
        <v>-0.2</v>
      </c>
      <c r="AR53" s="338">
        <v>37.200000000000003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2866172</v>
      </c>
      <c r="AN54" s="342">
        <v>50873</v>
      </c>
      <c r="AO54" s="343">
        <v>79.5</v>
      </c>
      <c r="AP54" s="344">
        <v>24241</v>
      </c>
      <c r="AQ54" s="345">
        <v>0.4</v>
      </c>
      <c r="AR54" s="346">
        <v>79.099999999999994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1417885</v>
      </c>
      <c r="AN55" s="334">
        <v>25428</v>
      </c>
      <c r="AO55" s="335">
        <v>-56.9</v>
      </c>
      <c r="AP55" s="336">
        <v>45945</v>
      </c>
      <c r="AQ55" s="337">
        <v>1</v>
      </c>
      <c r="AR55" s="338">
        <v>-57.9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1111473</v>
      </c>
      <c r="AN56" s="342">
        <v>19933</v>
      </c>
      <c r="AO56" s="343">
        <v>-60.8</v>
      </c>
      <c r="AP56" s="344">
        <v>25180</v>
      </c>
      <c r="AQ56" s="345">
        <v>3.9</v>
      </c>
      <c r="AR56" s="346">
        <v>-64.7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913235</v>
      </c>
      <c r="AN57" s="334">
        <v>16452</v>
      </c>
      <c r="AO57" s="335">
        <v>-35.299999999999997</v>
      </c>
      <c r="AP57" s="336">
        <v>44475</v>
      </c>
      <c r="AQ57" s="337">
        <v>-3.2</v>
      </c>
      <c r="AR57" s="338">
        <v>-32.1</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676467</v>
      </c>
      <c r="AN58" s="342">
        <v>12187</v>
      </c>
      <c r="AO58" s="343">
        <v>-38.9</v>
      </c>
      <c r="AP58" s="344">
        <v>24780</v>
      </c>
      <c r="AQ58" s="345">
        <v>-1.6</v>
      </c>
      <c r="AR58" s="346">
        <v>-37.299999999999997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1985244</v>
      </c>
      <c r="AN59" s="334">
        <v>36176</v>
      </c>
      <c r="AO59" s="335">
        <v>119.9</v>
      </c>
      <c r="AP59" s="336">
        <v>45982</v>
      </c>
      <c r="AQ59" s="337">
        <v>3.4</v>
      </c>
      <c r="AR59" s="338">
        <v>116.5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797262</v>
      </c>
      <c r="AN60" s="342">
        <v>14528</v>
      </c>
      <c r="AO60" s="343">
        <v>19.2</v>
      </c>
      <c r="AP60" s="344">
        <v>25583</v>
      </c>
      <c r="AQ60" s="345">
        <v>3.2</v>
      </c>
      <c r="AR60" s="346">
        <v>16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2016780</v>
      </c>
      <c r="AN61" s="349">
        <v>36017</v>
      </c>
      <c r="AO61" s="350">
        <v>22.5</v>
      </c>
      <c r="AP61" s="351">
        <v>45495</v>
      </c>
      <c r="AQ61" s="352">
        <v>1.9</v>
      </c>
      <c r="AR61" s="338">
        <v>20.6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1412083</v>
      </c>
      <c r="AN62" s="342">
        <v>25171</v>
      </c>
      <c r="AO62" s="343">
        <v>27.6</v>
      </c>
      <c r="AP62" s="344">
        <v>24787</v>
      </c>
      <c r="AQ62" s="345">
        <v>1.9</v>
      </c>
      <c r="AR62" s="346">
        <v>25.7</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3pqelt9gzVVha1+ELS+WCsNXXTc6XGMemIyMmCicqwfeh46UKpdgaCPvwpRXPbqPWA8QJ+ffrsq95tB80AlTPQ==" saltValue="YBLIPU2zPSZN3OO9FaDV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kvcZYSzYSpigRFZWTBeCTIDgs9Y40gTmcVrxsKXEoTW+L/lfazJTEpUpRKVFrs3qMj+hemGPUHmukw48TwSVdw==" saltValue="KrQue8E8jwN4Mb4Rjmnh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JzR4lTpJVrD/5KHDfUXapF7rVzCz3/nrlJDuo2meH/tnhrUgSvbXWoDeBcce5bdssQwYIazzARFWBOs4RAVQBQ==" saltValue="haQJazZaUaPUIr3/rG+C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3.66</v>
      </c>
      <c r="G47" s="12">
        <v>2.4900000000000002</v>
      </c>
      <c r="H47" s="12">
        <v>6.78</v>
      </c>
      <c r="I47" s="12">
        <v>8.15</v>
      </c>
      <c r="J47" s="13">
        <v>10.06</v>
      </c>
    </row>
    <row r="48" spans="2:10" ht="57.75" customHeight="1">
      <c r="B48" s="14"/>
      <c r="C48" s="1141" t="s">
        <v>4</v>
      </c>
      <c r="D48" s="1141"/>
      <c r="E48" s="1142"/>
      <c r="F48" s="15">
        <v>1.21</v>
      </c>
      <c r="G48" s="16">
        <v>4.33</v>
      </c>
      <c r="H48" s="16">
        <v>8.25</v>
      </c>
      <c r="I48" s="16">
        <v>10.119999999999999</v>
      </c>
      <c r="J48" s="17">
        <v>5.45</v>
      </c>
    </row>
    <row r="49" spans="2:10" ht="57.75" customHeight="1" thickBot="1">
      <c r="B49" s="18"/>
      <c r="C49" s="1143" t="s">
        <v>5</v>
      </c>
      <c r="D49" s="1143"/>
      <c r="E49" s="1144"/>
      <c r="F49" s="19" t="s">
        <v>531</v>
      </c>
      <c r="G49" s="20">
        <v>2.09</v>
      </c>
      <c r="H49" s="20">
        <v>8.51</v>
      </c>
      <c r="I49" s="20">
        <v>2.9</v>
      </c>
      <c r="J49" s="21" t="s">
        <v>532</v>
      </c>
    </row>
    <row r="50" spans="2:10"/>
  </sheetData>
  <sheetProtection algorithmName="SHA-512" hashValue="MqS+43WB8D07+Tpf0UC8dPgHyjLwVeTOfo4hNp14CauVG6f6N6FvaXIe4C2fS+wW6drXDsKnU9p9LHlQwpoQ6Q==" saltValue="Bkui8O1I2NoeffxVkJ5i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t="s">
        <v>534</v>
      </c>
      <c r="G34" s="33" t="s">
        <v>535</v>
      </c>
      <c r="H34" s="33" t="s">
        <v>534</v>
      </c>
      <c r="I34" s="33" t="s">
        <v>536</v>
      </c>
      <c r="J34" s="34" t="s">
        <v>537</v>
      </c>
      <c r="K34" s="22"/>
      <c r="L34" s="22"/>
      <c r="M34" s="22"/>
      <c r="N34" s="22"/>
      <c r="O34" s="22"/>
      <c r="P34" s="22"/>
    </row>
    <row r="35" spans="1:16" ht="39" customHeight="1">
      <c r="A35" s="22"/>
      <c r="B35" s="35"/>
      <c r="C35" s="1145" t="s">
        <v>538</v>
      </c>
      <c r="D35" s="1146"/>
      <c r="E35" s="1147"/>
      <c r="F35" s="36">
        <v>10.74</v>
      </c>
      <c r="G35" s="37">
        <v>9.91</v>
      </c>
      <c r="H35" s="37">
        <v>10.29</v>
      </c>
      <c r="I35" s="37">
        <v>10.52</v>
      </c>
      <c r="J35" s="38">
        <v>10.61</v>
      </c>
      <c r="K35" s="22"/>
      <c r="L35" s="22"/>
      <c r="M35" s="22"/>
      <c r="N35" s="22"/>
      <c r="O35" s="22"/>
      <c r="P35" s="22"/>
    </row>
    <row r="36" spans="1:16" ht="39" customHeight="1">
      <c r="A36" s="22"/>
      <c r="B36" s="35"/>
      <c r="C36" s="1145" t="s">
        <v>539</v>
      </c>
      <c r="D36" s="1146"/>
      <c r="E36" s="1147"/>
      <c r="F36" s="36">
        <v>1.56</v>
      </c>
      <c r="G36" s="37">
        <v>4.5599999999999996</v>
      </c>
      <c r="H36" s="37">
        <v>8.3800000000000008</v>
      </c>
      <c r="I36" s="37">
        <v>9.89</v>
      </c>
      <c r="J36" s="38">
        <v>5.12</v>
      </c>
      <c r="K36" s="22"/>
      <c r="L36" s="22"/>
      <c r="M36" s="22"/>
      <c r="N36" s="22"/>
      <c r="O36" s="22"/>
      <c r="P36" s="22"/>
    </row>
    <row r="37" spans="1:16" ht="39" customHeight="1">
      <c r="A37" s="22"/>
      <c r="B37" s="35"/>
      <c r="C37" s="1145" t="s">
        <v>540</v>
      </c>
      <c r="D37" s="1146"/>
      <c r="E37" s="1147"/>
      <c r="F37" s="36">
        <v>2.81</v>
      </c>
      <c r="G37" s="37">
        <v>2.97</v>
      </c>
      <c r="H37" s="37">
        <v>2.97</v>
      </c>
      <c r="I37" s="37">
        <v>3.03</v>
      </c>
      <c r="J37" s="38">
        <v>2.4500000000000002</v>
      </c>
      <c r="K37" s="22"/>
      <c r="L37" s="22"/>
      <c r="M37" s="22"/>
      <c r="N37" s="22"/>
      <c r="O37" s="22"/>
      <c r="P37" s="22"/>
    </row>
    <row r="38" spans="1:16" ht="39" customHeight="1">
      <c r="A38" s="22"/>
      <c r="B38" s="35"/>
      <c r="C38" s="1145" t="s">
        <v>541</v>
      </c>
      <c r="D38" s="1146"/>
      <c r="E38" s="1147"/>
      <c r="F38" s="36">
        <v>1.3</v>
      </c>
      <c r="G38" s="37">
        <v>1.39</v>
      </c>
      <c r="H38" s="37">
        <v>1.73</v>
      </c>
      <c r="I38" s="37">
        <v>2.21</v>
      </c>
      <c r="J38" s="38">
        <v>1.07</v>
      </c>
      <c r="K38" s="22"/>
      <c r="L38" s="22"/>
      <c r="M38" s="22"/>
      <c r="N38" s="22"/>
      <c r="O38" s="22"/>
      <c r="P38" s="22"/>
    </row>
    <row r="39" spans="1:16" ht="39" customHeight="1">
      <c r="A39" s="22"/>
      <c r="B39" s="35"/>
      <c r="C39" s="1145" t="s">
        <v>542</v>
      </c>
      <c r="D39" s="1146"/>
      <c r="E39" s="1147"/>
      <c r="F39" s="36" t="s">
        <v>543</v>
      </c>
      <c r="G39" s="37" t="s">
        <v>544</v>
      </c>
      <c r="H39" s="37" t="s">
        <v>545</v>
      </c>
      <c r="I39" s="37">
        <v>0.21</v>
      </c>
      <c r="J39" s="38">
        <v>0.32</v>
      </c>
      <c r="K39" s="22"/>
      <c r="L39" s="22"/>
      <c r="M39" s="22"/>
      <c r="N39" s="22"/>
      <c r="O39" s="22"/>
      <c r="P39" s="22"/>
    </row>
    <row r="40" spans="1:16" ht="39" customHeight="1">
      <c r="A40" s="22"/>
      <c r="B40" s="35"/>
      <c r="C40" s="1145" t="s">
        <v>546</v>
      </c>
      <c r="D40" s="1146"/>
      <c r="E40" s="1147"/>
      <c r="F40" s="36">
        <v>0.3</v>
      </c>
      <c r="G40" s="37">
        <v>0.11</v>
      </c>
      <c r="H40" s="37">
        <v>0.38</v>
      </c>
      <c r="I40" s="37">
        <v>0.36</v>
      </c>
      <c r="J40" s="38">
        <v>0.3</v>
      </c>
      <c r="K40" s="22"/>
      <c r="L40" s="22"/>
      <c r="M40" s="22"/>
      <c r="N40" s="22"/>
      <c r="O40" s="22"/>
      <c r="P40" s="22"/>
    </row>
    <row r="41" spans="1:16" ht="39" customHeight="1">
      <c r="A41" s="22"/>
      <c r="B41" s="35"/>
      <c r="C41" s="1145" t="s">
        <v>547</v>
      </c>
      <c r="D41" s="1146"/>
      <c r="E41" s="1147"/>
      <c r="F41" s="36">
        <v>0</v>
      </c>
      <c r="G41" s="37">
        <v>0.01</v>
      </c>
      <c r="H41" s="37">
        <v>0</v>
      </c>
      <c r="I41" s="37">
        <v>0</v>
      </c>
      <c r="J41" s="38">
        <v>0</v>
      </c>
      <c r="K41" s="22"/>
      <c r="L41" s="22"/>
      <c r="M41" s="22"/>
      <c r="N41" s="22"/>
      <c r="O41" s="22"/>
      <c r="P41" s="22"/>
    </row>
    <row r="42" spans="1:16" ht="39" customHeight="1">
      <c r="A42" s="22"/>
      <c r="B42" s="39"/>
      <c r="C42" s="1145" t="s">
        <v>548</v>
      </c>
      <c r="D42" s="1146"/>
      <c r="E42" s="1147"/>
      <c r="F42" s="36" t="s">
        <v>488</v>
      </c>
      <c r="G42" s="37" t="s">
        <v>488</v>
      </c>
      <c r="H42" s="37" t="s">
        <v>488</v>
      </c>
      <c r="I42" s="37" t="s">
        <v>488</v>
      </c>
      <c r="J42" s="38" t="s">
        <v>488</v>
      </c>
      <c r="K42" s="22"/>
      <c r="L42" s="22"/>
      <c r="M42" s="22"/>
      <c r="N42" s="22"/>
      <c r="O42" s="22"/>
      <c r="P42" s="22"/>
    </row>
    <row r="43" spans="1:16" ht="39" customHeight="1" thickBot="1">
      <c r="A43" s="22"/>
      <c r="B43" s="40"/>
      <c r="C43" s="1148" t="s">
        <v>549</v>
      </c>
      <c r="D43" s="1149"/>
      <c r="E43" s="1150"/>
      <c r="F43" s="41" t="s">
        <v>488</v>
      </c>
      <c r="G43" s="42" t="s">
        <v>488</v>
      </c>
      <c r="H43" s="42" t="s">
        <v>488</v>
      </c>
      <c r="I43" s="42" t="s">
        <v>488</v>
      </c>
      <c r="J43" s="43" t="s">
        <v>488</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17PynC10l8hm4iqAAOaG9Y3AZrM++T3ablRDKX0Ob33TJBDUBn0cZhnuUVy9w5boHA4+fARw6xjO1lTkO85AOg==" saltValue="uXQ9J5qPA14lBpd0mNvI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6" t="s">
        <v>9</v>
      </c>
      <c r="C45" s="1177"/>
      <c r="D45" s="58"/>
      <c r="E45" s="1182" t="s">
        <v>10</v>
      </c>
      <c r="F45" s="1182"/>
      <c r="G45" s="1182"/>
      <c r="H45" s="1182"/>
      <c r="I45" s="1182"/>
      <c r="J45" s="1183"/>
      <c r="K45" s="59">
        <v>2217</v>
      </c>
      <c r="L45" s="60">
        <v>2160</v>
      </c>
      <c r="M45" s="60">
        <v>2165</v>
      </c>
      <c r="N45" s="60">
        <v>2117</v>
      </c>
      <c r="O45" s="61">
        <v>1996</v>
      </c>
      <c r="P45" s="48"/>
      <c r="Q45" s="48"/>
      <c r="R45" s="48"/>
      <c r="S45" s="48"/>
      <c r="T45" s="48"/>
      <c r="U45" s="48"/>
    </row>
    <row r="46" spans="1:21" ht="30.75" customHeight="1">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78"/>
      <c r="C48" s="1179"/>
      <c r="D48" s="62"/>
      <c r="E48" s="1155" t="s">
        <v>13</v>
      </c>
      <c r="F48" s="1155"/>
      <c r="G48" s="1155"/>
      <c r="H48" s="1155"/>
      <c r="I48" s="1155"/>
      <c r="J48" s="1156"/>
      <c r="K48" s="63">
        <v>206</v>
      </c>
      <c r="L48" s="64">
        <v>164</v>
      </c>
      <c r="M48" s="64">
        <v>204</v>
      </c>
      <c r="N48" s="64">
        <v>189</v>
      </c>
      <c r="O48" s="65">
        <v>184</v>
      </c>
      <c r="P48" s="48"/>
      <c r="Q48" s="48"/>
      <c r="R48" s="48"/>
      <c r="S48" s="48"/>
      <c r="T48" s="48"/>
      <c r="U48" s="48"/>
    </row>
    <row r="49" spans="1:21" ht="30.75" customHeight="1">
      <c r="A49" s="48"/>
      <c r="B49" s="1178"/>
      <c r="C49" s="1179"/>
      <c r="D49" s="62"/>
      <c r="E49" s="1155" t="s">
        <v>14</v>
      </c>
      <c r="F49" s="1155"/>
      <c r="G49" s="1155"/>
      <c r="H49" s="1155"/>
      <c r="I49" s="1155"/>
      <c r="J49" s="1156"/>
      <c r="K49" s="63">
        <v>62</v>
      </c>
      <c r="L49" s="64">
        <v>137</v>
      </c>
      <c r="M49" s="64">
        <v>114</v>
      </c>
      <c r="N49" s="64">
        <v>108</v>
      </c>
      <c r="O49" s="65">
        <v>113</v>
      </c>
      <c r="P49" s="48"/>
      <c r="Q49" s="48"/>
      <c r="R49" s="48"/>
      <c r="S49" s="48"/>
      <c r="T49" s="48"/>
      <c r="U49" s="48"/>
    </row>
    <row r="50" spans="1:21" ht="30.75" customHeight="1">
      <c r="A50" s="48"/>
      <c r="B50" s="1178"/>
      <c r="C50" s="1179"/>
      <c r="D50" s="62"/>
      <c r="E50" s="1155" t="s">
        <v>15</v>
      </c>
      <c r="F50" s="1155"/>
      <c r="G50" s="1155"/>
      <c r="H50" s="1155"/>
      <c r="I50" s="1155"/>
      <c r="J50" s="1156"/>
      <c r="K50" s="63">
        <v>105</v>
      </c>
      <c r="L50" s="64">
        <v>88</v>
      </c>
      <c r="M50" s="64">
        <v>89</v>
      </c>
      <c r="N50" s="64">
        <v>90</v>
      </c>
      <c r="O50" s="65">
        <v>91</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v>0</v>
      </c>
      <c r="N51" s="64" t="s">
        <v>488</v>
      </c>
      <c r="O51" s="65" t="s">
        <v>488</v>
      </c>
      <c r="P51" s="48"/>
      <c r="Q51" s="48"/>
      <c r="R51" s="48"/>
      <c r="S51" s="48"/>
      <c r="T51" s="48"/>
      <c r="U51" s="48"/>
    </row>
    <row r="52" spans="1:21" ht="30.75" customHeight="1">
      <c r="A52" s="48"/>
      <c r="B52" s="1153" t="s">
        <v>17</v>
      </c>
      <c r="C52" s="1154"/>
      <c r="D52" s="66"/>
      <c r="E52" s="1155" t="s">
        <v>18</v>
      </c>
      <c r="F52" s="1155"/>
      <c r="G52" s="1155"/>
      <c r="H52" s="1155"/>
      <c r="I52" s="1155"/>
      <c r="J52" s="1156"/>
      <c r="K52" s="63">
        <v>1851</v>
      </c>
      <c r="L52" s="64">
        <v>1821</v>
      </c>
      <c r="M52" s="64">
        <v>1752</v>
      </c>
      <c r="N52" s="64">
        <v>1659</v>
      </c>
      <c r="O52" s="65">
        <v>1624</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739</v>
      </c>
      <c r="L53" s="69">
        <v>728</v>
      </c>
      <c r="M53" s="69">
        <v>820</v>
      </c>
      <c r="N53" s="69">
        <v>845</v>
      </c>
      <c r="O53" s="70">
        <v>760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Uo4QHv+i8dQMudEGWwlPn69gEGelk2QeZ3Ro7sSYeMQ8Y5U21PjQEHnmyBWq2A1cp/hcUpWEU1BJ2bdlSBJgw==" saltValue="VAxXuj6GKgBVGS2kmWjo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6" t="s">
        <v>30</v>
      </c>
      <c r="C41" s="1197"/>
      <c r="D41" s="105"/>
      <c r="E41" s="1198" t="s">
        <v>31</v>
      </c>
      <c r="F41" s="1198"/>
      <c r="G41" s="1198"/>
      <c r="H41" s="1199"/>
      <c r="I41" s="355">
        <v>21118</v>
      </c>
      <c r="J41" s="356">
        <v>22147</v>
      </c>
      <c r="K41" s="356">
        <v>21934</v>
      </c>
      <c r="L41" s="356">
        <v>20547</v>
      </c>
      <c r="M41" s="357">
        <v>19627</v>
      </c>
    </row>
    <row r="42" spans="2:13" ht="27.75" customHeight="1">
      <c r="B42" s="1186"/>
      <c r="C42" s="1187"/>
      <c r="D42" s="106"/>
      <c r="E42" s="1190" t="s">
        <v>32</v>
      </c>
      <c r="F42" s="1190"/>
      <c r="G42" s="1190"/>
      <c r="H42" s="1191"/>
      <c r="I42" s="358">
        <v>565</v>
      </c>
      <c r="J42" s="359">
        <v>515</v>
      </c>
      <c r="K42" s="359">
        <v>474</v>
      </c>
      <c r="L42" s="359">
        <v>433</v>
      </c>
      <c r="M42" s="360">
        <v>391</v>
      </c>
    </row>
    <row r="43" spans="2:13" ht="27.75" customHeight="1">
      <c r="B43" s="1186"/>
      <c r="C43" s="1187"/>
      <c r="D43" s="106"/>
      <c r="E43" s="1190" t="s">
        <v>33</v>
      </c>
      <c r="F43" s="1190"/>
      <c r="G43" s="1190"/>
      <c r="H43" s="1191"/>
      <c r="I43" s="358">
        <v>8270</v>
      </c>
      <c r="J43" s="359">
        <v>7556</v>
      </c>
      <c r="K43" s="359">
        <v>6922</v>
      </c>
      <c r="L43" s="359">
        <v>6386</v>
      </c>
      <c r="M43" s="360">
        <v>6112</v>
      </c>
    </row>
    <row r="44" spans="2:13" ht="27.75" customHeight="1">
      <c r="B44" s="1186"/>
      <c r="C44" s="1187"/>
      <c r="D44" s="106"/>
      <c r="E44" s="1190" t="s">
        <v>34</v>
      </c>
      <c r="F44" s="1190"/>
      <c r="G44" s="1190"/>
      <c r="H44" s="1191"/>
      <c r="I44" s="358">
        <v>1092</v>
      </c>
      <c r="J44" s="359">
        <v>955</v>
      </c>
      <c r="K44" s="359">
        <v>696</v>
      </c>
      <c r="L44" s="359">
        <v>634</v>
      </c>
      <c r="M44" s="360">
        <v>559</v>
      </c>
    </row>
    <row r="45" spans="2:13" ht="27.75" customHeight="1">
      <c r="B45" s="1186"/>
      <c r="C45" s="1187"/>
      <c r="D45" s="106"/>
      <c r="E45" s="1190" t="s">
        <v>35</v>
      </c>
      <c r="F45" s="1190"/>
      <c r="G45" s="1190"/>
      <c r="H45" s="1191"/>
      <c r="I45" s="358">
        <v>3089</v>
      </c>
      <c r="J45" s="359">
        <v>3106</v>
      </c>
      <c r="K45" s="359">
        <v>3172</v>
      </c>
      <c r="L45" s="359">
        <v>2950</v>
      </c>
      <c r="M45" s="360">
        <v>2999</v>
      </c>
    </row>
    <row r="46" spans="2:13" ht="27.75" customHeight="1">
      <c r="B46" s="1186"/>
      <c r="C46" s="1187"/>
      <c r="D46" s="107"/>
      <c r="E46" s="1190" t="s">
        <v>36</v>
      </c>
      <c r="F46" s="1190"/>
      <c r="G46" s="1190"/>
      <c r="H46" s="1191"/>
      <c r="I46" s="358" t="s">
        <v>488</v>
      </c>
      <c r="J46" s="359" t="s">
        <v>488</v>
      </c>
      <c r="K46" s="359" t="s">
        <v>488</v>
      </c>
      <c r="L46" s="359" t="s">
        <v>488</v>
      </c>
      <c r="M46" s="360" t="s">
        <v>488</v>
      </c>
    </row>
    <row r="47" spans="2:13" ht="27.75" customHeight="1">
      <c r="B47" s="1186"/>
      <c r="C47" s="1187"/>
      <c r="D47" s="108"/>
      <c r="E47" s="1200" t="s">
        <v>37</v>
      </c>
      <c r="F47" s="1201"/>
      <c r="G47" s="1201"/>
      <c r="H47" s="1202"/>
      <c r="I47" s="358" t="s">
        <v>488</v>
      </c>
      <c r="J47" s="359" t="s">
        <v>488</v>
      </c>
      <c r="K47" s="359" t="s">
        <v>488</v>
      </c>
      <c r="L47" s="359" t="s">
        <v>488</v>
      </c>
      <c r="M47" s="360" t="s">
        <v>488</v>
      </c>
    </row>
    <row r="48" spans="2:13" ht="27.75" customHeight="1">
      <c r="B48" s="1186"/>
      <c r="C48" s="1187"/>
      <c r="D48" s="106"/>
      <c r="E48" s="1190" t="s">
        <v>38</v>
      </c>
      <c r="F48" s="1190"/>
      <c r="G48" s="1190"/>
      <c r="H48" s="1191"/>
      <c r="I48" s="358" t="s">
        <v>488</v>
      </c>
      <c r="J48" s="359" t="s">
        <v>488</v>
      </c>
      <c r="K48" s="359" t="s">
        <v>488</v>
      </c>
      <c r="L48" s="359" t="s">
        <v>488</v>
      </c>
      <c r="M48" s="360" t="s">
        <v>488</v>
      </c>
    </row>
    <row r="49" spans="2:13" ht="27.75" customHeight="1">
      <c r="B49" s="1188"/>
      <c r="C49" s="1189"/>
      <c r="D49" s="106"/>
      <c r="E49" s="1190" t="s">
        <v>39</v>
      </c>
      <c r="F49" s="1190"/>
      <c r="G49" s="1190"/>
      <c r="H49" s="1191"/>
      <c r="I49" s="358" t="s">
        <v>488</v>
      </c>
      <c r="J49" s="359" t="s">
        <v>488</v>
      </c>
      <c r="K49" s="359" t="s">
        <v>488</v>
      </c>
      <c r="L49" s="359" t="s">
        <v>488</v>
      </c>
      <c r="M49" s="360" t="s">
        <v>488</v>
      </c>
    </row>
    <row r="50" spans="2:13" ht="27.75" customHeight="1">
      <c r="B50" s="1184" t="s">
        <v>40</v>
      </c>
      <c r="C50" s="1185"/>
      <c r="D50" s="109"/>
      <c r="E50" s="1190" t="s">
        <v>41</v>
      </c>
      <c r="F50" s="1190"/>
      <c r="G50" s="1190"/>
      <c r="H50" s="1191"/>
      <c r="I50" s="358">
        <v>2226</v>
      </c>
      <c r="J50" s="359">
        <v>2145</v>
      </c>
      <c r="K50" s="359">
        <v>2844</v>
      </c>
      <c r="L50" s="359">
        <v>3420</v>
      </c>
      <c r="M50" s="360">
        <v>4183</v>
      </c>
    </row>
    <row r="51" spans="2:13" ht="27.75" customHeight="1">
      <c r="B51" s="1186"/>
      <c r="C51" s="1187"/>
      <c r="D51" s="106"/>
      <c r="E51" s="1190" t="s">
        <v>42</v>
      </c>
      <c r="F51" s="1190"/>
      <c r="G51" s="1190"/>
      <c r="H51" s="1191"/>
      <c r="I51" s="358">
        <v>3863</v>
      </c>
      <c r="J51" s="359">
        <v>3604</v>
      </c>
      <c r="K51" s="359">
        <v>3456</v>
      </c>
      <c r="L51" s="359">
        <v>3345</v>
      </c>
      <c r="M51" s="360">
        <v>3431</v>
      </c>
    </row>
    <row r="52" spans="2:13" ht="27.75" customHeight="1">
      <c r="B52" s="1188"/>
      <c r="C52" s="1189"/>
      <c r="D52" s="106"/>
      <c r="E52" s="1190" t="s">
        <v>43</v>
      </c>
      <c r="F52" s="1190"/>
      <c r="G52" s="1190"/>
      <c r="H52" s="1191"/>
      <c r="I52" s="358">
        <v>17817</v>
      </c>
      <c r="J52" s="359">
        <v>17521</v>
      </c>
      <c r="K52" s="359">
        <v>16895</v>
      </c>
      <c r="L52" s="359">
        <v>15961</v>
      </c>
      <c r="M52" s="360">
        <v>15156</v>
      </c>
    </row>
    <row r="53" spans="2:13" ht="27.75" customHeight="1" thickBot="1">
      <c r="B53" s="1192" t="s">
        <v>19</v>
      </c>
      <c r="C53" s="1193"/>
      <c r="D53" s="110"/>
      <c r="E53" s="1194" t="s">
        <v>44</v>
      </c>
      <c r="F53" s="1194"/>
      <c r="G53" s="1194"/>
      <c r="H53" s="1195"/>
      <c r="I53" s="361">
        <v>10227</v>
      </c>
      <c r="J53" s="362">
        <v>11009</v>
      </c>
      <c r="K53" s="362">
        <v>10002</v>
      </c>
      <c r="L53" s="362">
        <v>8224</v>
      </c>
      <c r="M53" s="363">
        <v>6918</v>
      </c>
    </row>
    <row r="54" spans="2:13" ht="27.75" customHeight="1">
      <c r="B54" s="111"/>
      <c r="C54" s="112"/>
      <c r="D54" s="112"/>
      <c r="E54" s="113"/>
      <c r="F54" s="113"/>
      <c r="G54" s="113"/>
      <c r="H54" s="113"/>
      <c r="I54" s="114"/>
      <c r="J54" s="114"/>
      <c r="K54" s="114"/>
      <c r="L54" s="114"/>
      <c r="M54" s="114"/>
    </row>
    <row r="55" spans="2:13"/>
  </sheetData>
  <sheetProtection algorithmName="SHA-512" hashValue="+t2wvt9tjYOzAv9n+MaaWsJK832ZzNM0V2VG9/4RgLGOHqx4oJvMIZsjeCE1A12wzBxq0F9p2gpr90r72sEQGQ==" saltValue="z7ocDPWHLQhjt8u/p3Wu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905</v>
      </c>
      <c r="G55" s="122">
        <v>1065</v>
      </c>
      <c r="H55" s="123">
        <v>1335</v>
      </c>
    </row>
    <row r="56" spans="2:8" ht="52.5" customHeight="1">
      <c r="B56" s="124"/>
      <c r="C56" s="1213" t="s">
        <v>47</v>
      </c>
      <c r="D56" s="1213"/>
      <c r="E56" s="1214"/>
      <c r="F56" s="125">
        <v>348</v>
      </c>
      <c r="G56" s="125">
        <v>344</v>
      </c>
      <c r="H56" s="126">
        <v>400</v>
      </c>
    </row>
    <row r="57" spans="2:8" ht="53.25" customHeight="1">
      <c r="B57" s="124"/>
      <c r="C57" s="1215" t="s">
        <v>48</v>
      </c>
      <c r="D57" s="1215"/>
      <c r="E57" s="1216"/>
      <c r="F57" s="127">
        <v>693</v>
      </c>
      <c r="G57" s="127">
        <v>1026</v>
      </c>
      <c r="H57" s="128">
        <v>1385</v>
      </c>
    </row>
    <row r="58" spans="2:8" ht="45.75" customHeight="1">
      <c r="B58" s="129"/>
      <c r="C58" s="1203" t="s">
        <v>556</v>
      </c>
      <c r="D58" s="1204"/>
      <c r="E58" s="1205"/>
      <c r="F58" s="130">
        <v>162</v>
      </c>
      <c r="G58" s="130">
        <v>523</v>
      </c>
      <c r="H58" s="131">
        <v>777</v>
      </c>
    </row>
    <row r="59" spans="2:8" ht="45.75" customHeight="1">
      <c r="B59" s="129"/>
      <c r="C59" s="1203" t="s">
        <v>555</v>
      </c>
      <c r="D59" s="1204"/>
      <c r="E59" s="1205"/>
      <c r="F59" s="130">
        <v>256</v>
      </c>
      <c r="G59" s="130">
        <v>318</v>
      </c>
      <c r="H59" s="131">
        <v>371</v>
      </c>
    </row>
    <row r="60" spans="2:8" ht="45.75" customHeight="1">
      <c r="B60" s="129"/>
      <c r="C60" s="1203" t="s">
        <v>557</v>
      </c>
      <c r="D60" s="1204"/>
      <c r="E60" s="1205"/>
      <c r="F60" s="130">
        <v>98</v>
      </c>
      <c r="G60" s="130">
        <v>100</v>
      </c>
      <c r="H60" s="131">
        <v>101</v>
      </c>
    </row>
    <row r="61" spans="2:8" ht="45.75" customHeight="1">
      <c r="B61" s="129"/>
      <c r="C61" s="1203" t="s">
        <v>558</v>
      </c>
      <c r="D61" s="1204"/>
      <c r="E61" s="1205"/>
      <c r="F61" s="130">
        <v>82</v>
      </c>
      <c r="G61" s="130">
        <v>2</v>
      </c>
      <c r="H61" s="131">
        <v>62</v>
      </c>
    </row>
    <row r="62" spans="2:8" ht="45.75" customHeight="1" thickBot="1">
      <c r="B62" s="132"/>
      <c r="C62" s="1206" t="s">
        <v>559</v>
      </c>
      <c r="D62" s="1207"/>
      <c r="E62" s="1208"/>
      <c r="F62" s="133">
        <v>38</v>
      </c>
      <c r="G62" s="133">
        <v>36</v>
      </c>
      <c r="H62" s="134">
        <v>35</v>
      </c>
    </row>
    <row r="63" spans="2:8" ht="52.5" customHeight="1" thickBot="1">
      <c r="B63" s="135"/>
      <c r="C63" s="1209" t="s">
        <v>49</v>
      </c>
      <c r="D63" s="1209"/>
      <c r="E63" s="1210"/>
      <c r="F63" s="136">
        <v>1947</v>
      </c>
      <c r="G63" s="136">
        <v>2436</v>
      </c>
      <c r="H63" s="137">
        <v>3120</v>
      </c>
    </row>
    <row r="64" spans="2:8"/>
  </sheetData>
  <sheetProtection algorithmName="SHA-512" hashValue="y7Ust+w6TEuyf1oFOwJ54DfiA5StOFiM5i/R6YqKex2UKmJynl3bC67vklWAHlY6gSw/MFXTWoth6CUGmCbprA==" saltValue="xD3DJSWwsTvzLWYoeZ9U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43057</v>
      </c>
      <c r="E3" s="156"/>
      <c r="F3" s="157">
        <v>45588</v>
      </c>
      <c r="G3" s="158"/>
      <c r="H3" s="159"/>
    </row>
    <row r="4" spans="1:8">
      <c r="A4" s="160"/>
      <c r="B4" s="161"/>
      <c r="C4" s="162"/>
      <c r="D4" s="163">
        <v>28336</v>
      </c>
      <c r="E4" s="164"/>
      <c r="F4" s="165">
        <v>24150</v>
      </c>
      <c r="G4" s="166"/>
      <c r="H4" s="167"/>
    </row>
    <row r="5" spans="1:8">
      <c r="A5" s="148" t="s">
        <v>520</v>
      </c>
      <c r="B5" s="153"/>
      <c r="C5" s="154"/>
      <c r="D5" s="155">
        <v>58974</v>
      </c>
      <c r="E5" s="156"/>
      <c r="F5" s="157">
        <v>45483</v>
      </c>
      <c r="G5" s="158"/>
      <c r="H5" s="159"/>
    </row>
    <row r="6" spans="1:8">
      <c r="A6" s="160"/>
      <c r="B6" s="161"/>
      <c r="C6" s="162"/>
      <c r="D6" s="163">
        <v>50873</v>
      </c>
      <c r="E6" s="164"/>
      <c r="F6" s="165">
        <v>24241</v>
      </c>
      <c r="G6" s="166"/>
      <c r="H6" s="167"/>
    </row>
    <row r="7" spans="1:8">
      <c r="A7" s="148" t="s">
        <v>521</v>
      </c>
      <c r="B7" s="153"/>
      <c r="C7" s="154"/>
      <c r="D7" s="155">
        <v>25428</v>
      </c>
      <c r="E7" s="156"/>
      <c r="F7" s="157">
        <v>45945</v>
      </c>
      <c r="G7" s="158"/>
      <c r="H7" s="159"/>
    </row>
    <row r="8" spans="1:8">
      <c r="A8" s="160"/>
      <c r="B8" s="161"/>
      <c r="C8" s="162"/>
      <c r="D8" s="163">
        <v>19933</v>
      </c>
      <c r="E8" s="164"/>
      <c r="F8" s="165">
        <v>25180</v>
      </c>
      <c r="G8" s="166"/>
      <c r="H8" s="167"/>
    </row>
    <row r="9" spans="1:8">
      <c r="A9" s="148" t="s">
        <v>522</v>
      </c>
      <c r="B9" s="153"/>
      <c r="C9" s="154"/>
      <c r="D9" s="155">
        <v>16452</v>
      </c>
      <c r="E9" s="156"/>
      <c r="F9" s="157">
        <v>44475</v>
      </c>
      <c r="G9" s="158"/>
      <c r="H9" s="159"/>
    </row>
    <row r="10" spans="1:8">
      <c r="A10" s="160"/>
      <c r="B10" s="161"/>
      <c r="C10" s="162"/>
      <c r="D10" s="163">
        <v>12187</v>
      </c>
      <c r="E10" s="164"/>
      <c r="F10" s="165">
        <v>24780</v>
      </c>
      <c r="G10" s="166"/>
      <c r="H10" s="167"/>
    </row>
    <row r="11" spans="1:8">
      <c r="A11" s="148" t="s">
        <v>523</v>
      </c>
      <c r="B11" s="153"/>
      <c r="C11" s="154"/>
      <c r="D11" s="155">
        <v>36176</v>
      </c>
      <c r="E11" s="156"/>
      <c r="F11" s="157">
        <v>45982</v>
      </c>
      <c r="G11" s="158"/>
      <c r="H11" s="159"/>
    </row>
    <row r="12" spans="1:8">
      <c r="A12" s="160"/>
      <c r="B12" s="161"/>
      <c r="C12" s="168"/>
      <c r="D12" s="163">
        <v>14528</v>
      </c>
      <c r="E12" s="164"/>
      <c r="F12" s="165">
        <v>25583</v>
      </c>
      <c r="G12" s="166"/>
      <c r="H12" s="167"/>
    </row>
    <row r="13" spans="1:8">
      <c r="A13" s="148"/>
      <c r="B13" s="153"/>
      <c r="C13" s="169"/>
      <c r="D13" s="170">
        <v>36017</v>
      </c>
      <c r="E13" s="171"/>
      <c r="F13" s="172">
        <v>45495</v>
      </c>
      <c r="G13" s="173"/>
      <c r="H13" s="159"/>
    </row>
    <row r="14" spans="1:8">
      <c r="A14" s="160"/>
      <c r="B14" s="161"/>
      <c r="C14" s="162"/>
      <c r="D14" s="163">
        <v>25171</v>
      </c>
      <c r="E14" s="164"/>
      <c r="F14" s="165">
        <v>24787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1.21</v>
      </c>
      <c r="C19" s="174">
        <f>ROUND(VALUE(SUBSTITUTE(実質収支比率等に係る経年分析!G$48,"▲","-")),2)</f>
        <v>4.33</v>
      </c>
      <c r="D19" s="174">
        <f>ROUND(VALUE(SUBSTITUTE(実質収支比率等に係る経年分析!H$48,"▲","-")),2)</f>
        <v>8.25</v>
      </c>
      <c r="E19" s="174">
        <f>ROUND(VALUE(SUBSTITUTE(実質収支比率等に係る経年分析!I$48,"▲","-")),2)</f>
        <v>10.119999999999999</v>
      </c>
      <c r="F19" s="174">
        <f>ROUND(VALUE(SUBSTITUTE(実質収支比率等に係る経年分析!J$48,"▲","-")),2)</f>
        <v>5.45</v>
      </c>
    </row>
    <row r="20" spans="1:11">
      <c r="A20" s="174" t="s">
        <v>53</v>
      </c>
      <c r="B20" s="174">
        <f>ROUND(VALUE(SUBSTITUTE(実質収支比率等に係る経年分析!F$47,"▲","-")),2)</f>
        <v>3.66</v>
      </c>
      <c r="C20" s="174">
        <f>ROUND(VALUE(SUBSTITUTE(実質収支比率等に係る経年分析!G$47,"▲","-")),2)</f>
        <v>2.4900000000000002</v>
      </c>
      <c r="D20" s="174">
        <f>ROUND(VALUE(SUBSTITUTE(実質収支比率等に係る経年分析!H$47,"▲","-")),2)</f>
        <v>6.78</v>
      </c>
      <c r="E20" s="174">
        <f>ROUND(VALUE(SUBSTITUTE(実質収支比率等に係る経年分析!I$47,"▲","-")),2)</f>
        <v>8.15</v>
      </c>
      <c r="F20" s="174">
        <f>ROUND(VALUE(SUBSTITUTE(実質収支比率等に係る経年分析!J$47,"▲","-")),2)</f>
        <v>10.06</v>
      </c>
    </row>
    <row r="21" spans="1:11">
      <c r="A21" s="174" t="s">
        <v>54</v>
      </c>
      <c r="B21" s="174">
        <f>IF(ISNUMBER(VALUE(SUBSTITUTE(実質収支比率等に係る経年分析!F$49,"▲","-"))),ROUND(VALUE(SUBSTITUTE(実質収支比率等に係る経年分析!F$49,"▲","-")),2),NA())</f>
        <v>-1.48</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8.51</v>
      </c>
      <c r="E21" s="174">
        <f>IF(ISNUMBER(VALUE(SUBSTITUTE(実質収支比率等に係る経年分析!I$49,"▲","-"))),ROUND(VALUE(SUBSTITUTE(実質収支比率等に係る経年分析!I$49,"▲","-")),2),NA())</f>
        <v>2.9</v>
      </c>
      <c r="F21" s="174">
        <f>IF(ISNUMBER(VALUE(SUBSTITUTE(実質収支比率等に係る経年分析!J$49,"▲","-"))),ROUND(VALUE(SUBSTITUTE(実質収支比率等に係る経年分析!J$49,"▲","-")),2),NA())</f>
        <v>-2.4700000000000002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v>
      </c>
    </row>
    <row r="31" spans="1:11">
      <c r="A31" s="175" t="str">
        <f>IF(連結実質赤字比率に係る赤字・黒字の構成分析!C$39="",NA(),連結実質赤字比率に係る赤字・黒字の構成分析!C$39)</f>
        <v>住宅新築資金等貸付金特別会計</v>
      </c>
      <c r="B31" s="175">
        <f>IF(ROUND(VALUE(SUBSTITUTE(連結実質赤字比率に係る赤字・黒字の構成分析!F$39,"▲", "-")), 2) &lt; 0, ABS(ROUND(VALUE(SUBSTITUTE(連結実質赤字比率に係る赤字・黒字の構成分析!F$39,"▲", "-")), 2)), NA())</f>
        <v>0.35</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0.23</v>
      </c>
      <c r="E31" s="175" t="e">
        <f>IF(ROUND(VALUE(SUBSTITUTE(連結実質赤字比率に係る赤字・黒字の構成分析!G$39,"▲", "-")), 2) &gt;= 0, ABS(ROUND(VALUE(SUBSTITUTE(連結実質赤字比率に係る赤字・黒字の構成分析!G$39,"▲", "-")), 2)), NA())</f>
        <v>#N/A</v>
      </c>
      <c r="F31" s="175">
        <f>IF(ROUND(VALUE(SUBSTITUTE(連結実質赤字比率に係る赤字・黒字の構成分析!H$39,"▲", "-")), 2) &lt; 0, ABS(ROUND(VALUE(SUBSTITUTE(連結実質赤字比率に係る赤字・黒字の構成分析!H$39,"▲", "-")), 2)), NA())</f>
        <v>0.12</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2.4500000000000002</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4.5599999999999996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8.3800000000000008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5.12</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10.61</v>
      </c>
    </row>
    <row r="36" spans="1:16">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0.94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0.95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0.94</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0.92</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1851</v>
      </c>
      <c r="E42" s="176"/>
      <c r="F42" s="176"/>
      <c r="G42" s="176">
        <f>'実質公債費比率（分子）の構造'!L$52</f>
        <v>1821</v>
      </c>
      <c r="H42" s="176"/>
      <c r="I42" s="176"/>
      <c r="J42" s="176">
        <f>'実質公債費比率（分子）の構造'!M$52</f>
        <v>1752</v>
      </c>
      <c r="K42" s="176"/>
      <c r="L42" s="176"/>
      <c r="M42" s="176">
        <f>'実質公債費比率（分子）の構造'!N$52</f>
        <v>1659</v>
      </c>
      <c r="N42" s="176"/>
      <c r="O42" s="176"/>
      <c r="P42" s="176">
        <f>'実質公債費比率（分子）の構造'!O$52</f>
        <v>1624</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105</v>
      </c>
      <c r="C44" s="176"/>
      <c r="D44" s="176"/>
      <c r="E44" s="176">
        <f>'実質公債費比率（分子）の構造'!L$50</f>
        <v>88</v>
      </c>
      <c r="F44" s="176"/>
      <c r="G44" s="176"/>
      <c r="H44" s="176">
        <f>'実質公債費比率（分子）の構造'!M$50</f>
        <v>89</v>
      </c>
      <c r="I44" s="176"/>
      <c r="J44" s="176"/>
      <c r="K44" s="176">
        <f>'実質公債費比率（分子）の構造'!N$50</f>
        <v>90</v>
      </c>
      <c r="L44" s="176"/>
      <c r="M44" s="176"/>
      <c r="N44" s="176">
        <f>'実質公債費比率（分子）の構造'!O$50</f>
        <v>91</v>
      </c>
      <c r="O44" s="176"/>
      <c r="P44" s="176"/>
    </row>
    <row r="45" spans="1:16">
      <c r="A45" s="176" t="s">
        <v>63</v>
      </c>
      <c r="B45" s="176">
        <f>'実質公債費比率（分子）の構造'!K$49</f>
        <v>62</v>
      </c>
      <c r="C45" s="176"/>
      <c r="D45" s="176"/>
      <c r="E45" s="176">
        <f>'実質公債費比率（分子）の構造'!L$49</f>
        <v>137</v>
      </c>
      <c r="F45" s="176"/>
      <c r="G45" s="176"/>
      <c r="H45" s="176">
        <f>'実質公債費比率（分子）の構造'!M$49</f>
        <v>114</v>
      </c>
      <c r="I45" s="176"/>
      <c r="J45" s="176"/>
      <c r="K45" s="176">
        <f>'実質公債費比率（分子）の構造'!N$49</f>
        <v>108</v>
      </c>
      <c r="L45" s="176"/>
      <c r="M45" s="176"/>
      <c r="N45" s="176">
        <f>'実質公債費比率（分子）の構造'!O$49</f>
        <v>113</v>
      </c>
      <c r="O45" s="176"/>
      <c r="P45" s="176"/>
    </row>
    <row r="46" spans="1:16">
      <c r="A46" s="176" t="s">
        <v>64</v>
      </c>
      <c r="B46" s="176">
        <f>'実質公債費比率（分子）の構造'!K$48</f>
        <v>206</v>
      </c>
      <c r="C46" s="176"/>
      <c r="D46" s="176"/>
      <c r="E46" s="176">
        <f>'実質公債費比率（分子）の構造'!L$48</f>
        <v>164</v>
      </c>
      <c r="F46" s="176"/>
      <c r="G46" s="176"/>
      <c r="H46" s="176">
        <f>'実質公債費比率（分子）の構造'!M$48</f>
        <v>204</v>
      </c>
      <c r="I46" s="176"/>
      <c r="J46" s="176"/>
      <c r="K46" s="176">
        <f>'実質公債費比率（分子）の構造'!N$48</f>
        <v>189</v>
      </c>
      <c r="L46" s="176"/>
      <c r="M46" s="176"/>
      <c r="N46" s="176">
        <f>'実質公債費比率（分子）の構造'!O$48</f>
        <v>184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2217</v>
      </c>
      <c r="C49" s="176"/>
      <c r="D49" s="176"/>
      <c r="E49" s="176">
        <f>'実質公債費比率（分子）の構造'!L$45</f>
        <v>2160</v>
      </c>
      <c r="F49" s="176"/>
      <c r="G49" s="176"/>
      <c r="H49" s="176">
        <f>'実質公債費比率（分子）の構造'!M$45</f>
        <v>2165</v>
      </c>
      <c r="I49" s="176"/>
      <c r="J49" s="176"/>
      <c r="K49" s="176">
        <f>'実質公債費比率（分子）の構造'!N$45</f>
        <v>2117</v>
      </c>
      <c r="L49" s="176"/>
      <c r="M49" s="176"/>
      <c r="N49" s="176">
        <f>'実質公債費比率（分子）の構造'!O$45</f>
        <v>1996</v>
      </c>
      <c r="O49" s="176"/>
      <c r="P49" s="176"/>
    </row>
    <row r="50" spans="1:16">
      <c r="A50" s="176" t="s">
        <v>67</v>
      </c>
      <c r="B50" s="176" t="e">
        <f>NA()</f>
        <v>#N/A</v>
      </c>
      <c r="C50" s="176">
        <f>IF(ISNUMBER('実質公債費比率（分子）の構造'!K$53),'実質公債費比率（分子）の構造'!K$53,NA())</f>
        <v>739</v>
      </c>
      <c r="D50" s="176" t="e">
        <f>NA()</f>
        <v>#N/A</v>
      </c>
      <c r="E50" s="176" t="e">
        <f>NA()</f>
        <v>#N/A</v>
      </c>
      <c r="F50" s="176">
        <f>IF(ISNUMBER('実質公債費比率（分子）の構造'!L$53),'実質公債費比率（分子）の構造'!L$53,NA())</f>
        <v>728</v>
      </c>
      <c r="G50" s="176" t="e">
        <f>NA()</f>
        <v>#N/A</v>
      </c>
      <c r="H50" s="176" t="e">
        <f>NA()</f>
        <v>#N/A</v>
      </c>
      <c r="I50" s="176">
        <f>IF(ISNUMBER('実質公債費比率（分子）の構造'!M$53),'実質公債費比率（分子）の構造'!M$53,NA())</f>
        <v>820</v>
      </c>
      <c r="J50" s="176" t="e">
        <f>NA()</f>
        <v>#N/A</v>
      </c>
      <c r="K50" s="176" t="e">
        <f>NA()</f>
        <v>#N/A</v>
      </c>
      <c r="L50" s="176">
        <f>IF(ISNUMBER('実質公債費比率（分子）の構造'!N$53),'実質公債費比率（分子）の構造'!N$53,NA())</f>
        <v>845</v>
      </c>
      <c r="M50" s="176" t="e">
        <f>NA()</f>
        <v>#N/A</v>
      </c>
      <c r="N50" s="176" t="e">
        <f>NA()</f>
        <v>#N/A</v>
      </c>
      <c r="O50" s="176">
        <f>IF(ISNUMBER('実質公債費比率（分子）の構造'!O$53),'実質公債費比率（分子）の構造'!O$53,NA())</f>
        <v>760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17817</v>
      </c>
      <c r="E56" s="175"/>
      <c r="F56" s="175"/>
      <c r="G56" s="175">
        <f>'将来負担比率（分子）の構造'!J$52</f>
        <v>17521</v>
      </c>
      <c r="H56" s="175"/>
      <c r="I56" s="175"/>
      <c r="J56" s="175">
        <f>'将来負担比率（分子）の構造'!K$52</f>
        <v>16895</v>
      </c>
      <c r="K56" s="175"/>
      <c r="L56" s="175"/>
      <c r="M56" s="175">
        <f>'将来負担比率（分子）の構造'!L$52</f>
        <v>15961</v>
      </c>
      <c r="N56" s="175"/>
      <c r="O56" s="175"/>
      <c r="P56" s="175">
        <f>'将来負担比率（分子）の構造'!M$52</f>
        <v>15156</v>
      </c>
    </row>
    <row r="57" spans="1:16">
      <c r="A57" s="175" t="s">
        <v>42</v>
      </c>
      <c r="B57" s="175"/>
      <c r="C57" s="175"/>
      <c r="D57" s="175">
        <f>'将来負担比率（分子）の構造'!I$51</f>
        <v>3863</v>
      </c>
      <c r="E57" s="175"/>
      <c r="F57" s="175"/>
      <c r="G57" s="175">
        <f>'将来負担比率（分子）の構造'!J$51</f>
        <v>3604</v>
      </c>
      <c r="H57" s="175"/>
      <c r="I57" s="175"/>
      <c r="J57" s="175">
        <f>'将来負担比率（分子）の構造'!K$51</f>
        <v>3456</v>
      </c>
      <c r="K57" s="175"/>
      <c r="L57" s="175"/>
      <c r="M57" s="175">
        <f>'将来負担比率（分子）の構造'!L$51</f>
        <v>3345</v>
      </c>
      <c r="N57" s="175"/>
      <c r="O57" s="175"/>
      <c r="P57" s="175">
        <f>'将来負担比率（分子）の構造'!M$51</f>
        <v>3431</v>
      </c>
    </row>
    <row r="58" spans="1:16">
      <c r="A58" s="175" t="s">
        <v>41</v>
      </c>
      <c r="B58" s="175"/>
      <c r="C58" s="175"/>
      <c r="D58" s="175">
        <f>'将来負担比率（分子）の構造'!I$50</f>
        <v>2226</v>
      </c>
      <c r="E58" s="175"/>
      <c r="F58" s="175"/>
      <c r="G58" s="175">
        <f>'将来負担比率（分子）の構造'!J$50</f>
        <v>2145</v>
      </c>
      <c r="H58" s="175"/>
      <c r="I58" s="175"/>
      <c r="J58" s="175">
        <f>'将来負担比率（分子）の構造'!K$50</f>
        <v>2844</v>
      </c>
      <c r="K58" s="175"/>
      <c r="L58" s="175"/>
      <c r="M58" s="175">
        <f>'将来負担比率（分子）の構造'!L$50</f>
        <v>3420</v>
      </c>
      <c r="N58" s="175"/>
      <c r="O58" s="175"/>
      <c r="P58" s="175">
        <f>'将来負担比率（分子）の構造'!M$50</f>
        <v>4183</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3089</v>
      </c>
      <c r="C62" s="175"/>
      <c r="D62" s="175"/>
      <c r="E62" s="175">
        <f>'将来負担比率（分子）の構造'!J$45</f>
        <v>3106</v>
      </c>
      <c r="F62" s="175"/>
      <c r="G62" s="175"/>
      <c r="H62" s="175">
        <f>'将来負担比率（分子）の構造'!K$45</f>
        <v>3172</v>
      </c>
      <c r="I62" s="175"/>
      <c r="J62" s="175"/>
      <c r="K62" s="175">
        <f>'将来負担比率（分子）の構造'!L$45</f>
        <v>2950</v>
      </c>
      <c r="L62" s="175"/>
      <c r="M62" s="175"/>
      <c r="N62" s="175">
        <f>'将来負担比率（分子）の構造'!M$45</f>
        <v>2999</v>
      </c>
      <c r="O62" s="175"/>
      <c r="P62" s="175"/>
    </row>
    <row r="63" spans="1:16">
      <c r="A63" s="175" t="s">
        <v>34</v>
      </c>
      <c r="B63" s="175">
        <f>'将来負担比率（分子）の構造'!I$44</f>
        <v>1092</v>
      </c>
      <c r="C63" s="175"/>
      <c r="D63" s="175"/>
      <c r="E63" s="175">
        <f>'将来負担比率（分子）の構造'!J$44</f>
        <v>955</v>
      </c>
      <c r="F63" s="175"/>
      <c r="G63" s="175"/>
      <c r="H63" s="175">
        <f>'将来負担比率（分子）の構造'!K$44</f>
        <v>696</v>
      </c>
      <c r="I63" s="175"/>
      <c r="J63" s="175"/>
      <c r="K63" s="175">
        <f>'将来負担比率（分子）の構造'!L$44</f>
        <v>634</v>
      </c>
      <c r="L63" s="175"/>
      <c r="M63" s="175"/>
      <c r="N63" s="175">
        <f>'将来負担比率（分子）の構造'!M$44</f>
        <v>559</v>
      </c>
      <c r="O63" s="175"/>
      <c r="P63" s="175"/>
    </row>
    <row r="64" spans="1:16">
      <c r="A64" s="175" t="s">
        <v>33</v>
      </c>
      <c r="B64" s="175">
        <f>'将来負担比率（分子）の構造'!I$43</f>
        <v>8270</v>
      </c>
      <c r="C64" s="175"/>
      <c r="D64" s="175"/>
      <c r="E64" s="175">
        <f>'将来負担比率（分子）の構造'!J$43</f>
        <v>7556</v>
      </c>
      <c r="F64" s="175"/>
      <c r="G64" s="175"/>
      <c r="H64" s="175">
        <f>'将来負担比率（分子）の構造'!K$43</f>
        <v>6922</v>
      </c>
      <c r="I64" s="175"/>
      <c r="J64" s="175"/>
      <c r="K64" s="175">
        <f>'将来負担比率（分子）の構造'!L$43</f>
        <v>6386</v>
      </c>
      <c r="L64" s="175"/>
      <c r="M64" s="175"/>
      <c r="N64" s="175">
        <f>'将来負担比率（分子）の構造'!M$43</f>
        <v>6112</v>
      </c>
      <c r="O64" s="175"/>
      <c r="P64" s="175"/>
    </row>
    <row r="65" spans="1:16">
      <c r="A65" s="175" t="s">
        <v>32</v>
      </c>
      <c r="B65" s="175">
        <f>'将来負担比率（分子）の構造'!I$42</f>
        <v>565</v>
      </c>
      <c r="C65" s="175"/>
      <c r="D65" s="175"/>
      <c r="E65" s="175">
        <f>'将来負担比率（分子）の構造'!J$42</f>
        <v>515</v>
      </c>
      <c r="F65" s="175"/>
      <c r="G65" s="175"/>
      <c r="H65" s="175">
        <f>'将来負担比率（分子）の構造'!K$42</f>
        <v>474</v>
      </c>
      <c r="I65" s="175"/>
      <c r="J65" s="175"/>
      <c r="K65" s="175">
        <f>'将来負担比率（分子）の構造'!L$42</f>
        <v>433</v>
      </c>
      <c r="L65" s="175"/>
      <c r="M65" s="175"/>
      <c r="N65" s="175">
        <f>'将来負担比率（分子）の構造'!M$42</f>
        <v>391</v>
      </c>
      <c r="O65" s="175"/>
      <c r="P65" s="175"/>
    </row>
    <row r="66" spans="1:16">
      <c r="A66" s="175" t="s">
        <v>31</v>
      </c>
      <c r="B66" s="175">
        <f>'将来負担比率（分子）の構造'!I$41</f>
        <v>21118</v>
      </c>
      <c r="C66" s="175"/>
      <c r="D66" s="175"/>
      <c r="E66" s="175">
        <f>'将来負担比率（分子）の構造'!J$41</f>
        <v>22147</v>
      </c>
      <c r="F66" s="175"/>
      <c r="G66" s="175"/>
      <c r="H66" s="175">
        <f>'将来負担比率（分子）の構造'!K$41</f>
        <v>21934</v>
      </c>
      <c r="I66" s="175"/>
      <c r="J66" s="175"/>
      <c r="K66" s="175">
        <f>'将来負担比率（分子）の構造'!L$41</f>
        <v>20547</v>
      </c>
      <c r="L66" s="175"/>
      <c r="M66" s="175"/>
      <c r="N66" s="175">
        <f>'将来負担比率（分子）の構造'!M$41</f>
        <v>19627</v>
      </c>
      <c r="O66" s="175"/>
      <c r="P66" s="175"/>
    </row>
    <row r="67" spans="1:16">
      <c r="A67" s="175" t="s">
        <v>71</v>
      </c>
      <c r="B67" s="175" t="e">
        <f>NA()</f>
        <v>#N/A</v>
      </c>
      <c r="C67" s="175">
        <f>IF(ISNUMBER('将来負担比率（分子）の構造'!I$53), IF('将来負担比率（分子）の構造'!I$53 &lt; 0, 0, '将来負担比率（分子）の構造'!I$53), NA())</f>
        <v>10227</v>
      </c>
      <c r="D67" s="175" t="e">
        <f>NA()</f>
        <v>#N/A</v>
      </c>
      <c r="E67" s="175" t="e">
        <f>NA()</f>
        <v>#N/A</v>
      </c>
      <c r="F67" s="175">
        <f>IF(ISNUMBER('将来負担比率（分子）の構造'!J$53), IF('将来負担比率（分子）の構造'!J$53 &lt; 0, 0, '将来負担比率（分子）の構造'!J$53), NA())</f>
        <v>11009</v>
      </c>
      <c r="G67" s="175" t="e">
        <f>NA()</f>
        <v>#N/A</v>
      </c>
      <c r="H67" s="175" t="e">
        <f>NA()</f>
        <v>#N/A</v>
      </c>
      <c r="I67" s="175">
        <f>IF(ISNUMBER('将来負担比率（分子）の構造'!K$53), IF('将来負担比率（分子）の構造'!K$53 &lt; 0, 0, '将来負担比率（分子）の構造'!K$53), NA())</f>
        <v>10002</v>
      </c>
      <c r="J67" s="175" t="e">
        <f>NA()</f>
        <v>#N/A</v>
      </c>
      <c r="K67" s="175" t="e">
        <f>NA()</f>
        <v>#N/A</v>
      </c>
      <c r="L67" s="175">
        <f>IF(ISNUMBER('将来負担比率（分子）の構造'!L$53), IF('将来負担比率（分子）の構造'!L$53 &lt; 0, 0, '将来負担比率（分子）の構造'!L$53), NA())</f>
        <v>8224</v>
      </c>
      <c r="M67" s="175" t="e">
        <f>NA()</f>
        <v>#N/A</v>
      </c>
      <c r="N67" s="175" t="e">
        <f>NA()</f>
        <v>#N/A</v>
      </c>
      <c r="O67" s="175">
        <f>IF(ISNUMBER('将来負担比率（分子）の構造'!M$53), IF('将来負担比率（分子）の構造'!M$53 &lt; 0, 0, '将来負担比率（分子）の構造'!M$53), NA())</f>
        <v>6918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905</v>
      </c>
      <c r="C72" s="179">
        <f>基金残高に係る経年分析!G55</f>
        <v>1065</v>
      </c>
      <c r="D72" s="179">
        <f>基金残高に係る経年分析!H55</f>
        <v>1335</v>
      </c>
    </row>
    <row r="73" spans="1:16">
      <c r="A73" s="178" t="s">
        <v>74</v>
      </c>
      <c r="B73" s="179">
        <f>基金残高に係る経年分析!F56</f>
        <v>348</v>
      </c>
      <c r="C73" s="179">
        <f>基金残高に係る経年分析!G56</f>
        <v>344</v>
      </c>
      <c r="D73" s="179">
        <f>基金残高に係る経年分析!H56</f>
        <v>400</v>
      </c>
    </row>
    <row r="74" spans="1:16">
      <c r="A74" s="178" t="s">
        <v>75</v>
      </c>
      <c r="B74" s="179">
        <f>基金残高に係る経年分析!F57</f>
        <v>693</v>
      </c>
      <c r="C74" s="179">
        <f>基金残高に係る経年分析!G57</f>
        <v>1026</v>
      </c>
      <c r="D74" s="179">
        <f>基金残高に係る経年分析!H57</f>
        <v>1385</v>
      </c>
    </row>
  </sheetData>
  <sheetProtection algorithmName="SHA-512" hashValue="D9S8SSM2FgrvpMxvnhbTxza41ygOB/ex5jAhBrGbb0FgMkIAucgGSScnVDAZ3Yi4XJHRfYFR6p2JGOQ8zSGSFQ==" saltValue="AwZb+ypN/KRq43FQwwX1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2025-03-06T08:20:42Z</cp:lastPrinted>
  <dcterms:created xsi:type="dcterms:W3CDTF">2025-02-19T03:44:29Z</dcterms:created>
  <dcterms:modified xsi:type="dcterms:W3CDTF">2025-03-26T01:57:36Z</dcterms:modified>
  <cp:category/>
</cp:coreProperties>
</file>