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06公会計\R6(R4決算)\08_令和4年度財政状況資料集の作成について（2回目・地方公会計関係）\06 市町村データ\"/>
    </mc:Choice>
  </mc:AlternateContent>
  <xr:revisionPtr revIDLastSave="0" documentId="8_{6642B94F-35B0-4270-A961-D0E3E84505E1}" xr6:coauthVersionLast="47" xr6:coauthVersionMax="47" xr10:uidLastSave="{00000000-0000-0000-0000-000000000000}"/>
  <bookViews>
    <workbookView xWindow="-135" yWindow="-16335" windowWidth="29070" windowHeight="1587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BE36" i="10"/>
  <c r="AM36" i="10"/>
  <c r="C36" i="10"/>
  <c r="CO35" i="10"/>
  <c r="AM35" i="10"/>
  <c r="BW34" i="10"/>
  <c r="BW35" i="10" s="1"/>
  <c r="BW36" i="10" s="1"/>
  <c r="BW37" i="10" s="1"/>
  <c r="BW38" i="10" s="1"/>
  <c r="AM34" i="10"/>
  <c r="C34" i="10"/>
  <c r="CO34" i="10" l="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U34" i="10"/>
  <c r="U35" i="10" s="1"/>
  <c r="U36" i="10" s="1"/>
  <c r="U37" i="10" s="1"/>
</calcChain>
</file>

<file path=xl/sharedStrings.xml><?xml version="1.0" encoding="utf-8"?>
<sst xmlns="http://schemas.openxmlformats.org/spreadsheetml/2006/main" count="1187" uniqueCount="591">
  <si>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</si>
  <si>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</si>
  <si>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</si>
  <si>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</si>
  <si>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</si>
  <si>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</si>
  <si>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</si>
  <si>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</si>
  <si>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</si>
  <si>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</si>
  <si>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</si>
  <si>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</si>
  <si>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</si>
  <si>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</si>
  <si>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</si>
  <si>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</si>
  <si>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</si>
  <si>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</si>
  <si>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</si>
  <si>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</si>
  <si>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</si>
  <si>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</si>
  <si>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</si>
  <si>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</si>
  <si>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</si>
  <si>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</si>
  <si>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</si>
  <si>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</si>
  <si>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</si>
  <si>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</si>
  <si>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</si>
  <si>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</si>
  <si>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</si>
  <si>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</si>
  <si>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</si>
  <si>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</si>
  <si>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</si>
  <si>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</si>
  <si>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</si>
  <si>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</si>
  <si>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</si>
  <si>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</si>
  <si>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</si>
  <si>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</si>
  <si>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</si>
  <si>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</si>
  <si>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</si>
  <si>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</si>
  <si>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</si>
  <si>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</si>
  <si>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</si>
  <si>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</si>
  <si>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</si>
  <si>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</si>
  <si>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</si>
  <si>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</si>
  <si>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</si>
  <si>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</si>
  <si>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</si>
  <si>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</si>
  <si>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</si>
  <si>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</si>
  <si>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</si>
  <si>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</si>
  <si>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</si>
  <si>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</si>
  <si>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</si>
  <si>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</si>
  <si>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</si>
  <si>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</si>
  <si>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</si>
  <si>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</si>
  <si>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</si>
  <si>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</si>
  <si>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</si>
  <si>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</si>
  <si>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</si>
  <si>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</si>
  <si>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</si>
  <si>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</si>
  <si>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</si>
  <si>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</si>
  <si>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</si>
  <si>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</si>
  <si>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</si>
  <si>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</si>
  <si>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</si>
  <si>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</si>
  <si>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</si>
  <si>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</si>
  <si>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</si>
  <si>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</si>
  <si>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</si>
  <si>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</si>
  <si>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</si>
  <si>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</si>
  <si>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</si>
  <si>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</si>
  <si>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</si>
  <si>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</si>
  <si>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野迫川村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</si>
  <si>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</si>
  <si>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</si>
  <si>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</si>
  <si>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</si>
  <si>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</si>
  <si>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</si>
  <si>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</si>
  <si>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</si>
  <si>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</si>
  <si>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</si>
  <si>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</si>
  <si>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</si>
  <si>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</si>
  <si>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</si>
  <si>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</si>
  <si>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</si>
  <si>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</si>
  <si>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</si>
  <si>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</si>
  <si>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</si>
  <si>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</si>
  <si>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</si>
  <si>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</si>
  <si>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</si>
  <si>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</si>
  <si>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</si>
  <si>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</si>
  <si>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</si>
  <si>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</si>
  <si>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</si>
  <si>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</si>
  <si>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</si>
  <si>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</si>
  <si>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</si>
  <si>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</si>
  <si>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</si>
  <si>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</si>
  <si>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</si>
  <si>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</si>
  <si>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</si>
  <si>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</si>
  <si>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</si>
  <si>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</si>
  <si>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</si>
  <si>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</si>
  <si>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</si>
  <si>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</si>
  <si>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</si>
  <si>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</si>
  <si>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</si>
  <si>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</si>
  <si>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</si>
  <si>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</si>
  <si>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</si>
  <si>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</si>
  <si>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</si>
  <si>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</si>
  <si>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</si>
  <si>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</si>
  <si>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</si>
  <si>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</si>
  <si>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</si>
  <si>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</si>
  <si>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</si>
  <si>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</si>
  <si>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</si>
  <si>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</si>
  <si>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</si>
  <si>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</si>
  <si>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</si>
  <si>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</si>
  <si>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</si>
  <si>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</si>
  <si>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</si>
  <si>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</si>
  <si>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</si>
  <si>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</si>
  <si>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</si>
  <si>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</si>
  <si>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</si>
  <si>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</si>
  <si>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</si>
  <si>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</si>
  <si>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</si>
  <si>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</si>
  <si>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</si>
  <si>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</si>
  <si>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</si>
  <si>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</si>
  <si>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</si>
  <si>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</si>
  <si>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</si>
  <si>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</si>
  <si>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</si>
  <si>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</si>
  <si>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</si>
  <si>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</si>
  <si>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</si>
  <si>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</si>
  <si>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</si>
  <si>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</si>
  <si>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</si>
  <si>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</si>
  <si>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</si>
  <si>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</si>
  <si>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</si>
  <si>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</si>
  <si>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</si>
  <si>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</si>
  <si>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</si>
  <si>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</si>
  <si>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</si>
  <si>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</si>
  <si>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</si>
  <si>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奈良県野迫川村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</si>
  <si>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</si>
  <si>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</si>
  <si>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</si>
  <si>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</si>
  <si>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</si>
  <si>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</si>
  <si>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</si>
  <si>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</si>
  <si>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</si>
  <si>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</si>
  <si>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</si>
  <si>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</si>
  <si>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</si>
  <si>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</si>
  <si>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</si>
  <si>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</si>
  <si>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</si>
  <si>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</si>
  <si>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</si>
  <si>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</si>
  <si>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</si>
  <si>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</si>
  <si>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</si>
  <si>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</si>
  <si>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</si>
  <si>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</si>
  <si>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</si>
  <si>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</si>
  <si>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</si>
  <si>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</si>
  <si>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</si>
  <si>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</si>
  <si>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</si>
  <si>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</si>
  <si>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</si>
  <si>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</si>
  <si>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</si>
  <si>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</si>
  <si>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</si>
  <si>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</si>
  <si>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</si>
  <si>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</si>
  <si>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</si>
  <si>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</si>
  <si>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</si>
  <si>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</si>
  <si>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</si>
  <si>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</si>
  <si>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</si>
  <si>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</si>
  <si>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</si>
  <si>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</si>
  <si>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</si>
  <si>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</si>
  <si>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</si>
  <si>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</si>
  <si>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</si>
  <si>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</si>
  <si>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</si>
  <si>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</si>
  <si>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</si>
  <si>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</si>
  <si>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</si>
  <si>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</si>
  <si>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</si>
  <si>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</si>
  <si>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</si>
  <si>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</si>
  <si>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</si>
  <si>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</si>
  <si>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</si>
  <si>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</si>
  <si>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</si>
  <si>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</si>
  <si>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</si>
  <si>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</si>
  <si>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</si>
  <si>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</si>
  <si>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</si>
  <si>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</si>
  <si>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</si>
  <si>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</si>
  <si>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</si>
  <si>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</si>
  <si>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</si>
  <si>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</si>
  <si>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</si>
  <si>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</si>
  <si>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</si>
  <si>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</si>
  <si>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</si>
  <si>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</si>
  <si>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</si>
  <si>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</si>
  <si>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</si>
  <si>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</si>
  <si>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</si>
  <si>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</si>
  <si>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</si>
  <si>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</si>
  <si>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</si>
  <si>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</si>
  <si>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</si>
  <si>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</si>
  <si>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</si>
  <si>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</si>
  <si>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</si>
  <si>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</si>
  <si>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</si>
  <si>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</si>
  <si>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</si>
  <si>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</si>
  <si>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</si>
  <si>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</si>
  <si>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</si>
  <si>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</si>
  <si>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</si>
  <si>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</si>
  <si>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</si>
  <si>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</si>
  <si>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</si>
  <si>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</si>
  <si>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</si>
  <si>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</si>
  <si>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</si>
  <si>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</si>
  <si>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</si>
  <si>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</si>
  <si>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</si>
  <si>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</si>
  <si>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</si>
  <si>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</si>
  <si>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</si>
  <si>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</si>
  <si>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</si>
  <si>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</si>
  <si>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</si>
  <si>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</si>
  <si>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</si>
  <si>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</si>
  <si>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</si>
  <si>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</si>
  <si>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</si>
  <si>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</si>
  <si>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</si>
  <si>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</si>
  <si>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</si>
  <si>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</si>
  <si>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</si>
  <si>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</si>
  <si>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</si>
  <si>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奈良県野迫川村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</si>
  <si>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</si>
  <si>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</si>
  <si>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</si>
  <si>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</si>
  <si>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</si>
  <si>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</si>
  <si>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</si>
  <si>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</si>
  <si>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</si>
  <si>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</si>
  <si>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</si>
  <si>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</si>
  <si>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</si>
  <si>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</si>
  <si>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</si>
  <si>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</si>
  <si>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</si>
  <si>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</si>
  <si>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</si>
  <si>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</si>
  <si>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代替バス</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</si>
  <si>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</si>
  <si>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</si>
  <si>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</si>
  <si>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</si>
  <si>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</si>
  <si>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</si>
  <si>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</si>
  <si>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</si>
  <si>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</si>
  <si>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</si>
  <si>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</si>
  <si>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</si>
  <si>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</si>
  <si>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</si>
  <si>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国民健康保険事業（直診勘定）</t>
    <phoneticPr fontId="5"/>
  </si>
  <si>
    <t>介護保険事業</t>
    <phoneticPr fontId="5"/>
  </si>
  <si>
    <t>後期高齢者医療事業</t>
    <phoneticPr fontId="5"/>
  </si>
  <si>
    <t>簡易水道事業</t>
    <phoneticPr fontId="5"/>
  </si>
  <si>
    <t>法非適用企業</t>
    <phoneticPr fontId="5"/>
  </si>
  <si>
    <t>温泉事業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</si>
  <si>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</si>
  <si>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</si>
  <si>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</si>
  <si>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</si>
  <si>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</si>
  <si>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</si>
  <si>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</si>
  <si>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</si>
  <si>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</si>
  <si>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</si>
  <si>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</si>
  <si>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</si>
  <si>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</si>
  <si>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</si>
  <si>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</si>
  <si>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</si>
  <si>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</si>
  <si>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</si>
  <si>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</si>
  <si>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</si>
  <si>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</si>
  <si>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</si>
  <si>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</si>
  <si>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</si>
  <si>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</si>
  <si>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</si>
  <si>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</si>
  <si>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</si>
  <si>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</si>
  <si>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</si>
  <si>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</si>
  <si>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</si>
  <si>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</si>
  <si>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</si>
  <si>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</si>
  <si>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</si>
  <si>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</si>
  <si>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</si>
  <si>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</si>
  <si>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</si>
  <si>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</si>
  <si>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</si>
  <si>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</si>
  <si>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</si>
  <si>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</si>
  <si>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</si>
  <si>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</si>
  <si>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</si>
  <si>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</si>
  <si>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</si>
  <si>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</si>
  <si>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</si>
  <si>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</si>
  <si>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</si>
  <si>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</si>
  <si>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</si>
  <si>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</si>
  <si>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国民健康保険事業特別会計(直診勘定)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</si>
  <si>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</si>
  <si>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</si>
  <si>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</si>
  <si>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</si>
  <si>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</si>
  <si>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</si>
  <si>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</si>
  <si>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</si>
  <si>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</si>
  <si>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</si>
  <si>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</si>
  <si>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</si>
  <si>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</si>
  <si>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</si>
  <si>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</si>
  <si>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</si>
  <si>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</si>
  <si>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</si>
  <si>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</si>
  <si>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</si>
  <si>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</si>
  <si>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</si>
  <si>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</si>
  <si>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</si>
  <si>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</si>
  <si>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</si>
  <si>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</si>
  <si>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</si>
  <si>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</si>
  <si>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</si>
  <si>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</si>
  <si>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</si>
  <si>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</si>
  <si>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</si>
  <si>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</si>
  <si>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</si>
  <si>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</si>
  <si>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</si>
  <si>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</si>
  <si>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</si>
  <si>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</si>
  <si>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</si>
  <si>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</si>
  <si>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</si>
  <si>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</si>
  <si>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</si>
  <si>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</si>
  <si>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</si>
  <si>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</si>
  <si>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</si>
  <si>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</si>
  <si>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</si>
  <si>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</si>
  <si>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</si>
  <si>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</si>
  <si>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</si>
  <si>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</si>
  <si>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</si>
  <si>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</si>
  <si>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</si>
  <si>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</si>
  <si>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</si>
  <si>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</si>
  <si>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</si>
  <si>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</si>
  <si>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</si>
  <si>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</si>
  <si>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</si>
  <si>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</si>
  <si>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</si>
  <si>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</si>
  <si>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</si>
  <si>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</si>
  <si>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</si>
  <si>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</si>
  <si>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</si>
  <si>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</si>
  <si>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</si>
  <si>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</si>
  <si>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</si>
  <si>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</si>
  <si>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</si>
  <si>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</si>
  <si>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</si>
  <si>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20.56</t>
  </si>
  <si>
    <t>▲ 3.97</t>
  </si>
  <si>
    <t>▲ 10.84</t>
  </si>
  <si>
    <t>一般会計</t>
  </si>
  <si>
    <t>国民健康保険事業（事業勘定）</t>
  </si>
  <si>
    <t>介護保険事業</t>
  </si>
  <si>
    <t>簡易水道事業</t>
  </si>
  <si>
    <t>後期高齢者医療事業</t>
  </si>
  <si>
    <t>国民健康保険事業（直診勘定）</t>
  </si>
  <si>
    <t>温泉事業</t>
  </si>
  <si>
    <t>代替バス</t>
  </si>
  <si>
    <t>その他会計（赤字）</t>
  </si>
  <si>
    <t>その他会計（黒字）</t>
  </si>
  <si>
    <t>H30</t>
    <phoneticPr fontId="5"/>
  </si>
  <si>
    <t>R01</t>
    <phoneticPr fontId="5"/>
  </si>
  <si>
    <t>R02</t>
    <phoneticPr fontId="5"/>
  </si>
  <si>
    <t>R03</t>
    <phoneticPr fontId="5"/>
  </si>
  <si>
    <t>R04</t>
    <phoneticPr fontId="5"/>
  </si>
  <si>
    <t>地域福祉基金</t>
    <rPh sb="0" eb="6">
      <t>チイキフクシキキン</t>
    </rPh>
    <phoneticPr fontId="5"/>
  </si>
  <si>
    <t>ふるさとのせ川愛基金</t>
    <rPh sb="6" eb="7">
      <t>カワ</t>
    </rPh>
    <rPh sb="7" eb="8">
      <t>アイ</t>
    </rPh>
    <rPh sb="8" eb="10">
      <t>キキン</t>
    </rPh>
    <phoneticPr fontId="5"/>
  </si>
  <si>
    <t>森林環境保全基金</t>
    <rPh sb="0" eb="8">
      <t>シンリンカンキョウホゼンキキン</t>
    </rPh>
    <phoneticPr fontId="5"/>
  </si>
  <si>
    <t>地域振興基金</t>
    <rPh sb="0" eb="2">
      <t>チイキ</t>
    </rPh>
    <rPh sb="2" eb="4">
      <t>シンコウ</t>
    </rPh>
    <rPh sb="4" eb="6">
      <t>キキン</t>
    </rPh>
    <phoneticPr fontId="5"/>
  </si>
  <si>
    <t>のせ川びれっぢ</t>
    <phoneticPr fontId="2"/>
  </si>
  <si>
    <t>奈良県市町村総合事務組合</t>
  </si>
  <si>
    <t>奈良県広域水質検査センター組合</t>
  </si>
  <si>
    <t>奈良県後期高齢者医療広域連合</t>
  </si>
  <si>
    <t>奈良県広域消防組合</t>
  </si>
  <si>
    <t>南和広域医療企業団</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</si>
  <si>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</si>
  <si>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</si>
  <si>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</si>
  <si>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地方債の償還は進んでいるため将来世代の負担は減少傾向にある。今後も継続して地方債の償還をすすめ、将来世代の負担を減少できるよう努める。一方、整備されてから年数が経ち、老朽化している建物が多いと思われるので有形固定資産減価償却率が類似団体平均を上回っている。
類似団体平均と同じく経年微増が続いているため、今後も公共施設等総合管理計画に基づき、適正な維持・更新を実施するよう努める。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</si>
  <si>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</si>
  <si>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</si>
  <si>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</si>
  <si>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</si>
  <si>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</si>
  <si>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</si>
  <si>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償還が進んでいることで将来世代の負担はH30年度から減少している。今後も継続して地方債の償還をすすめ、将来世代の負担を減少できるよう努める。実質公債費率において、類似団体平均値よりも4.4％上回っており、地方債の発行額と償還額のバランスを見直し、適切な財政運営を行っていく。</t>
    <rPh sb="26" eb="28">
      <t>ネンド</t>
    </rPh>
    <rPh sb="30" eb="32">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</si>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</sst>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088C369-C43A-4973-8A91-9F7E78A1F9E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3B79-45BC-9E5C-F7B3CAA503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906176</c:v>
                </c:pt>
                <c:pt idx="1">
                  <c:v>586775</c:v>
                </c:pt>
                <c:pt idx="2">
                  <c:v>506806</c:v>
                </c:pt>
                <c:pt idx="3">
                  <c:v>772450</c:v>
                </c:pt>
                <c:pt idx="4">
                  <c:v>584949</c:v>
                </c:pt>
              </c:numCache>
            </c:numRef>
          </c:val>
          <c:smooth val="0"/>
          <c:extLst>
            <c:ext xmlns:c16="http://schemas.microsoft.com/office/drawing/2014/chart" uri="{C3380CC4-5D6E-409C-BE32-E72D297353CC}">
              <c16:uniqueId val="{00000001-3B79-45BC-9E5C-F7B3CAA5038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3.43</c:v>
                </c:pt>
                <c:pt idx="1">
                  <c:v>3.32</c:v>
                </c:pt>
                <c:pt idx="2">
                  <c:v>3.5</c:v>
                </c:pt>
                <c:pt idx="3">
                  <c:v>11.24</c:v>
                </c:pt>
                <c:pt idx="4">
                  <c:v>21.86</c:v>
                </c:pt>
              </c:numCache>
            </c:numRef>
          </c:val>
          <c:extLst>
            <c:ext xmlns:c16="http://schemas.microsoft.com/office/drawing/2014/chart" uri="{C3380CC4-5D6E-409C-BE32-E72D297353CC}">
              <c16:uniqueId val="{00000000-1697-449B-9287-C3A4D921AB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101.75</c:v>
                </c:pt>
                <c:pt idx="1">
                  <c:v>95.13</c:v>
                </c:pt>
                <c:pt idx="2">
                  <c:v>78.63</c:v>
                </c:pt>
                <c:pt idx="3">
                  <c:v>69.62</c:v>
                </c:pt>
                <c:pt idx="4">
                  <c:v>68.69</c:v>
                </c:pt>
              </c:numCache>
            </c:numRef>
          </c:val>
          <c:extLst>
            <c:ext xmlns:c16="http://schemas.microsoft.com/office/drawing/2014/chart" uri="{C3380CC4-5D6E-409C-BE32-E72D297353CC}">
              <c16:uniqueId val="{00000001-1697-449B-9287-C3A4D921AB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-20.56</c:v>
                </c:pt>
                <c:pt idx="1">
                  <c:v>-3.97</c:v>
                </c:pt>
                <c:pt idx="2">
                  <c:v>-10.84</c:v>
                </c:pt>
                <c:pt idx="3">
                  <c:v>8.15</c:v>
                </c:pt>
                <c:pt idx="4">
                  <c:v>10.77</c:v>
                </c:pt>
              </c:numCache>
            </c:numRef>
          </c:val>
          <c:smooth val="0"/>
          <c:extLst>
            <c:ext xmlns:c16="http://schemas.microsoft.com/office/drawing/2014/chart" uri="{C3380CC4-5D6E-409C-BE32-E72D297353CC}">
              <c16:uniqueId val="{00000002-1697-449B-9287-C3A4D921AB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53F-4D67-B34E-C89817447B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3F-4D67-B34E-C89817447B63}"/>
            </c:ext>
          </c:extLst>
        </c:ser>
        <c:ser>
          <c:idx val="2"/>
          <c:order val="2"/>
          <c:tx>
            <c:strRef>
              <c:f>データシート!$A$29</c:f>
              <c:strCache>
                <c:ptCount val="1"/>
                <c:pt idx="0">
                  <c:v>代替バス</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0.09</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853F-4D67-B34E-C89817447B63}"/>
            </c:ext>
          </c:extLst>
        </c:ser>
        <c:ser>
          <c:idx val="3"/>
          <c:order val="3"/>
          <c:tx>
            <c:strRef>
              <c:f>データシート!$A$30</c:f>
              <c:strCache>
                <c:ptCount val="1"/>
                <c:pt idx="0">
                  <c:v>温泉事業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53F-4D67-B34E-C89817447B63}"/>
            </c:ext>
          </c:extLst>
        </c:ser>
        <c:ser>
          <c:idx val="4"/>
          <c:order val="4"/>
          <c:tx>
            <c:strRef>
              <c:f>データシート!$A$31</c:f>
              <c:strCache>
                <c:ptCount val="1"/>
                <c:pt idx="0">
                  <c:v>国民健康保険事業（直診勘定）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0.14000000000000001</c:v>
                </c:pt>
                <c:pt idx="2">
                  <c:v>#N/A</c:v>
                </c:pt>
                <c:pt idx="3">
                  <c:v>0.02</c:v>
                </c:pt>
                <c:pt idx="4">
                  <c:v>#N/A</c:v>
                </c:pt>
                <c:pt idx="5">
                  <c:v>0.78</c:v>
                </c:pt>
                <c:pt idx="6">
                  <c:v>#N/A</c:v>
                </c:pt>
                <c:pt idx="7">
                  <c:v>0.24</c:v>
                </c:pt>
                <c:pt idx="8">
                  <c:v>#N/A</c:v>
                </c:pt>
                <c:pt idx="9">
                  <c:v>0.02</c:v>
                </c:pt>
              </c:numCache>
            </c:numRef>
          </c:val>
          <c:extLst>
            <c:ext xmlns:c16="http://schemas.microsoft.com/office/drawing/2014/chart" uri="{C3380CC4-5D6E-409C-BE32-E72D297353CC}">
              <c16:uniqueId val="{00000004-853F-4D67-B34E-C89817447B63}"/>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0.06</c:v>
                </c:pt>
                <c:pt idx="2">
                  <c:v>#N/A</c:v>
                </c:pt>
                <c:pt idx="3">
                  <c:v>7.0000000000000007E-2</c:v>
                </c:pt>
                <c:pt idx="4">
                  <c:v>#N/A</c:v>
                </c:pt>
                <c:pt idx="5">
                  <c:v>7.0000000000000007E-2</c:v>
                </c:pt>
                <c:pt idx="6">
                  <c:v>#N/A</c:v>
                </c:pt>
                <c:pt idx="7">
                  <c:v>0.06</c:v>
                </c:pt>
                <c:pt idx="8">
                  <c:v>#N/A</c:v>
                </c:pt>
                <c:pt idx="9">
                  <c:v>7.0000000000000007E-2</c:v>
                </c:pt>
              </c:numCache>
            </c:numRef>
          </c:val>
          <c:extLst>
            <c:ext xmlns:c16="http://schemas.microsoft.com/office/drawing/2014/chart" uri="{C3380CC4-5D6E-409C-BE32-E72D297353CC}">
              <c16:uniqueId val="{00000005-853F-4D67-B34E-C89817447B63}"/>
            </c:ext>
          </c:extLst>
        </c:ser>
        <c:ser>
          <c:idx val="6"/>
          <c:order val="6"/>
          <c:tx>
            <c:strRef>
              <c:f>データシート!$A$33</c:f>
              <c:strCache>
                <c:ptCount val="1"/>
                <c:pt idx="0">
                  <c:v>簡易水道事業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0.06</c:v>
                </c:pt>
                <c:pt idx="2">
                  <c:v>#N/A</c:v>
                </c:pt>
                <c:pt idx="3">
                  <c:v>0.02</c:v>
                </c:pt>
                <c:pt idx="4">
                  <c:v>#N/A</c:v>
                </c:pt>
                <c:pt idx="5">
                  <c:v>0.01</c:v>
                </c:pt>
                <c:pt idx="6">
                  <c:v>#N/A</c:v>
                </c:pt>
                <c:pt idx="7">
                  <c:v>0.02</c:v>
                </c:pt>
                <c:pt idx="8">
                  <c:v>#N/A</c:v>
                </c:pt>
                <c:pt idx="9">
                  <c:v>0.82</c:v>
                </c:pt>
              </c:numCache>
            </c:numRef>
          </c:val>
          <c:extLst>
            <c:ext xmlns:c16="http://schemas.microsoft.com/office/drawing/2014/chart" uri="{C3380CC4-5D6E-409C-BE32-E72D297353CC}">
              <c16:uniqueId val="{00000006-853F-4D67-B34E-C89817447B63}"/>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c:v>
                </c:pt>
                <c:pt idx="2">
                  <c:v>#N/A</c:v>
                </c:pt>
                <c:pt idx="3">
                  <c:v>0.27</c:v>
                </c:pt>
                <c:pt idx="4">
                  <c:v>#N/A</c:v>
                </c:pt>
                <c:pt idx="5">
                  <c:v>0.41</c:v>
                </c:pt>
                <c:pt idx="6">
                  <c:v>#N/A</c:v>
                </c:pt>
                <c:pt idx="7">
                  <c:v>0.72</c:v>
                </c:pt>
                <c:pt idx="8">
                  <c:v>#N/A</c:v>
                </c:pt>
                <c:pt idx="9">
                  <c:v>1.19</c:v>
                </c:pt>
              </c:numCache>
            </c:numRef>
          </c:val>
          <c:extLst>
            <c:ext xmlns:c16="http://schemas.microsoft.com/office/drawing/2014/chart" uri="{C3380CC4-5D6E-409C-BE32-E72D297353CC}">
              <c16:uniqueId val="{00000007-853F-4D67-B34E-C89817447B63}"/>
            </c:ext>
          </c:extLst>
        </c:ser>
        <c:ser>
          <c:idx val="8"/>
          <c:order val="8"/>
          <c:tx>
            <c:strRef>
              <c:f>データシート!$A$35</c:f>
              <c:strCache>
                <c:ptCount val="1"/>
                <c:pt idx="0">
                  <c:v>国民健康保険事業（事業勘定）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0.04</c:v>
                </c:pt>
                <c:pt idx="2">
                  <c:v>#N/A</c:v>
                </c:pt>
                <c:pt idx="3">
                  <c:v>0.11</c:v>
                </c:pt>
                <c:pt idx="4">
                  <c:v>#N/A</c:v>
                </c:pt>
                <c:pt idx="5">
                  <c:v>0.33</c:v>
                </c:pt>
                <c:pt idx="6">
                  <c:v>#N/A</c:v>
                </c:pt>
                <c:pt idx="7">
                  <c:v>0.28999999999999998</c:v>
                </c:pt>
                <c:pt idx="8">
                  <c:v>#N/A</c:v>
                </c:pt>
                <c:pt idx="9">
                  <c:v>1.5</c:v>
                </c:pt>
              </c:numCache>
            </c:numRef>
          </c:val>
          <c:extLst>
            <c:ext xmlns:c16="http://schemas.microsoft.com/office/drawing/2014/chart" uri="{C3380CC4-5D6E-409C-BE32-E72D297353CC}">
              <c16:uniqueId val="{00000008-853F-4D67-B34E-C89817447B6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3.33</c:v>
                </c:pt>
                <c:pt idx="2">
                  <c:v>#N/A</c:v>
                </c:pt>
                <c:pt idx="3">
                  <c:v>3.3</c:v>
                </c:pt>
                <c:pt idx="4">
                  <c:v>#N/A</c:v>
                </c:pt>
                <c:pt idx="5">
                  <c:v>3.48</c:v>
                </c:pt>
                <c:pt idx="6">
                  <c:v>#N/A</c:v>
                </c:pt>
                <c:pt idx="7">
                  <c:v>11.23</c:v>
                </c:pt>
                <c:pt idx="8">
                  <c:v>#N/A</c:v>
                </c:pt>
                <c:pt idx="9">
                  <c:v>21.86</c:v>
                </c:pt>
              </c:numCache>
            </c:numRef>
          </c:val>
          <c:extLst>
            <c:ext xmlns:c16="http://schemas.microsoft.com/office/drawing/2014/chart" uri="{C3380CC4-5D6E-409C-BE32-E72D297353CC}">
              <c16:uniqueId val="{00000009-853F-4D67-B34E-C89817447B6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219</c:v>
                </c:pt>
                <c:pt idx="5">
                  <c:v>224</c:v>
                </c:pt>
                <c:pt idx="8">
                  <c:v>227</c:v>
                </c:pt>
                <c:pt idx="11">
                  <c:v>214</c:v>
                </c:pt>
                <c:pt idx="14">
                  <c:v>209</c:v>
                </c:pt>
              </c:numCache>
            </c:numRef>
          </c:val>
          <c:extLst>
            <c:ext xmlns:c16="http://schemas.microsoft.com/office/drawing/2014/chart" uri="{C3380CC4-5D6E-409C-BE32-E72D297353CC}">
              <c16:uniqueId val="{00000000-F435-4A0F-A156-897BFAFD77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35-4A0F-A156-897BFAFD77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435-4A0F-A156-897BFAFD77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c:v>
                </c:pt>
                <c:pt idx="3">
                  <c:v>13</c:v>
                </c:pt>
                <c:pt idx="6">
                  <c:v>13</c:v>
                </c:pt>
                <c:pt idx="9">
                  <c:v>9</c:v>
                </c:pt>
                <c:pt idx="12">
                  <c:v>4</c:v>
                </c:pt>
              </c:numCache>
            </c:numRef>
          </c:val>
          <c:extLst>
            <c:ext xmlns:c16="http://schemas.microsoft.com/office/drawing/2014/chart" uri="{C3380CC4-5D6E-409C-BE32-E72D297353CC}">
              <c16:uniqueId val="{00000003-F435-4A0F-A156-897BFAFD77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c:v>
                </c:pt>
                <c:pt idx="3">
                  <c:v>10</c:v>
                </c:pt>
                <c:pt idx="6">
                  <c:v>10</c:v>
                </c:pt>
                <c:pt idx="9">
                  <c:v>10</c:v>
                </c:pt>
                <c:pt idx="12">
                  <c:v>12</c:v>
                </c:pt>
              </c:numCache>
            </c:numRef>
          </c:val>
          <c:extLst>
            <c:ext xmlns:c16="http://schemas.microsoft.com/office/drawing/2014/chart" uri="{C3380CC4-5D6E-409C-BE32-E72D297353CC}">
              <c16:uniqueId val="{00000004-F435-4A0F-A156-897BFAFD77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35-4A0F-A156-897BFAFD77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35-4A0F-A156-897BFAFD77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252</c:v>
                </c:pt>
                <c:pt idx="3">
                  <c:v>282</c:v>
                </c:pt>
                <c:pt idx="6">
                  <c:v>277</c:v>
                </c:pt>
                <c:pt idx="9">
                  <c:v>270</c:v>
                </c:pt>
                <c:pt idx="12">
                  <c:v>269</c:v>
                </c:pt>
              </c:numCache>
            </c:numRef>
          </c:val>
          <c:extLst>
            <c:ext xmlns:c16="http://schemas.microsoft.com/office/drawing/2014/chart" uri="{C3380CC4-5D6E-409C-BE32-E72D297353CC}">
              <c16:uniqueId val="{00000007-F435-4A0F-A156-897BFAFD77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54</c:v>
                </c:pt>
                <c:pt idx="2">
                  <c:v>#N/A</c:v>
                </c:pt>
                <c:pt idx="3">
                  <c:v>#N/A</c:v>
                </c:pt>
                <c:pt idx="4">
                  <c:v>81</c:v>
                </c:pt>
                <c:pt idx="5">
                  <c:v>#N/A</c:v>
                </c:pt>
                <c:pt idx="6">
                  <c:v>#N/A</c:v>
                </c:pt>
                <c:pt idx="7">
                  <c:v>73</c:v>
                </c:pt>
                <c:pt idx="8">
                  <c:v>#N/A</c:v>
                </c:pt>
                <c:pt idx="9">
                  <c:v>#N/A</c:v>
                </c:pt>
                <c:pt idx="10">
                  <c:v>75</c:v>
                </c:pt>
                <c:pt idx="11">
                  <c:v>#N/A</c:v>
                </c:pt>
                <c:pt idx="12">
                  <c:v>#N/A</c:v>
                </c:pt>
                <c:pt idx="13">
                  <c:v>76</c:v>
                </c:pt>
                <c:pt idx="14">
                  <c:v>#N/A</c:v>
                </c:pt>
              </c:numCache>
            </c:numRef>
          </c:val>
          <c:smooth val="0"/>
          <c:extLst>
            <c:ext xmlns:c16="http://schemas.microsoft.com/office/drawing/2014/chart" uri="{C3380CC4-5D6E-409C-BE32-E72D297353CC}">
              <c16:uniqueId val="{00000008-F435-4A0F-A156-897BFAFD77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1916</c:v>
                </c:pt>
                <c:pt idx="5">
                  <c:v>1767</c:v>
                </c:pt>
                <c:pt idx="8">
                  <c:v>1681</c:v>
                </c:pt>
                <c:pt idx="11">
                  <c:v>1600</c:v>
                </c:pt>
                <c:pt idx="14">
                  <c:v>1490</c:v>
                </c:pt>
              </c:numCache>
            </c:numRef>
          </c:val>
          <c:extLst>
            <c:ext xmlns:c16="http://schemas.microsoft.com/office/drawing/2014/chart" uri="{C3380CC4-5D6E-409C-BE32-E72D297353CC}">
              <c16:uniqueId val="{00000000-6E2E-4081-ADF8-44116D9D88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c:v>
                </c:pt>
                <c:pt idx="5">
                  <c:v>6</c:v>
                </c:pt>
                <c:pt idx="8">
                  <c:v>2</c:v>
                </c:pt>
                <c:pt idx="11">
                  <c:v>0</c:v>
                </c:pt>
                <c:pt idx="14">
                  <c:v>0</c:v>
                </c:pt>
              </c:numCache>
            </c:numRef>
          </c:val>
          <c:extLst>
            <c:ext xmlns:c16="http://schemas.microsoft.com/office/drawing/2014/chart" uri="{C3380CC4-5D6E-409C-BE32-E72D297353CC}">
              <c16:uniqueId val="{00000001-6E2E-4081-ADF8-44116D9D88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917</c:v>
                </c:pt>
                <c:pt idx="5">
                  <c:v>887</c:v>
                </c:pt>
                <c:pt idx="8">
                  <c:v>797</c:v>
                </c:pt>
                <c:pt idx="11">
                  <c:v>797</c:v>
                </c:pt>
                <c:pt idx="14">
                  <c:v>804</c:v>
                </c:pt>
              </c:numCache>
            </c:numRef>
          </c:val>
          <c:extLst>
            <c:ext xmlns:c16="http://schemas.microsoft.com/office/drawing/2014/chart" uri="{C3380CC4-5D6E-409C-BE32-E72D297353CC}">
              <c16:uniqueId val="{00000002-6E2E-4081-ADF8-44116D9D88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2E-4081-ADF8-44116D9D88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2E-4081-ADF8-44116D9D88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2E-4081-ADF8-44116D9D88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284</c:v>
                </c:pt>
                <c:pt idx="3">
                  <c:v>212</c:v>
                </c:pt>
                <c:pt idx="6">
                  <c:v>214</c:v>
                </c:pt>
                <c:pt idx="9">
                  <c:v>188</c:v>
                </c:pt>
                <c:pt idx="12">
                  <c:v>195</c:v>
                </c:pt>
              </c:numCache>
            </c:numRef>
          </c:val>
          <c:extLst>
            <c:ext xmlns:c16="http://schemas.microsoft.com/office/drawing/2014/chart" uri="{C3380CC4-5D6E-409C-BE32-E72D297353CC}">
              <c16:uniqueId val="{00000006-6E2E-4081-ADF8-44116D9D88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211</c:v>
                </c:pt>
                <c:pt idx="3">
                  <c:v>164</c:v>
                </c:pt>
                <c:pt idx="6">
                  <c:v>136</c:v>
                </c:pt>
                <c:pt idx="9">
                  <c:v>121</c:v>
                </c:pt>
                <c:pt idx="12">
                  <c:v>115</c:v>
                </c:pt>
              </c:numCache>
            </c:numRef>
          </c:val>
          <c:extLst>
            <c:ext xmlns:c16="http://schemas.microsoft.com/office/drawing/2014/chart" uri="{C3380CC4-5D6E-409C-BE32-E72D297353CC}">
              <c16:uniqueId val="{00000007-6E2E-4081-ADF8-44116D9D88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146</c:v>
                </c:pt>
                <c:pt idx="3">
                  <c:v>158</c:v>
                </c:pt>
                <c:pt idx="6">
                  <c:v>182</c:v>
                </c:pt>
                <c:pt idx="9">
                  <c:v>184</c:v>
                </c:pt>
                <c:pt idx="12">
                  <c:v>183</c:v>
                </c:pt>
              </c:numCache>
            </c:numRef>
          </c:val>
          <c:extLst>
            <c:ext xmlns:c16="http://schemas.microsoft.com/office/drawing/2014/chart" uri="{C3380CC4-5D6E-409C-BE32-E72D297353CC}">
              <c16:uniqueId val="{00000008-6E2E-4081-ADF8-44116D9D88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E2E-4081-ADF8-44116D9D88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2317</c:v>
                </c:pt>
                <c:pt idx="3">
                  <c:v>2193</c:v>
                </c:pt>
                <c:pt idx="6">
                  <c:v>2047</c:v>
                </c:pt>
                <c:pt idx="9">
                  <c:v>1946</c:v>
                </c:pt>
                <c:pt idx="12">
                  <c:v>1793</c:v>
                </c:pt>
              </c:numCache>
            </c:numRef>
          </c:val>
          <c:extLst>
            <c:ext xmlns:c16="http://schemas.microsoft.com/office/drawing/2014/chart" uri="{C3380CC4-5D6E-409C-BE32-E72D297353CC}">
              <c16:uniqueId val="{0000000A-6E2E-4081-ADF8-44116D9D88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111</c:v>
                </c:pt>
                <c:pt idx="2">
                  <c:v>#N/A</c:v>
                </c:pt>
                <c:pt idx="3">
                  <c:v>#N/A</c:v>
                </c:pt>
                <c:pt idx="4">
                  <c:v>67</c:v>
                </c:pt>
                <c:pt idx="5">
                  <c:v>#N/A</c:v>
                </c:pt>
                <c:pt idx="6">
                  <c:v>#N/A</c:v>
                </c:pt>
                <c:pt idx="7">
                  <c:v>98</c:v>
                </c:pt>
                <c:pt idx="8">
                  <c:v>#N/A</c:v>
                </c:pt>
                <c:pt idx="9">
                  <c:v>#N/A</c:v>
                </c:pt>
                <c:pt idx="10">
                  <c:v>42</c:v>
                </c:pt>
                <c:pt idx="11">
                  <c:v>#N/A</c:v>
                </c:pt>
                <c:pt idx="12">
                  <c:v>#N/A</c:v>
                </c:pt>
                <c:pt idx="13">
                  <c:v>0</c:v>
                </c:pt>
                <c:pt idx="14">
                  <c:v>#N/A</c:v>
                </c:pt>
              </c:numCache>
            </c:numRef>
          </c:val>
          <c:smooth val="0"/>
          <c:extLst>
            <c:ext xmlns:c16="http://schemas.microsoft.com/office/drawing/2014/chart" uri="{C3380CC4-5D6E-409C-BE32-E72D297353CC}">
              <c16:uniqueId val="{0000000B-6E2E-4081-ADF8-44116D9D88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632</c:v>
                </c:pt>
                <c:pt idx="1">
                  <c:v>632</c:v>
                </c:pt>
                <c:pt idx="2">
                  <c:v>632</c:v>
                </c:pt>
              </c:numCache>
            </c:numRef>
          </c:val>
          <c:extLst>
            <c:ext xmlns:c16="http://schemas.microsoft.com/office/drawing/2014/chart" uri="{C3380CC4-5D6E-409C-BE32-E72D297353CC}">
              <c16:uniqueId val="{00000000-9245-45BF-81AD-3C8E8FF487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165</c:v>
                </c:pt>
                <c:pt idx="1">
                  <c:v>165</c:v>
                </c:pt>
                <c:pt idx="2">
                  <c:v>172</c:v>
                </c:pt>
              </c:numCache>
            </c:numRef>
          </c:val>
          <c:extLst>
            <c:ext xmlns:c16="http://schemas.microsoft.com/office/drawing/2014/chart" uri="{C3380CC4-5D6E-409C-BE32-E72D297353CC}">
              <c16:uniqueId val="{00000001-9245-45BF-81AD-3C8E8FF487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119</c:v>
                </c:pt>
                <c:pt idx="1">
                  <c:v>116</c:v>
                </c:pt>
                <c:pt idx="2">
                  <c:v>129</c:v>
                </c:pt>
              </c:numCache>
            </c:numRef>
          </c:val>
          <c:extLst>
            <c:ext xmlns:c16="http://schemas.microsoft.com/office/drawing/2014/chart" uri="{C3380CC4-5D6E-409C-BE32-E72D297353CC}">
              <c16:uniqueId val="{00000002-9245-45BF-81AD-3C8E8FF487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{A23C98EB-D625-42E5-B9F1-D52719319E02}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EB5-458F-8AA3-44FAE13572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{7FD9D9CD-2524-41C2-AC15-3B0712AFDBF6}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B5-458F-8AA3-44FAE13572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{9F332488-E63D-48A3-8A86-34DA856C1D72}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B5-458F-8AA3-44FAE13572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{8146C410-91B8-40C0-B06E-D970E3308FCB}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B5-458F-8AA3-44FAE13572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{0223237E-0684-43F5-9BC6-660B5A5912AC}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B5-458F-8AA3-44FAE1357273}"/>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{8BB950B1-ECF1-4D6F-86C1-D9A0DB60DFD2}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EB5-458F-8AA3-44FAE1357273}"/>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{5651270F-DE14-4DA8-B3CF-80A521E9F474}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EB5-458F-8AA3-44FAE1357273}"/>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{9E20C821-6C73-4AA3-821E-B69AC73FD78D}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EB5-458F-8AA3-44FAE135727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{A4066745-5BD7-409B-B7A4-4AC031D24B9E}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EB5-458F-8AA3-44FAE13572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71.7</c:v>
                </c:pt>
                <c:pt idx="8">
                  <c:v>73.400000000000006</c:v>
                </c:pt>
                <c:pt idx="16">
                  <c:v>75.3</c:v>
                </c:pt>
                <c:pt idx="24">
                  <c:v>76.900000000000006</c:v>
                </c:pt>
                <c:pt idx="32">
                  <c:v>78.599999999999994</c:v>
                </c:pt>
              </c:numCache>
            </c:numRef>
          </c:xVal>
          <c:yVal>
            <c:numRef>
              <c:f>公会計指標分析・財政指標組合せ分析表!$BP$51:$DC$51</c:f>
              <c:numCache>
                <c:formatCode>#,##0.0;"▲ "#,##0.0</c:formatCode>
                <c:ptCount val="40"/>
                <c:pt idx="0">
                  <c:v>20.7</c:v>
                </c:pt>
                <c:pt idx="8">
                  <c:v>12.1</c:v>
                </c:pt>
                <c:pt idx="16">
                  <c:v>16.600000000000001</c:v>
                </c:pt>
                <c:pt idx="24">
                  <c:v>6</c:v>
                </c:pt>
              </c:numCache>
            </c:numRef>
          </c:yVal>
          <c:smooth val="0"/>
          <c:extLst>
            <c:ext xmlns:c16="http://schemas.microsoft.com/office/drawing/2014/chart" uri="{C3380CC4-5D6E-409C-BE32-E72D297353CC}">
              <c16:uniqueId val="{00000009-7EB5-458F-8AA3-44FAE13572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536619155136935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{9A779F41-E28C-455A-B20D-965EB3266F1F}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EB5-458F-8AA3-44FAE13572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{8E1D41D8-B621-4861-B5EF-161EE66F26F7}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B5-458F-8AA3-44FAE13572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{421BDEB7-7A93-43F6-9A52-1ED9ED84DA25}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B5-458F-8AA3-44FAE13572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{A100EEBF-6B5E-430D-9288-F5A15462DFB1}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B5-458F-8AA3-44FAE13572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{EF160877-6B54-4EDA-B2BE-4174EC87FDFC}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B5-458F-8AA3-44FAE1357273}"/>
                </c:ext>
              </c:extLst>
            </c:dLbl>
            <c:dLbl>
              <c:idx val="8"/>
              <c:layout>
                <c:manualLayout>
                  <c:x val="-2.8249401604012993E-2"/>
                  <c:y val="-4.511431505635206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{2DF5B7D6-C7E9-4AE7-98CF-8426FA68E668}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EB5-458F-8AA3-44FAE1357273}"/>
                </c:ext>
              </c:extLst>
            </c:dLbl>
            <c:dLbl>
              <c:idx val="16"/>
              <c:layout>
                <c:manualLayout>
                  <c:x val="-4.0148519277538958E-2"/>
                  <c:y val="-8.43637691553783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{A2FA6E60-A22A-47A0-A326-C9D5AE87CA31}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EB5-458F-8AA3-44FAE1357273}"/>
                </c:ext>
              </c:extLst>
            </c:dLbl>
            <c:dLbl>
              <c:idx val="24"/>
              <c:layout>
                <c:manualLayout>
                  <c:x val="-3.0257912383586306E-2"/>
                  <c:y val="-8.43637691553783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{4A1A4C2C-4BFC-4C49-87DA-B481AE2A66EF}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EB5-458F-8AA3-44FAE1357273}"/>
                </c:ext>
              </c:extLst>
            </c:dLbl>
            <c:dLbl>
              <c:idx val="32"/>
              <c:layout>
                <c:manualLayout>
                  <c:x val="-3.2015750650234161E-2"/>
                  <c:y val="-4.511431505635206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{717A1C29-BFED-4F4D-B145-BE0743725AB3}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EB5-458F-8AA3-44FAE13572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60.4</c:v>
                </c:pt>
                <c:pt idx="16">
                  <c:v>61.5</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EB5-458F-8AA3-44FAE1357273}"/>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{7E2620D9-3B73-4361-A599-31B4A5B7D466}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1DF-4366-8155-3B8751EABE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{90D7FA73-443B-4F14-9172-6E3965E16EC2}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DF-4366-8155-3B8751EABE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{3DAB87D1-B6C7-4F07-9A2B-286C516EA6B8}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DF-4366-8155-3B8751EABE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{5EA0D97B-8F89-46C5-9371-A7AFBBED8F28}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DF-4366-8155-3B8751EABE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{90E14B8F-277A-439C-96BE-65107B935DC6}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DF-4366-8155-3B8751EABEE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{93C52979-F785-4283-B9DE-63906A7B9144}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1DF-4366-8155-3B8751EABEE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{42257553-5D85-4610-AC62-A8E1E7653A8C}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1DF-4366-8155-3B8751EABEE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{0B754D9D-6FA8-49E3-861C-10FAC194CD70}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1DF-4366-8155-3B8751EABEE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{3D7454C8-8FDE-4A9D-AFA5-0FE67DEEA70C}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1DF-4366-8155-3B8751EABE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11.8</c:v>
                </c:pt>
                <c:pt idx="16">
                  <c:v>12.4</c:v>
                </c:pt>
                <c:pt idx="24">
                  <c:v>12.7</c:v>
                </c:pt>
                <c:pt idx="32">
                  <c:v>11.2</c:v>
                </c:pt>
              </c:numCache>
            </c:numRef>
          </c:xVal>
          <c:yVal>
            <c:numRef>
              <c:f>公会計指標分析・財政指標組合せ分析表!$BP$73:$DC$73</c:f>
              <c:numCache>
                <c:formatCode>#,##0.0;"▲ "#,##0.0</c:formatCode>
                <c:ptCount val="40"/>
                <c:pt idx="0">
                  <c:v>20.7</c:v>
                </c:pt>
                <c:pt idx="8">
                  <c:v>12.1</c:v>
                </c:pt>
                <c:pt idx="16">
                  <c:v>16.600000000000001</c:v>
                </c:pt>
                <c:pt idx="24">
                  <c:v>6</c:v>
                </c:pt>
              </c:numCache>
            </c:numRef>
          </c:yVal>
          <c:smooth val="0"/>
          <c:extLst>
            <c:ext xmlns:c16="http://schemas.microsoft.com/office/drawing/2014/chart" uri="{C3380CC4-5D6E-409C-BE32-E72D297353CC}">
              <c16:uniqueId val="{00000009-91DF-4366-8155-3B8751EABE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{3C81110A-78FC-49E7-BD22-A276DCFE4AB9}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1DF-4366-8155-3B8751EABEE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{3DA72A6D-DA09-4380-9B45-141CD601F1C6}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DF-4366-8155-3B8751EABE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{78F5459A-1292-4EFA-BB63-A854D7FA5CD3}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DF-4366-8155-3B8751EABE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{D8CF17B7-C977-47DB-A889-82EA9B9CCB34}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DF-4366-8155-3B8751EABE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{69909A85-02E8-44E8-B68C-17BFACCCC68D}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DF-4366-8155-3B8751EABEEC}"/>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{A9D0883E-B5CA-4DA7-84A7-619805CCC9C2}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1DF-4366-8155-3B8751EABEE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{487BCEA7-8441-4C56-9927-81ACDB99F862}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1DF-4366-8155-3B8751EABEEC}"/>
                </c:ext>
              </c:extLst>
            </c:dLbl>
            <c:dLbl>
              <c:idx val="24"/>
              <c:layout>
                <c:manualLayout>
                  <c:x val="-2.7652713450776193E-2"/>
                  <c:y val="-4.349592131553585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{5D7AEDA9-E7FB-4876-ACDC-ED9137767D8E}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1DF-4366-8155-3B8751EABEEC}"/>
                </c:ext>
              </c:extLst>
            </c:dLbl>
            <c:dLbl>
              <c:idx val="32"/>
              <c:layout>
                <c:manualLayout>
                  <c:x val="-3.5487971999375242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{F85E99C6-E0E4-4EC6-8ECE-0C2DF045E1DC}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1DF-4366-8155-3B8751EABE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7.4</c:v>
                </c:pt>
                <c:pt idx="16">
                  <c:v>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1DF-4366-8155-3B8751EABEEC}"/>
            </c:ext>
          </c:extLst>
        </c:ser>
        <c:dLbls>
          <c:showLegendKey val="0"/>
          <c:showVal val="1"/>
          <c:showCatName val="0"/>
          <c:showSerName val="0"/>
          <c:showPercent val="0"/>
          <c:showBubbleSize val="0"/>
        </c:dLbls>
        <c:axId val="84219776"/>
        <c:axId val="84234240"/>
      </c:scatterChart>
      <c:valAx>
        <c:axId val="84219776"/>
        <c:scaling>
          <c:orientation val="maxMin"/>
          <c:max val="14"/>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
330
154.90
1,586,802
1,376,410
201,072
919,806
1,793,249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人口は年々減少傾向で</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人減</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、また高齢化率においては年々高くなる傾向となっており、中心となる産業がないこと等で財政基盤が弱く類似団体平均を大きく下回っている。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基準財政需要額は昨年度と比べ</a:t>
          </a:r>
          <a:r>
            <a:rPr kumimoji="1" lang="en-US" altLang="ja-JP" sz="1100">
              <a:solidFill>
                <a:schemeClr val="dk1"/>
              </a:solidFill>
              <a:effectLst/>
              <a:latin typeface="+mn-lt"/>
              <a:ea typeface="+mn-ea"/>
              <a:cs typeface="+mn-cs"/>
            </a:rPr>
            <a:t>31,828</a:t>
          </a:r>
          <a:r>
            <a:rPr kumimoji="1" lang="ja-JP" altLang="ja-JP" sz="1100">
              <a:solidFill>
                <a:schemeClr val="dk1"/>
              </a:solidFill>
              <a:effectLst/>
              <a:latin typeface="+mn-lt"/>
              <a:ea typeface="+mn-ea"/>
              <a:cs typeface="+mn-cs"/>
            </a:rPr>
            <a:t>千円増、基準財政収入額は昨年度と比べ</a:t>
          </a:r>
          <a:r>
            <a:rPr kumimoji="1" lang="en-US" altLang="ja-JP" sz="1100">
              <a:solidFill>
                <a:schemeClr val="dk1"/>
              </a:solidFill>
              <a:effectLst/>
              <a:latin typeface="+mn-lt"/>
              <a:ea typeface="+mn-ea"/>
              <a:cs typeface="+mn-cs"/>
            </a:rPr>
            <a:t>7,350</a:t>
          </a:r>
          <a:r>
            <a:rPr kumimoji="1" lang="ja-JP" altLang="ja-JP" sz="1100">
              <a:solidFill>
                <a:schemeClr val="dk1"/>
              </a:solidFill>
              <a:effectLst/>
              <a:latin typeface="+mn-lt"/>
              <a:ea typeface="+mn-ea"/>
              <a:cs typeface="+mn-cs"/>
            </a:rPr>
            <a:t>千円増となっており、平成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ポイントずつ高くなっており</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年度に関しては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年度と同等の数値となった。</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153609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97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153609</xdr:rowOff>
    </xdr:from>
    <xdr:to>
      <xdr:col>19</xdr:col>
      <xdr:colOff>133350</xdr:colOff>
      <xdr:row>44</xdr:row>
      <xdr:rowOff>165100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5141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5141</xdr:rowOff>
    </xdr:from>
    <xdr:to>
      <xdr:col>11</xdr:col>
      <xdr:colOff>31750</xdr:colOff>
      <xdr:row>45</xdr:row>
      <xdr:rowOff>16631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125791</xdr:rowOff>
    </xdr:from>
    <xdr:to>
      <xdr:col>11</xdr:col>
      <xdr:colOff>82550</xdr:colOff>
      <xdr:row>45</xdr:row>
      <xdr:rowOff>55941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40718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137281</xdr:rowOff>
    </xdr:from>
    <xdr:to>
      <xdr:col>7</xdr:col>
      <xdr:colOff>31750</xdr:colOff>
      <xdr:row>45</xdr:row>
      <xdr:rowOff>67431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52208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ポイント好転している。歳入は</a:t>
          </a:r>
          <a:r>
            <a:rPr kumimoji="1" lang="en-US" altLang="ja-JP" sz="1100">
              <a:solidFill>
                <a:schemeClr val="dk1"/>
              </a:solidFill>
              <a:effectLst/>
              <a:latin typeface="+mn-lt"/>
              <a:ea typeface="+mn-ea"/>
              <a:cs typeface="+mn-cs"/>
            </a:rPr>
            <a:t>49,623</a:t>
          </a:r>
          <a:r>
            <a:rPr kumimoji="1" lang="ja-JP" altLang="ja-JP" sz="1100">
              <a:solidFill>
                <a:schemeClr val="dk1"/>
              </a:solidFill>
              <a:effectLst/>
              <a:latin typeface="+mn-lt"/>
              <a:ea typeface="+mn-ea"/>
              <a:cs typeface="+mn-cs"/>
            </a:rPr>
            <a:t>千円増、歳出は</a:t>
          </a:r>
          <a:r>
            <a:rPr kumimoji="1" lang="en-US" altLang="ja-JP" sz="1100">
              <a:solidFill>
                <a:schemeClr val="dk1"/>
              </a:solidFill>
              <a:effectLst/>
              <a:latin typeface="+mn-lt"/>
              <a:ea typeface="+mn-ea"/>
              <a:cs typeface="+mn-cs"/>
            </a:rPr>
            <a:t>35,158</a:t>
          </a:r>
          <a:r>
            <a:rPr kumimoji="1" lang="ja-JP" altLang="ja-JP" sz="1100">
              <a:solidFill>
                <a:schemeClr val="dk1"/>
              </a:solidFill>
              <a:effectLst/>
              <a:latin typeface="+mn-lt"/>
              <a:ea typeface="+mn-ea"/>
              <a:cs typeface="+mn-cs"/>
            </a:rPr>
            <a:t>千円減となり、また歳入の増加額の方が減少額を上回ったことで前年度より好転する結果となった。特に歳入において普通地方交付税が前年度比</a:t>
          </a:r>
          <a:r>
            <a:rPr kumimoji="1" lang="en-US" altLang="ja-JP" sz="1100">
              <a:solidFill>
                <a:schemeClr val="dk1"/>
              </a:solidFill>
              <a:effectLst/>
              <a:latin typeface="+mn-lt"/>
              <a:ea typeface="+mn-ea"/>
              <a:cs typeface="+mn-cs"/>
            </a:rPr>
            <a:t>24,478</a:t>
          </a:r>
          <a:r>
            <a:rPr kumimoji="1" lang="ja-JP" altLang="ja-JP" sz="1100">
              <a:solidFill>
                <a:schemeClr val="dk1"/>
              </a:solidFill>
              <a:effectLst/>
              <a:latin typeface="+mn-lt"/>
              <a:ea typeface="+mn-ea"/>
              <a:cs typeface="+mn-cs"/>
            </a:rPr>
            <a:t>千円増額していることが要因として大きいと考えられる。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7874</xdr:rowOff>
    </xdr:from>
    <xdr:to>
      <xdr:col>23</xdr:col>
      <xdr:colOff>133350</xdr:colOff>
      <xdr:row>65</xdr:row>
      <xdr:rowOff>97155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52124"/>
          <a:ext cx="8382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97155</xdr:rowOff>
    </xdr:from>
    <xdr:to>
      <xdr:col>19</xdr:col>
      <xdr:colOff>133350</xdr:colOff>
      <xdr:row>66</xdr:row>
      <xdr:rowOff>150114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41405"/>
          <a:ext cx="889000" cy="2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150114</xdr:rowOff>
    </xdr:from>
    <xdr:to>
      <xdr:col>15</xdr:col>
      <xdr:colOff>82550</xdr:colOff>
      <xdr:row>67</xdr:row>
      <xdr:rowOff>24511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465814"/>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24511</xdr:rowOff>
    </xdr:from>
    <xdr:to>
      <xdr:col>11</xdr:col>
      <xdr:colOff>31750</xdr:colOff>
      <xdr:row>67</xdr:row>
      <xdr:rowOff>29337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51166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128524</xdr:rowOff>
    </xdr:from>
    <xdr:to>
      <xdr:col>23</xdr:col>
      <xdr:colOff>184150</xdr:colOff>
      <xdr:row>65</xdr:row>
      <xdr:rowOff>58674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100601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7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46355</xdr:rowOff>
    </xdr:from>
    <xdr:to>
      <xdr:col>19</xdr:col>
      <xdr:colOff>184150</xdr:colOff>
      <xdr:row>65</xdr:row>
      <xdr:rowOff>147955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132732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7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99314</xdr:rowOff>
    </xdr:from>
    <xdr:to>
      <xdr:col>15</xdr:col>
      <xdr:colOff>133350</xdr:colOff>
      <xdr:row>67</xdr:row>
      <xdr:rowOff>29464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14241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5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145161</xdr:rowOff>
    </xdr:from>
    <xdr:to>
      <xdr:col>11</xdr:col>
      <xdr:colOff>82550</xdr:colOff>
      <xdr:row>67</xdr:row>
      <xdr:rowOff>75311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6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60088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54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149987</xdr:rowOff>
    </xdr:from>
    <xdr:to>
      <xdr:col>7</xdr:col>
      <xdr:colOff>31750</xdr:colOff>
      <xdr:row>67</xdr:row>
      <xdr:rowOff>80137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64914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5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[1,771,735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年度における人口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人当たり人件費・物件費等の決算額は、前年度と比較し</a:t>
          </a:r>
          <a:r>
            <a:rPr kumimoji="1" lang="en-US" altLang="ja-JP" sz="1100">
              <a:solidFill>
                <a:schemeClr val="dk1"/>
              </a:solidFill>
              <a:effectLst/>
              <a:latin typeface="+mn-lt"/>
              <a:ea typeface="+mn-ea"/>
              <a:cs typeface="+mn-cs"/>
            </a:rPr>
            <a:t>68,819</a:t>
          </a:r>
          <a:r>
            <a:rPr kumimoji="1" lang="ja-JP" altLang="ja-JP" sz="1100">
              <a:solidFill>
                <a:schemeClr val="dk1"/>
              </a:solidFill>
              <a:effectLst/>
              <a:latin typeface="+mn-lt"/>
              <a:ea typeface="+mn-ea"/>
              <a:cs typeface="+mn-cs"/>
            </a:rPr>
            <a:t>円増加している。また、例年類似団体平均を大きく上回る結果となっているのは、村人口が高齢化・過疎化の影響により減少傾向とあること、会計年度任用職員制度の導入により人件費が増額となっていること等が影響している。</a:t>
          </a:r>
          <a:endParaRPr lang="ja-JP" altLang="ja-JP" sz="1400">
            <a:effectLst/>
          </a:endParaRPr>
        </a:p>
        <a:p>
          <a:r>
            <a:rPr kumimoji="1" lang="ja-JP" altLang="ja-JP" sz="1100">
              <a:solidFill>
                <a:schemeClr val="dk1"/>
              </a:solidFill>
              <a:effectLst/>
              <a:latin typeface="+mn-lt"/>
              <a:ea typeface="+mn-ea"/>
              <a:cs typeface="+mn-cs"/>
            </a:rPr>
            <a:t>今後も人口減少は続くとみられるため、より一層業務の見直し等を図り、人件費及び物件費の抑制を図る必要がある。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129677</xdr:rowOff>
    </xdr:from>
    <xdr:to>
      <xdr:col>23</xdr:col>
      <xdr:colOff>133350</xdr:colOff>
      <xdr:row>85</xdr:row>
      <xdr:rowOff>162889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702927"/>
          <a:ext cx="838200" cy="3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43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129677</xdr:rowOff>
    </xdr:from>
    <xdr:to>
      <xdr:col>19</xdr:col>
      <xdr:colOff>133350</xdr:colOff>
      <xdr:row>86</xdr:row>
      <xdr:rowOff>66711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702927"/>
          <a:ext cx="889000" cy="10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4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29009</xdr:rowOff>
    </xdr:from>
    <xdr:to>
      <xdr:col>15</xdr:col>
      <xdr:colOff>82550</xdr:colOff>
      <xdr:row>86</xdr:row>
      <xdr:rowOff>66711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602259"/>
          <a:ext cx="889000" cy="20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131908</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4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150775</xdr:rowOff>
    </xdr:from>
    <xdr:to>
      <xdr:col>11</xdr:col>
      <xdr:colOff>31750</xdr:colOff>
      <xdr:row>85</xdr:row>
      <xdr:rowOff>29009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552575"/>
          <a:ext cx="889000" cy="4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124446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124051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112089</xdr:rowOff>
    </xdr:from>
    <xdr:to>
      <xdr:col>23</xdr:col>
      <xdr:colOff>184150</xdr:colOff>
      <xdr:row>86</xdr:row>
      <xdr:rowOff>42239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84166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6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78877</xdr:rowOff>
    </xdr:from>
    <xdr:to>
      <xdr:col>19</xdr:col>
      <xdr:colOff>184150</xdr:colOff>
      <xdr:row>86</xdr:row>
      <xdr:rowOff>9027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65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165254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738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15911</xdr:rowOff>
    </xdr:from>
    <xdr:to>
      <xdr:col>15</xdr:col>
      <xdr:colOff>133350</xdr:colOff>
      <xdr:row>86</xdr:row>
      <xdr:rowOff>117511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76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102288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84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149659</xdr:rowOff>
    </xdr:from>
    <xdr:to>
      <xdr:col>11</xdr:col>
      <xdr:colOff>82550</xdr:colOff>
      <xdr:row>85</xdr:row>
      <xdr:rowOff>79809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5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64586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63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99975</xdr:rowOff>
    </xdr:from>
    <xdr:to>
      <xdr:col>7</xdr:col>
      <xdr:colOff>31750</xdr:colOff>
      <xdr:row>85</xdr:row>
      <xdr:rowOff>30125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50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14902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8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過去から継続的に類似団体平均を下回っている。また、全国町村平均についても同様に下回っている。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現在進行形で</a:t>
          </a:r>
          <a:r>
            <a:rPr kumimoji="1" lang="ja-JP" altLang="ja-JP" sz="1100">
              <a:solidFill>
                <a:schemeClr val="dk1"/>
              </a:solidFill>
              <a:effectLst/>
              <a:latin typeface="+mn-lt"/>
              <a:ea typeface="+mn-ea"/>
              <a:cs typeface="+mn-cs"/>
            </a:rPr>
            <a:t>人口減少が</a:t>
          </a:r>
          <a:r>
            <a:rPr kumimoji="1" lang="ja-JP" altLang="en-US" sz="1100">
              <a:solidFill>
                <a:schemeClr val="dk1"/>
              </a:solidFill>
              <a:effectLst/>
              <a:latin typeface="+mn-lt"/>
              <a:ea typeface="+mn-ea"/>
              <a:cs typeface="+mn-cs"/>
            </a:rPr>
            <a:t>進んでいることに加えて、将来的にも人口減少が</a:t>
          </a:r>
          <a:r>
            <a:rPr kumimoji="1" lang="ja-JP" altLang="ja-JP" sz="1100">
              <a:solidFill>
                <a:schemeClr val="dk1"/>
              </a:solidFill>
              <a:effectLst/>
              <a:latin typeface="+mn-lt"/>
              <a:ea typeface="+mn-ea"/>
              <a:cs typeface="+mn-cs"/>
            </a:rPr>
            <a:t>見込まれるため、業務内容の優先度の見直しや効率化を考え、業務に支障が出ないようにしながら職員の</a:t>
          </a:r>
          <a:r>
            <a:rPr kumimoji="1" lang="ja-JP" altLang="en-US" sz="1100">
              <a:solidFill>
                <a:schemeClr val="dk1"/>
              </a:solidFill>
              <a:effectLst/>
              <a:latin typeface="+mn-lt"/>
              <a:ea typeface="+mn-ea"/>
              <a:cs typeface="+mn-cs"/>
            </a:rPr>
            <a:t>待遇について検討の</a:t>
          </a:r>
          <a:r>
            <a:rPr kumimoji="1" lang="ja-JP" altLang="ja-JP" sz="1100">
              <a:solidFill>
                <a:schemeClr val="dk1"/>
              </a:solidFill>
              <a:effectLst/>
              <a:latin typeface="+mn-lt"/>
              <a:ea typeface="+mn-ea"/>
              <a:cs typeface="+mn-cs"/>
            </a:rPr>
            <a:t>必要がある。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133773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765866"/>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88054</xdr:rowOff>
    </xdr:from>
    <xdr:to>
      <xdr:col>77</xdr:col>
      <xdr:colOff>44450</xdr:colOff>
      <xdr:row>86</xdr:row>
      <xdr:rowOff>21166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66130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88054</xdr:rowOff>
    </xdr:from>
    <xdr:to>
      <xdr:col>72</xdr:col>
      <xdr:colOff>203200</xdr:colOff>
      <xdr:row>85</xdr:row>
      <xdr:rowOff>112184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6613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22031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85513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68543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22031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82973</xdr:rowOff>
    </xdr:from>
    <xdr:to>
      <xdr:col>81</xdr:col>
      <xdr:colOff>95250</xdr:colOff>
      <xdr:row>87</xdr:row>
      <xdr:rowOff>13123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99500</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7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37254</xdr:rowOff>
    </xdr:from>
    <xdr:to>
      <xdr:col>73</xdr:col>
      <xdr:colOff>44450</xdr:colOff>
      <xdr:row>85</xdr:row>
      <xdr:rowOff>138854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149031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34713</xdr:rowOff>
    </xdr:from>
    <xdr:to>
      <xdr:col>64</xdr:col>
      <xdr:colOff>152400</xdr:colOff>
      <xdr:row>86</xdr:row>
      <xdr:rowOff>136313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146490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減少が進んでいるため、依然として類似団体平均値を大きく上回っている。実際の職員数としてはほぼ横ばいで推移しているものの、今後も人口減少が見込まれるため、業務内容の優先度の見直しや効率化を考え、業務に支障が出ないようにしながら職員数の抑制を図る必要がある。</a:t>
          </a:r>
          <a:endParaRPr lang="ja-JP" altLang="ja-JP" sz="1400">
            <a:effectLst/>
          </a:endParaRPr>
        </a:p>
        <a:p>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22345</xdr:rowOff>
    </xdr:from>
    <xdr:to>
      <xdr:col>81</xdr:col>
      <xdr:colOff>44450</xdr:colOff>
      <xdr:row>64</xdr:row>
      <xdr:rowOff>95137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995145"/>
          <a:ext cx="838200" cy="7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171140</xdr:rowOff>
    </xdr:from>
    <xdr:to>
      <xdr:col>77</xdr:col>
      <xdr:colOff>44450</xdr:colOff>
      <xdr:row>64</xdr:row>
      <xdr:rowOff>22345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972490"/>
          <a:ext cx="889000" cy="2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171140</xdr:rowOff>
    </xdr:from>
    <xdr:to>
      <xdr:col>72</xdr:col>
      <xdr:colOff>203200</xdr:colOff>
      <xdr:row>64</xdr:row>
      <xdr:rowOff>35080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972490"/>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03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134810</xdr:rowOff>
    </xdr:from>
    <xdr:to>
      <xdr:col>68</xdr:col>
      <xdr:colOff>152400</xdr:colOff>
      <xdr:row>64</xdr:row>
      <xdr:rowOff>35080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936160"/>
          <a:ext cx="889000" cy="7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2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05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04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44337</xdr:rowOff>
    </xdr:from>
    <xdr:to>
      <xdr:col>81</xdr:col>
      <xdr:colOff>95250</xdr:colOff>
      <xdr:row>64</xdr:row>
      <xdr:rowOff>145937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101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16414</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989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142995</xdr:rowOff>
    </xdr:from>
    <xdr:to>
      <xdr:col>77</xdr:col>
      <xdr:colOff>95250</xdr:colOff>
      <xdr:row>64</xdr:row>
      <xdr:rowOff>73145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9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57922</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103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120340</xdr:rowOff>
    </xdr:from>
    <xdr:to>
      <xdr:col>73</xdr:col>
      <xdr:colOff>44450</xdr:colOff>
      <xdr:row>64</xdr:row>
      <xdr:rowOff>50490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9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35267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100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155730</xdr:rowOff>
    </xdr:from>
    <xdr:to>
      <xdr:col>68</xdr:col>
      <xdr:colOff>203200</xdr:colOff>
      <xdr:row>64</xdr:row>
      <xdr:rowOff>85880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9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70657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10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84010</xdr:rowOff>
    </xdr:from>
    <xdr:to>
      <xdr:col>64</xdr:col>
      <xdr:colOff>152400</xdr:colOff>
      <xdr:row>64</xdr:row>
      <xdr:rowOff>14160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88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170387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97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前年度と比較すると実質公債費比率が</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ポイント減少した。その要因としては、</a:t>
          </a:r>
          <a:r>
            <a:rPr kumimoji="1" lang="ja-JP" altLang="en-US" sz="1100">
              <a:solidFill>
                <a:schemeClr val="dk1"/>
              </a:solidFill>
              <a:effectLst/>
              <a:latin typeface="+mn-lt"/>
              <a:ea typeface="+mn-ea"/>
              <a:cs typeface="+mn-cs"/>
            </a:rPr>
            <a:t>地方債の償還が進んでいること</a:t>
          </a:r>
          <a:r>
            <a:rPr kumimoji="1" lang="ja-JP" altLang="ja-JP" sz="1100">
              <a:solidFill>
                <a:schemeClr val="dk1"/>
              </a:solidFill>
              <a:effectLst/>
              <a:latin typeface="+mn-lt"/>
              <a:ea typeface="+mn-ea"/>
              <a:cs typeface="+mn-cs"/>
            </a:rPr>
            <a:t>等が考えられる。</a:t>
          </a:r>
          <a:endParaRPr lang="ja-JP" altLang="ja-JP" sz="1400">
            <a:effectLst/>
          </a:endParaRPr>
        </a:p>
        <a:p>
          <a:r>
            <a:rPr kumimoji="1" lang="ja-JP" altLang="ja-JP" sz="1100">
              <a:solidFill>
                <a:schemeClr val="dk1"/>
              </a:solidFill>
              <a:effectLst/>
              <a:latin typeface="+mn-lt"/>
              <a:ea typeface="+mn-ea"/>
              <a:cs typeface="+mn-cs"/>
            </a:rPr>
            <a:t>引き続き地方交付税参入率の高い村債を活用するとともに、新規事業の精査や補助金等の活用を積極的に行うなど、新規村債発行額の抑制を図って</a:t>
          </a:r>
          <a:r>
            <a:rPr kumimoji="1" lang="ja-JP" altLang="en-US" sz="1100">
              <a:solidFill>
                <a:schemeClr val="dk1"/>
              </a:solidFill>
              <a:effectLst/>
              <a:latin typeface="+mn-lt"/>
              <a:ea typeface="+mn-ea"/>
              <a:cs typeface="+mn-cs"/>
            </a:rPr>
            <a:t>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111337</xdr:rowOff>
    </xdr:from>
    <xdr:to>
      <xdr:col>81</xdr:col>
      <xdr:colOff>44450</xdr:colOff>
      <xdr:row>44</xdr:row>
      <xdr:rowOff>60537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48368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36406</xdr:rowOff>
    </xdr:from>
    <xdr:to>
      <xdr:col>77</xdr:col>
      <xdr:colOff>44450</xdr:colOff>
      <xdr:row>44</xdr:row>
      <xdr:rowOff>60537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75802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159596</xdr:rowOff>
    </xdr:from>
    <xdr:to>
      <xdr:col>72</xdr:col>
      <xdr:colOff>203200</xdr:colOff>
      <xdr:row>44</xdr:row>
      <xdr:rowOff>36406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75319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159596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734695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60537</xdr:rowOff>
    </xdr:from>
    <xdr:to>
      <xdr:col>81</xdr:col>
      <xdr:colOff>95250</xdr:colOff>
      <xdr:row>43</xdr:row>
      <xdr:rowOff>162137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32614</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9737</xdr:rowOff>
    </xdr:from>
    <xdr:to>
      <xdr:col>77</xdr:col>
      <xdr:colOff>95250</xdr:colOff>
      <xdr:row>44</xdr:row>
      <xdr:rowOff>111337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96114</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63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157056</xdr:rowOff>
    </xdr:from>
    <xdr:to>
      <xdr:col>73</xdr:col>
      <xdr:colOff>44450</xdr:colOff>
      <xdr:row>44</xdr:row>
      <xdr:rowOff>87206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71983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108796</xdr:rowOff>
    </xdr:from>
    <xdr:to>
      <xdr:col>68</xdr:col>
      <xdr:colOff>203200</xdr:colOff>
      <xdr:row>44</xdr:row>
      <xdr:rowOff>38946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23723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本文"/>
              <a:ea typeface="ＭＳ Ｐゴシック" panose="020B0600070205080204" pitchFamily="50" charset="-128"/>
            </a:rPr>
            <a:t>令和４年度の将来負担率は</a:t>
          </a:r>
          <a:r>
            <a:rPr kumimoji="1" lang="en-US" altLang="ja-JP" sz="1100">
              <a:latin typeface="游ゴシック 本文"/>
              <a:ea typeface="ＭＳ Ｐゴシック" panose="020B0600070205080204" pitchFamily="50" charset="-128"/>
            </a:rPr>
            <a:t>0%</a:t>
          </a:r>
          <a:r>
            <a:rPr kumimoji="1" lang="ja-JP" altLang="en-US" sz="1100">
              <a:latin typeface="游ゴシック 本文"/>
              <a:ea typeface="ＭＳ Ｐゴシック" panose="020B0600070205080204" pitchFamily="50" charset="-128"/>
            </a:rPr>
            <a:t>となった。</a:t>
          </a:r>
          <a:endParaRPr kumimoji="1" lang="en-US" altLang="ja-JP" sz="1100">
            <a:latin typeface="游ゴシック 本文"/>
            <a:ea typeface="ＭＳ Ｐゴシック" panose="020B0600070205080204" pitchFamily="50" charset="-128"/>
          </a:endParaRPr>
        </a:p>
        <a:p>
          <a:r>
            <a:rPr kumimoji="1" lang="ja-JP" altLang="en-US" sz="1100">
              <a:latin typeface="游ゴシック 本文"/>
              <a:ea typeface="ＭＳ Ｐゴシック" panose="020B0600070205080204" pitchFamily="50" charset="-128"/>
            </a:rPr>
            <a:t>前年度からの変動要因としては、充当可能財源等は若干減少したものの、将来負担額の大幅な減少によるものである。</a:t>
          </a:r>
          <a:endParaRPr kumimoji="1" lang="en-US" altLang="ja-JP" sz="1100">
            <a:latin typeface="游ゴシック 本文"/>
            <a:ea typeface="ＭＳ Ｐゴシック" panose="020B0600070205080204" pitchFamily="50" charset="-128"/>
          </a:endParaRPr>
        </a:p>
        <a:p>
          <a:r>
            <a:rPr kumimoji="1" lang="ja-JP" altLang="en-US" sz="1100">
              <a:latin typeface="游ゴシック 本文"/>
              <a:ea typeface="ＭＳ Ｐゴシック" panose="020B0600070205080204" pitchFamily="50" charset="-128"/>
            </a:rPr>
            <a:t>将来負担額の大幅な減少は具体的に、起債の償還が進んだことや退職手当引当金額の減少が挙げられる</a:t>
          </a:r>
          <a:r>
            <a:rPr kumimoji="1" lang="ja-JP" altLang="en-US" sz="1300">
              <a:latin typeface="游ゴシック 本文"/>
              <a:ea typeface="ＭＳ Ｐゴシック" panose="020B0600070205080204" pitchFamily="50" charset="-128"/>
            </a:rPr>
            <a:t>。</a:t>
          </a:r>
          <a:endParaRPr kumimoji="1" lang="en-US" altLang="ja-JP" sz="1300">
            <a:latin typeface="游ゴシック 本文"/>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50800</xdr:rowOff>
    </xdr:from>
    <xdr:to>
      <xdr:col>77</xdr:col>
      <xdr:colOff>44450</xdr:colOff>
      <xdr:row>15</xdr:row>
      <xdr:rowOff>21449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290800" y="2451100"/>
          <a:ext cx="889000" cy="1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132574</xdr:rowOff>
    </xdr:from>
    <xdr:to>
      <xdr:col>72</xdr:col>
      <xdr:colOff>203200</xdr:colOff>
      <xdr:row>15</xdr:row>
      <xdr:rowOff>21449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4401800" y="253287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132574</xdr:rowOff>
    </xdr:from>
    <xdr:to>
      <xdr:col>68</xdr:col>
      <xdr:colOff>152400</xdr:colOff>
      <xdr:row>15</xdr:row>
      <xdr:rowOff>76412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532874"/>
          <a:ext cx="889000" cy="1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0</xdr:rowOff>
    </xdr:from>
    <xdr:to>
      <xdr:col>77</xdr:col>
      <xdr:colOff>95250</xdr:colOff>
      <xdr:row>14</xdr:row>
      <xdr:rowOff>101600</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86377</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142099</xdr:rowOff>
    </xdr:from>
    <xdr:to>
      <xdr:col>73</xdr:col>
      <xdr:colOff>44450</xdr:colOff>
      <xdr:row>15</xdr:row>
      <xdr:rowOff>72249</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5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57026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62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81774</xdr:rowOff>
    </xdr:from>
    <xdr:to>
      <xdr:col>68</xdr:col>
      <xdr:colOff>203200</xdr:colOff>
      <xdr:row>15</xdr:row>
      <xdr:rowOff>11924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4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168151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56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25612</xdr:rowOff>
    </xdr:from>
    <xdr:to>
      <xdr:col>64</xdr:col>
      <xdr:colOff>152400</xdr:colOff>
      <xdr:row>15</xdr:row>
      <xdr:rowOff>127212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5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111989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68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
330
154.90
1,586,802
1,376,410
201,072
919,806
1,793,249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下降している。その要因としては複数名の中堅職員の退職が大きいと考えらえれる。職員の経験年数の増加に伴い人件費も増加することが考えられるため、今後も継続し人件費削減に努める。今後の育休職員の復帰や職員の新規採用等に備え、継続的に人件費の適正化を図る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30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7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99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37</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51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38</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5922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72390</xdr:rowOff>
    </xdr:from>
    <xdr:to>
      <xdr:col>6</xdr:col>
      <xdr:colOff>171450</xdr:colOff>
      <xdr:row>39</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7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ポイント下回り、前年度と比べても</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ポイント減少している。今後もデジタル化に伴うシステム経費の支出は続くと考えられるが、費用対効果の検討等、適宜見直しを図り、経常経費の抑制に努める。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xdr:rowOff>
    </xdr:from>
    <xdr:to>
      <xdr:col>82</xdr:col>
      <xdr:colOff>107950</xdr:colOff>
      <xdr:row>16</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748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24130</xdr:rowOff>
    </xdr:from>
    <xdr:to>
      <xdr:col>78</xdr:col>
      <xdr:colOff>69850</xdr:colOff>
      <xdr:row>16</xdr:row>
      <xdr:rowOff>50800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7673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16</xdr:row>
      <xdr:rowOff>24130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725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85090</xdr:rowOff>
    </xdr:from>
    <xdr:to>
      <xdr:col>69</xdr:col>
      <xdr:colOff>92075</xdr:colOff>
      <xdr:row>15</xdr:row>
      <xdr:rowOff>153670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65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97807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142257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144780</xdr:rowOff>
    </xdr:from>
    <xdr:to>
      <xdr:col>74</xdr:col>
      <xdr:colOff>31750</xdr:colOff>
      <xdr:row>16</xdr:row>
      <xdr:rowOff>74930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59707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43197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乳幼児や子どもの数が少ないため、類似団体平均値を大きく下回っている。今後も人数の変化はほとんどないと考えられるため、同水準で推移していくと考えられる。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31750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32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53</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本項目に含まれている雪寒対策費等はかなりの割合を占めているが、その年の気候状況によって大きく変動する費用である。ここ</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は降雪・積雪量も大きな変動がないが、年によっては雪寒対策費がかなり大きくなることも予想される。住民の生活に直結する費用でもあるため、一律的な抑制は難しいが、余分な作業費が発生しないよう事業監督を行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55</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5072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77470</xdr:rowOff>
    </xdr:from>
    <xdr:to>
      <xdr:col>78</xdr:col>
      <xdr:colOff>69850</xdr:colOff>
      <xdr:row>55</xdr:row>
      <xdr:rowOff>77470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50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54610</xdr:rowOff>
    </xdr:from>
    <xdr:to>
      <xdr:col>73</xdr:col>
      <xdr:colOff>180975</xdr:colOff>
      <xdr:row>55</xdr:row>
      <xdr:rowOff>77470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484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55</xdr:row>
      <xdr:rowOff>123190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484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26670</xdr:rowOff>
    </xdr:from>
    <xdr:to>
      <xdr:col>78</xdr:col>
      <xdr:colOff>120650</xdr:colOff>
      <xdr:row>55</xdr:row>
      <xdr:rowOff>128270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26670</xdr:rowOff>
    </xdr:from>
    <xdr:to>
      <xdr:col>74</xdr:col>
      <xdr:colOff>31750</xdr:colOff>
      <xdr:row>55</xdr:row>
      <xdr:rowOff>128270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138447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xdr:rowOff>
    </xdr:from>
    <xdr:to>
      <xdr:col>69</xdr:col>
      <xdr:colOff>142875</xdr:colOff>
      <xdr:row>55</xdr:row>
      <xdr:rowOff>105410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115587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72390</xdr:rowOff>
    </xdr:from>
    <xdr:to>
      <xdr:col>65</xdr:col>
      <xdr:colOff>53975</xdr:colOff>
      <xdr:row>56</xdr:row>
      <xdr:rowOff>2540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ポイント減少し、類似団体平均も</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ポイント下回っている。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この補助費等に関しては今後も継続して発生する費用であるため、その他分の支出について見直しを続け、支出の抑制を図っていく。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53848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16204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163576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260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19558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19558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26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ポイント減少したが、ほぼ横ばいの結果となっている。</a:t>
          </a:r>
          <a:endParaRPr lang="ja-JP" altLang="ja-JP" sz="1400">
            <a:effectLst/>
          </a:endParaRPr>
        </a:p>
        <a:p>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起債償還を進めていくとともに、</a:t>
          </a:r>
          <a:r>
            <a:rPr kumimoji="1" lang="ja-JP" altLang="ja-JP" sz="1100">
              <a:solidFill>
                <a:schemeClr val="dk1"/>
              </a:solidFill>
              <a:effectLst/>
              <a:latin typeface="+mn-lt"/>
              <a:ea typeface="+mn-ea"/>
              <a:cs typeface="+mn-cs"/>
            </a:rPr>
            <a:t>新規事業の精査等を行い、村債の新規発行を抑制していく。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66039</xdr:rowOff>
    </xdr:from>
    <xdr:to>
      <xdr:col>24</xdr:col>
      <xdr:colOff>25400</xdr:colOff>
      <xdr:row>79</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6105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77470</xdr:rowOff>
    </xdr:from>
    <xdr:to>
      <xdr:col>19</xdr:col>
      <xdr:colOff>187325</xdr:colOff>
      <xdr:row>80</xdr:row>
      <xdr:rowOff>46989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62202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46989</xdr:rowOff>
    </xdr:from>
    <xdr:to>
      <xdr:col>15</xdr:col>
      <xdr:colOff>98425</xdr:colOff>
      <xdr:row>80</xdr:row>
      <xdr:rowOff>146050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76298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27939</xdr:rowOff>
    </xdr:from>
    <xdr:to>
      <xdr:col>11</xdr:col>
      <xdr:colOff>9525</xdr:colOff>
      <xdr:row>80</xdr:row>
      <xdr:rowOff>146050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74393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123207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15239</xdr:rowOff>
    </xdr:from>
    <xdr:to>
      <xdr:col>24</xdr:col>
      <xdr:colOff>76200</xdr:colOff>
      <xdr:row>79</xdr:row>
      <xdr:rowOff>116839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158766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26670</xdr:rowOff>
    </xdr:from>
    <xdr:to>
      <xdr:col>20</xdr:col>
      <xdr:colOff>38100</xdr:colOff>
      <xdr:row>79</xdr:row>
      <xdr:rowOff>128270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113047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167639</xdr:rowOff>
    </xdr:from>
    <xdr:to>
      <xdr:col>15</xdr:col>
      <xdr:colOff>149225</xdr:colOff>
      <xdr:row>80</xdr:row>
      <xdr:rowOff>97789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82566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95250</xdr:rowOff>
    </xdr:from>
    <xdr:to>
      <xdr:col>11</xdr:col>
      <xdr:colOff>60325</xdr:colOff>
      <xdr:row>81</xdr:row>
      <xdr:rowOff>25400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89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148589</xdr:rowOff>
    </xdr:from>
    <xdr:to>
      <xdr:col>6</xdr:col>
      <xdr:colOff>171450</xdr:colOff>
      <xdr:row>80</xdr:row>
      <xdr:rowOff>78739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63516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ポイント減少しており、令和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年度に比べて人件費、補助費等、物件費が減少していることによると考えられる。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55155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2974320"/>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55155</xdr:rowOff>
    </xdr:from>
    <xdr:to>
      <xdr:col>78</xdr:col>
      <xdr:colOff>69850</xdr:colOff>
      <xdr:row>77</xdr:row>
      <xdr:rowOff>66584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085355"/>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43724</xdr:rowOff>
    </xdr:from>
    <xdr:to>
      <xdr:col>73</xdr:col>
      <xdr:colOff>180975</xdr:colOff>
      <xdr:row>77</xdr:row>
      <xdr:rowOff>66584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2453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154413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43724</xdr:rowOff>
    </xdr:from>
    <xdr:to>
      <xdr:col>69</xdr:col>
      <xdr:colOff>92075</xdr:colOff>
      <xdr:row>77</xdr:row>
      <xdr:rowOff>151493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245374"/>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170741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58075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4355</xdr:rowOff>
    </xdr:from>
    <xdr:to>
      <xdr:col>78</xdr:col>
      <xdr:colOff>120650</xdr:colOff>
      <xdr:row>76</xdr:row>
      <xdr:rowOff>105955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116131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803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15784</xdr:rowOff>
    </xdr:from>
    <xdr:to>
      <xdr:col>74</xdr:col>
      <xdr:colOff>31750</xdr:colOff>
      <xdr:row>77</xdr:row>
      <xdr:rowOff>117384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127561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164374</xdr:rowOff>
    </xdr:from>
    <xdr:to>
      <xdr:col>69</xdr:col>
      <xdr:colOff>142875</xdr:colOff>
      <xdr:row>77</xdr:row>
      <xdr:rowOff>94524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104701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100693</xdr:rowOff>
    </xdr:from>
    <xdr:to>
      <xdr:col>65</xdr:col>
      <xdr:colOff>53975</xdr:colOff>
      <xdr:row>78</xdr:row>
      <xdr:rowOff>30843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41020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07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69106</xdr:rowOff>
    </xdr:from>
    <xdr:to>
      <xdr:col>29</xdr:col>
      <xdr:colOff>127000</xdr:colOff>
      <xdr:row>11</xdr:row>
      <xdr:rowOff>72098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002681"/>
          <a:ext cx="647700" cy="2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7922</xdr:rowOff>
    </xdr:from>
    <xdr:to>
      <xdr:col>26</xdr:col>
      <xdr:colOff>50800</xdr:colOff>
      <xdr:row>11</xdr:row>
      <xdr:rowOff>72098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1941497"/>
          <a:ext cx="698500" cy="6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7922</xdr:rowOff>
    </xdr:from>
    <xdr:to>
      <xdr:col>22</xdr:col>
      <xdr:colOff>114300</xdr:colOff>
      <xdr:row>12</xdr:row>
      <xdr:rowOff>120091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1941497"/>
          <a:ext cx="698500" cy="283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120091</xdr:rowOff>
    </xdr:from>
    <xdr:to>
      <xdr:col>18</xdr:col>
      <xdr:colOff>177800</xdr:colOff>
      <xdr:row>13</xdr:row>
      <xdr:rowOff>45299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225116"/>
          <a:ext cx="698500" cy="96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69458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18306</xdr:rowOff>
    </xdr:from>
    <xdr:to>
      <xdr:col>29</xdr:col>
      <xdr:colOff>177800</xdr:colOff>
      <xdr:row>11</xdr:row>
      <xdr:rowOff>119906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1951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98333</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186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21298</xdr:rowOff>
    </xdr:from>
    <xdr:to>
      <xdr:col>26</xdr:col>
      <xdr:colOff>101600</xdr:colOff>
      <xdr:row>11</xdr:row>
      <xdr:rowOff>122898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1954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133075</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1723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10</xdr:row>
      <xdr:rowOff>128572</xdr:rowOff>
    </xdr:from>
    <xdr:to>
      <xdr:col>22</xdr:col>
      <xdr:colOff>165100</xdr:colOff>
      <xdr:row>11</xdr:row>
      <xdr:rowOff>58722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1890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68899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165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69291</xdr:rowOff>
    </xdr:from>
    <xdr:to>
      <xdr:col>19</xdr:col>
      <xdr:colOff>38100</xdr:colOff>
      <xdr:row>12</xdr:row>
      <xdr:rowOff>170891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174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9618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194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165949</xdr:rowOff>
    </xdr:from>
    <xdr:to>
      <xdr:col>15</xdr:col>
      <xdr:colOff>101600</xdr:colOff>
      <xdr:row>13</xdr:row>
      <xdr:rowOff>96099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270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106276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03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54553</xdr:rowOff>
    </xdr:from>
    <xdr:to>
      <xdr:col>29</xdr:col>
      <xdr:colOff>127000</xdr:colOff>
      <xdr:row>34</xdr:row>
      <xdr:rowOff>76438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322003"/>
          <a:ext cx="647700" cy="21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0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76438</xdr:rowOff>
    </xdr:from>
    <xdr:to>
      <xdr:col>26</xdr:col>
      <xdr:colOff>50800</xdr:colOff>
      <xdr:row>34</xdr:row>
      <xdr:rowOff>119285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343888"/>
          <a:ext cx="698500" cy="42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67381</xdr:rowOff>
    </xdr:from>
    <xdr:to>
      <xdr:col>22</xdr:col>
      <xdr:colOff>114300</xdr:colOff>
      <xdr:row>34</xdr:row>
      <xdr:rowOff>119285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334831"/>
          <a:ext cx="698500" cy="51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72699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67381</xdr:rowOff>
    </xdr:from>
    <xdr:to>
      <xdr:col>18</xdr:col>
      <xdr:colOff>177800</xdr:colOff>
      <xdr:row>35</xdr:row>
      <xdr:rowOff>41980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334831"/>
          <a:ext cx="698500" cy="317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81599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84735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3753</xdr:rowOff>
    </xdr:from>
    <xdr:to>
      <xdr:col>29</xdr:col>
      <xdr:colOff>177800</xdr:colOff>
      <xdr:row>34</xdr:row>
      <xdr:rowOff>105353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271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191730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11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25638</xdr:rowOff>
    </xdr:from>
    <xdr:to>
      <xdr:col>26</xdr:col>
      <xdr:colOff>101600</xdr:colOff>
      <xdr:row>34</xdr:row>
      <xdr:rowOff>127238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293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137415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061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68485</xdr:rowOff>
    </xdr:from>
    <xdr:to>
      <xdr:col>22</xdr:col>
      <xdr:colOff>165100</xdr:colOff>
      <xdr:row>34</xdr:row>
      <xdr:rowOff>170085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335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180262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10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16581</xdr:rowOff>
    </xdr:from>
    <xdr:to>
      <xdr:col>19</xdr:col>
      <xdr:colOff>38100</xdr:colOff>
      <xdr:row>34</xdr:row>
      <xdr:rowOff>118181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284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128358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05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334080</xdr:rowOff>
    </xdr:from>
    <xdr:to>
      <xdr:col>15</xdr:col>
      <xdr:colOff>101600</xdr:colOff>
      <xdr:row>35</xdr:row>
      <xdr:rowOff>92780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01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102957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7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
330
154.90
1,586,802
1,376,410
201,072
919,806
1,793,249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75788</xdr:rowOff>
    </xdr:from>
    <xdr:to>
      <xdr:col>24</xdr:col>
      <xdr:colOff>63500</xdr:colOff>
      <xdr:row>31</xdr:row>
      <xdr:rowOff>103354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5390738"/>
          <a:ext cx="838200" cy="2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75788</xdr:rowOff>
    </xdr:from>
    <xdr:to>
      <xdr:col>19</xdr:col>
      <xdr:colOff>177800</xdr:colOff>
      <xdr:row>31</xdr:row>
      <xdr:rowOff>92780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390738"/>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92780</xdr:rowOff>
    </xdr:from>
    <xdr:to>
      <xdr:col>15</xdr:col>
      <xdr:colOff>50800</xdr:colOff>
      <xdr:row>32</xdr:row>
      <xdr:rowOff>100449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407730"/>
          <a:ext cx="889000" cy="1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100449</xdr:rowOff>
    </xdr:from>
    <xdr:to>
      <xdr:col>10</xdr:col>
      <xdr:colOff>114300</xdr:colOff>
      <xdr:row>32</xdr:row>
      <xdr:rowOff>161325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5586849"/>
          <a:ext cx="889000" cy="6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127440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134969</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52554</xdr:rowOff>
    </xdr:from>
    <xdr:to>
      <xdr:col>24</xdr:col>
      <xdr:colOff>114300</xdr:colOff>
      <xdr:row>31</xdr:row>
      <xdr:rowOff>154154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36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75431</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21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24988</xdr:rowOff>
    </xdr:from>
    <xdr:to>
      <xdr:col>20</xdr:col>
      <xdr:colOff>38100</xdr:colOff>
      <xdr:row>31</xdr:row>
      <xdr:rowOff>126588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33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143115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11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41980</xdr:rowOff>
    </xdr:from>
    <xdr:to>
      <xdr:col>15</xdr:col>
      <xdr:colOff>101600</xdr:colOff>
      <xdr:row>31</xdr:row>
      <xdr:rowOff>143580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35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160107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13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49649</xdr:rowOff>
    </xdr:from>
    <xdr:to>
      <xdr:col>10</xdr:col>
      <xdr:colOff>165100</xdr:colOff>
      <xdr:row>32</xdr:row>
      <xdr:rowOff>151249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53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167776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31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110525</xdr:rowOff>
    </xdr:from>
    <xdr:to>
      <xdr:col>6</xdr:col>
      <xdr:colOff>38100</xdr:colOff>
      <xdr:row>33</xdr:row>
      <xdr:rowOff>40675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5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57202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37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58754</xdr:rowOff>
    </xdr:from>
    <xdr:to>
      <xdr:col>24</xdr:col>
      <xdr:colOff>63500</xdr:colOff>
      <xdr:row>55</xdr:row>
      <xdr:rowOff>156800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88504"/>
          <a:ext cx="838200" cy="9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112195</xdr:rowOff>
    </xdr:from>
    <xdr:to>
      <xdr:col>19</xdr:col>
      <xdr:colOff>177800</xdr:colOff>
      <xdr:row>55</xdr:row>
      <xdr:rowOff>156800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370495"/>
          <a:ext cx="889000" cy="21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112195</xdr:rowOff>
    </xdr:from>
    <xdr:to>
      <xdr:col>15</xdr:col>
      <xdr:colOff>50800</xdr:colOff>
      <xdr:row>55</xdr:row>
      <xdr:rowOff>148961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370495"/>
          <a:ext cx="889000" cy="20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148961</xdr:rowOff>
    </xdr:from>
    <xdr:to>
      <xdr:col>10</xdr:col>
      <xdr:colOff>114300</xdr:colOff>
      <xdr:row>56</xdr:row>
      <xdr:rowOff>49278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78711"/>
          <a:ext cx="889000" cy="7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48591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7954</xdr:rowOff>
    </xdr:from>
    <xdr:to>
      <xdr:col>24</xdr:col>
      <xdr:colOff>114300</xdr:colOff>
      <xdr:row>55</xdr:row>
      <xdr:rowOff>109554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3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30831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8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106000</xdr:rowOff>
    </xdr:from>
    <xdr:to>
      <xdr:col>20</xdr:col>
      <xdr:colOff>38100</xdr:colOff>
      <xdr:row>56</xdr:row>
      <xdr:rowOff>36150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52677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31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61395</xdr:rowOff>
    </xdr:from>
    <xdr:to>
      <xdr:col>15</xdr:col>
      <xdr:colOff>101600</xdr:colOff>
      <xdr:row>54</xdr:row>
      <xdr:rowOff>162995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31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53</xdr:row>
      <xdr:rowOff>8072</xdr:rowOff>
    </xdr:from>
    <xdr:ext cx="690189"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563205" y="90949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98161</xdr:rowOff>
    </xdr:from>
    <xdr:to>
      <xdr:col>10</xdr:col>
      <xdr:colOff>165100</xdr:colOff>
      <xdr:row>56</xdr:row>
      <xdr:rowOff>28311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2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44838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30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169928</xdr:rowOff>
    </xdr:from>
    <xdr:to>
      <xdr:col>6</xdr:col>
      <xdr:colOff>38100</xdr:colOff>
      <xdr:row>56</xdr:row>
      <xdr:rowOff>100078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116605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37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29880</xdr:rowOff>
    </xdr:from>
    <xdr:to>
      <xdr:col>24</xdr:col>
      <xdr:colOff>63500</xdr:colOff>
      <xdr:row>73</xdr:row>
      <xdr:rowOff>104067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2374280"/>
          <a:ext cx="838200" cy="24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64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29880</xdr:rowOff>
    </xdr:from>
    <xdr:to>
      <xdr:col>19</xdr:col>
      <xdr:colOff>177800</xdr:colOff>
      <xdr:row>73</xdr:row>
      <xdr:rowOff>160308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374280"/>
          <a:ext cx="889000" cy="30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84940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160308</xdr:rowOff>
    </xdr:from>
    <xdr:to>
      <xdr:col>15</xdr:col>
      <xdr:colOff>50800</xdr:colOff>
      <xdr:row>76</xdr:row>
      <xdr:rowOff>13302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676158"/>
          <a:ext cx="889000" cy="36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107726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10255</xdr:rowOff>
    </xdr:from>
    <xdr:to>
      <xdr:col>10</xdr:col>
      <xdr:colOff>114300</xdr:colOff>
      <xdr:row>76</xdr:row>
      <xdr:rowOff>13302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2869005"/>
          <a:ext cx="889000" cy="17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121111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32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100612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53267</xdr:rowOff>
    </xdr:from>
    <xdr:to>
      <xdr:col>24</xdr:col>
      <xdr:colOff>114300</xdr:colOff>
      <xdr:row>73</xdr:row>
      <xdr:rowOff>154867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56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76144</xdr:rowOff>
    </xdr:from>
    <xdr:ext cx="599010"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42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150530</xdr:rowOff>
    </xdr:from>
    <xdr:to>
      <xdr:col>20</xdr:col>
      <xdr:colOff>38100</xdr:colOff>
      <xdr:row>72</xdr:row>
      <xdr:rowOff>80680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32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97207</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497795" y="1209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109508</xdr:rowOff>
    </xdr:from>
    <xdr:to>
      <xdr:col>15</xdr:col>
      <xdr:colOff>101600</xdr:colOff>
      <xdr:row>74</xdr:row>
      <xdr:rowOff>39658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6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56185</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08795" y="1240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133952</xdr:rowOff>
    </xdr:from>
    <xdr:to>
      <xdr:col>10</xdr:col>
      <xdr:colOff>165100</xdr:colOff>
      <xdr:row>76</xdr:row>
      <xdr:rowOff>64102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99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80629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7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130905</xdr:rowOff>
    </xdr:from>
    <xdr:to>
      <xdr:col>6</xdr:col>
      <xdr:colOff>38100</xdr:colOff>
      <xdr:row>75</xdr:row>
      <xdr:rowOff>61055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81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77582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59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55834</xdr:rowOff>
    </xdr:from>
    <xdr:to>
      <xdr:col>24</xdr:col>
      <xdr:colOff>63500</xdr:colOff>
      <xdr:row>96</xdr:row>
      <xdr:rowOff>125847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515034"/>
          <a:ext cx="838200" cy="7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55834</xdr:rowOff>
    </xdr:from>
    <xdr:to>
      <xdr:col>19</xdr:col>
      <xdr:colOff>177800</xdr:colOff>
      <xdr:row>97</xdr:row>
      <xdr:rowOff>153553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15034"/>
          <a:ext cx="889000" cy="26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153553</xdr:rowOff>
    </xdr:from>
    <xdr:to>
      <xdr:col>15</xdr:col>
      <xdr:colOff>50800</xdr:colOff>
      <xdr:row>97</xdr:row>
      <xdr:rowOff>158110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84203"/>
          <a:ext cx="889000" cy="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158110</xdr:rowOff>
    </xdr:from>
    <xdr:to>
      <xdr:col>10</xdr:col>
      <xdr:colOff>114300</xdr:colOff>
      <xdr:row>97</xdr:row>
      <xdr:rowOff>160190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788760"/>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88299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75047</xdr:rowOff>
    </xdr:from>
    <xdr:to>
      <xdr:col>24</xdr:col>
      <xdr:colOff>114300</xdr:colOff>
      <xdr:row>97</xdr:row>
      <xdr:rowOff>5197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3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53474</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1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5034</xdr:rowOff>
    </xdr:from>
    <xdr:to>
      <xdr:col>20</xdr:col>
      <xdr:colOff>38100</xdr:colOff>
      <xdr:row>96</xdr:row>
      <xdr:rowOff>106634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6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97761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5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102753</xdr:rowOff>
    </xdr:from>
    <xdr:to>
      <xdr:col>15</xdr:col>
      <xdr:colOff>101600</xdr:colOff>
      <xdr:row>98</xdr:row>
      <xdr:rowOff>32903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73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24030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82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107310</xdr:rowOff>
    </xdr:from>
    <xdr:to>
      <xdr:col>10</xdr:col>
      <xdr:colOff>165100</xdr:colOff>
      <xdr:row>98</xdr:row>
      <xdr:rowOff>37460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28587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83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109390</xdr:rowOff>
    </xdr:from>
    <xdr:to>
      <xdr:col>6</xdr:col>
      <xdr:colOff>38100</xdr:colOff>
      <xdr:row>98</xdr:row>
      <xdr:rowOff>39540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4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30667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83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84687</xdr:rowOff>
    </xdr:from>
    <xdr:to>
      <xdr:col>55</xdr:col>
      <xdr:colOff>0</xdr:colOff>
      <xdr:row>34</xdr:row>
      <xdr:rowOff>92932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913987"/>
          <a:ext cx="838200" cy="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121601</xdr:rowOff>
    </xdr:from>
    <xdr:to>
      <xdr:col>50</xdr:col>
      <xdr:colOff>114300</xdr:colOff>
      <xdr:row>34</xdr:row>
      <xdr:rowOff>92932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608001"/>
          <a:ext cx="889000" cy="3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121601</xdr:rowOff>
    </xdr:from>
    <xdr:to>
      <xdr:col>45</xdr:col>
      <xdr:colOff>177800</xdr:colOff>
      <xdr:row>34</xdr:row>
      <xdr:rowOff>90448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608001"/>
          <a:ext cx="889000" cy="31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150227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90448</xdr:rowOff>
    </xdr:from>
    <xdr:to>
      <xdr:col>41</xdr:col>
      <xdr:colOff>50800</xdr:colOff>
      <xdr:row>35</xdr:row>
      <xdr:rowOff>40775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919748"/>
          <a:ext cx="889000" cy="12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62050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57808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33887</xdr:rowOff>
    </xdr:from>
    <xdr:to>
      <xdr:col>55</xdr:col>
      <xdr:colOff>50800</xdr:colOff>
      <xdr:row>34</xdr:row>
      <xdr:rowOff>135487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6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56764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1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42132</xdr:rowOff>
    </xdr:from>
    <xdr:to>
      <xdr:col>50</xdr:col>
      <xdr:colOff>165100</xdr:colOff>
      <xdr:row>34</xdr:row>
      <xdr:rowOff>143732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7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160259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4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70801</xdr:rowOff>
    </xdr:from>
    <xdr:to>
      <xdr:col>46</xdr:col>
      <xdr:colOff>38100</xdr:colOff>
      <xdr:row>33</xdr:row>
      <xdr:rowOff>951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55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17478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33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39648</xdr:rowOff>
    </xdr:from>
    <xdr:to>
      <xdr:col>41</xdr:col>
      <xdr:colOff>101600</xdr:colOff>
      <xdr:row>34</xdr:row>
      <xdr:rowOff>141248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8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157775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4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161425</xdr:rowOff>
    </xdr:from>
    <xdr:to>
      <xdr:col>36</xdr:col>
      <xdr:colOff>165100</xdr:colOff>
      <xdr:row>35</xdr:row>
      <xdr:rowOff>91575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9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108102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76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93046</xdr:rowOff>
    </xdr:from>
    <xdr:to>
      <xdr:col>55</xdr:col>
      <xdr:colOff>0</xdr:colOff>
      <xdr:row>57</xdr:row>
      <xdr:rowOff>164485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865696"/>
          <a:ext cx="838200" cy="7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93046</xdr:rowOff>
    </xdr:from>
    <xdr:to>
      <xdr:col>50</xdr:col>
      <xdr:colOff>114300</xdr:colOff>
      <xdr:row>58</xdr:row>
      <xdr:rowOff>22807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865696"/>
          <a:ext cx="889000" cy="10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163788</xdr:rowOff>
    </xdr:from>
    <xdr:to>
      <xdr:col>45</xdr:col>
      <xdr:colOff>177800</xdr:colOff>
      <xdr:row>58</xdr:row>
      <xdr:rowOff>22807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36438"/>
          <a:ext cx="889000" cy="3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42097</xdr:rowOff>
    </xdr:from>
    <xdr:to>
      <xdr:col>41</xdr:col>
      <xdr:colOff>50800</xdr:colOff>
      <xdr:row>57</xdr:row>
      <xdr:rowOff>163788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814747"/>
          <a:ext cx="889000" cy="12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137074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8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147437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9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113685</xdr:rowOff>
    </xdr:from>
    <xdr:to>
      <xdr:col>55</xdr:col>
      <xdr:colOff>50800</xdr:colOff>
      <xdr:row>58</xdr:row>
      <xdr:rowOff>43835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8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136562</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42246</xdr:rowOff>
    </xdr:from>
    <xdr:to>
      <xdr:col>50</xdr:col>
      <xdr:colOff>165100</xdr:colOff>
      <xdr:row>57</xdr:row>
      <xdr:rowOff>143846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160373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9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143457</xdr:rowOff>
    </xdr:from>
    <xdr:to>
      <xdr:col>46</xdr:col>
      <xdr:colOff>38100</xdr:colOff>
      <xdr:row>58</xdr:row>
      <xdr:rowOff>73607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1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90134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9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112988</xdr:rowOff>
    </xdr:from>
    <xdr:to>
      <xdr:col>41</xdr:col>
      <xdr:colOff>101600</xdr:colOff>
      <xdr:row>58</xdr:row>
      <xdr:rowOff>43138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8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59665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6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162747</xdr:rowOff>
    </xdr:from>
    <xdr:to>
      <xdr:col>36</xdr:col>
      <xdr:colOff>165100</xdr:colOff>
      <xdr:row>57</xdr:row>
      <xdr:rowOff>92897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6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109424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53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7448</xdr:rowOff>
    </xdr:from>
    <xdr:to>
      <xdr:col>55</xdr:col>
      <xdr:colOff>0</xdr:colOff>
      <xdr:row>75</xdr:row>
      <xdr:rowOff>62295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2694748"/>
          <a:ext cx="838200" cy="22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18969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9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7448</xdr:rowOff>
    </xdr:from>
    <xdr:to>
      <xdr:col>50</xdr:col>
      <xdr:colOff>114300</xdr:colOff>
      <xdr:row>76</xdr:row>
      <xdr:rowOff>67613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2694748"/>
          <a:ext cx="889000" cy="40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81627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4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8532</xdr:rowOff>
    </xdr:from>
    <xdr:to>
      <xdr:col>45</xdr:col>
      <xdr:colOff>177800</xdr:colOff>
      <xdr:row>76</xdr:row>
      <xdr:rowOff>67613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2867282"/>
          <a:ext cx="889000" cy="23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109281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8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8532</xdr:rowOff>
    </xdr:from>
    <xdr:to>
      <xdr:col>41</xdr:col>
      <xdr:colOff>50800</xdr:colOff>
      <xdr:row>78</xdr:row>
      <xdr:rowOff>59541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2867282"/>
          <a:ext cx="889000" cy="56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102435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47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114482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11495</xdr:rowOff>
    </xdr:from>
    <xdr:to>
      <xdr:col>55</xdr:col>
      <xdr:colOff>50800</xdr:colOff>
      <xdr:row>75</xdr:row>
      <xdr:rowOff>113095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87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34372</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72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128098</xdr:rowOff>
    </xdr:from>
    <xdr:to>
      <xdr:col>50</xdr:col>
      <xdr:colOff>165100</xdr:colOff>
      <xdr:row>74</xdr:row>
      <xdr:rowOff>58248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6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74775</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24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16813</xdr:rowOff>
    </xdr:from>
    <xdr:to>
      <xdr:col>46</xdr:col>
      <xdr:colOff>38100</xdr:colOff>
      <xdr:row>76</xdr:row>
      <xdr:rowOff>118413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04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134941</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2822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129182</xdr:rowOff>
    </xdr:from>
    <xdr:to>
      <xdr:col>41</xdr:col>
      <xdr:colOff>101600</xdr:colOff>
      <xdr:row>75</xdr:row>
      <xdr:rowOff>59332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8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75859</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259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8741</xdr:rowOff>
    </xdr:from>
    <xdr:to>
      <xdr:col>36</xdr:col>
      <xdr:colOff>165100</xdr:colOff>
      <xdr:row>78</xdr:row>
      <xdr:rowOff>110341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8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126868</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15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108466</xdr:rowOff>
    </xdr:from>
    <xdr:to>
      <xdr:col>55</xdr:col>
      <xdr:colOff>0</xdr:colOff>
      <xdr:row>98</xdr:row>
      <xdr:rowOff>116703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910566"/>
          <a:ext cx="838200" cy="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84815</xdr:rowOff>
    </xdr:from>
    <xdr:to>
      <xdr:col>50</xdr:col>
      <xdr:colOff>114300</xdr:colOff>
      <xdr:row>98</xdr:row>
      <xdr:rowOff>108466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86915"/>
          <a:ext cx="889000" cy="2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84815</xdr:rowOff>
    </xdr:from>
    <xdr:to>
      <xdr:col>45</xdr:col>
      <xdr:colOff>177800</xdr:colOff>
      <xdr:row>98</xdr:row>
      <xdr:rowOff>132290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86915"/>
          <a:ext cx="889000" cy="4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118364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143952</xdr:rowOff>
    </xdr:from>
    <xdr:to>
      <xdr:col>41</xdr:col>
      <xdr:colOff>50800</xdr:colOff>
      <xdr:row>98</xdr:row>
      <xdr:rowOff>132290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603152"/>
          <a:ext cx="889000" cy="33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129264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111334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65903</xdr:rowOff>
    </xdr:from>
    <xdr:to>
      <xdr:col>55</xdr:col>
      <xdr:colOff>50800</xdr:colOff>
      <xdr:row>98</xdr:row>
      <xdr:rowOff>167503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155341</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57666</xdr:rowOff>
    </xdr:from>
    <xdr:to>
      <xdr:col>50</xdr:col>
      <xdr:colOff>165100</xdr:colOff>
      <xdr:row>98</xdr:row>
      <xdr:rowOff>159266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150393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5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34015</xdr:rowOff>
    </xdr:from>
    <xdr:to>
      <xdr:col>46</xdr:col>
      <xdr:colOff>38100</xdr:colOff>
      <xdr:row>98</xdr:row>
      <xdr:rowOff>135615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3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126742</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92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81490</xdr:rowOff>
    </xdr:from>
    <xdr:to>
      <xdr:col>41</xdr:col>
      <xdr:colOff>101600</xdr:colOff>
      <xdr:row>99</xdr:row>
      <xdr:rowOff>11640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2767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7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93152</xdr:rowOff>
    </xdr:from>
    <xdr:to>
      <xdr:col>36</xdr:col>
      <xdr:colOff>165100</xdr:colOff>
      <xdr:row>97</xdr:row>
      <xdr:rowOff>23302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55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39829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32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110615</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597015"/>
          <a:ext cx="1269" cy="105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148200</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3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57292</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3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110615</xdr:rowOff>
    </xdr:from>
    <xdr:to>
      <xdr:col>86</xdr:col>
      <xdr:colOff>25400</xdr:colOff>
      <xdr:row>32</xdr:row>
      <xdr:rowOff>110615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597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132966</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48066"/>
          <a:ext cx="838200" cy="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65650</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42773</xdr:rowOff>
    </xdr:from>
    <xdr:to>
      <xdr:col>85</xdr:col>
      <xdr:colOff>177800</xdr:colOff>
      <xdr:row>38</xdr:row>
      <xdr:rowOff>144373</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117315</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118065"/>
          <a:ext cx="889000" cy="53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40346</xdr:rowOff>
    </xdr:from>
    <xdr:to>
      <xdr:col>81</xdr:col>
      <xdr:colOff>101600</xdr:colOff>
      <xdr:row>38</xdr:row>
      <xdr:rowOff>141946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158472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3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81949</xdr:rowOff>
    </xdr:from>
    <xdr:to>
      <xdr:col>76</xdr:col>
      <xdr:colOff>114300</xdr:colOff>
      <xdr:row>35</xdr:row>
      <xdr:rowOff>117315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5396899"/>
          <a:ext cx="889000" cy="72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29816</xdr:rowOff>
    </xdr:from>
    <xdr:to>
      <xdr:col>76</xdr:col>
      <xdr:colOff>165100</xdr:colOff>
      <xdr:row>38</xdr:row>
      <xdr:rowOff>131416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122543</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81949</xdr:rowOff>
    </xdr:from>
    <xdr:to>
      <xdr:col>71</xdr:col>
      <xdr:colOff>177800</xdr:colOff>
      <xdr:row>35</xdr:row>
      <xdr:rowOff>147831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5396899"/>
          <a:ext cx="889000" cy="75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48328</xdr:rowOff>
    </xdr:from>
    <xdr:to>
      <xdr:col>72</xdr:col>
      <xdr:colOff>38100</xdr:colOff>
      <xdr:row>38</xdr:row>
      <xdr:rowOff>149928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141055</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51519</xdr:rowOff>
    </xdr:from>
    <xdr:to>
      <xdr:col>67</xdr:col>
      <xdr:colOff>101600</xdr:colOff>
      <xdr:row>38</xdr:row>
      <xdr:rowOff>153119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144246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82166</xdr:rowOff>
    </xdr:from>
    <xdr:to>
      <xdr:col>85</xdr:col>
      <xdr:colOff>177800</xdr:colOff>
      <xdr:row>39</xdr:row>
      <xdr:rowOff>12316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9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21201</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66515</xdr:rowOff>
    </xdr:from>
    <xdr:to>
      <xdr:col>76</xdr:col>
      <xdr:colOff>165100</xdr:colOff>
      <xdr:row>35</xdr:row>
      <xdr:rowOff>168115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0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13192</xdr:rowOff>
    </xdr:from>
    <xdr:ext cx="59901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292795" y="584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31149</xdr:rowOff>
    </xdr:from>
    <xdr:to>
      <xdr:col>72</xdr:col>
      <xdr:colOff>38100</xdr:colOff>
      <xdr:row>31</xdr:row>
      <xdr:rowOff>132749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534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149276</xdr:rowOff>
    </xdr:from>
    <xdr:ext cx="59901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03795" y="512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97031</xdr:rowOff>
    </xdr:from>
    <xdr:to>
      <xdr:col>67</xdr:col>
      <xdr:colOff>101600</xdr:colOff>
      <xdr:row>36</xdr:row>
      <xdr:rowOff>27181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09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43708</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14795" y="587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121254</xdr:rowOff>
    </xdr:from>
    <xdr:to>
      <xdr:col>85</xdr:col>
      <xdr:colOff>127000</xdr:colOff>
      <xdr:row>75</xdr:row>
      <xdr:rowOff>138213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2980004"/>
          <a:ext cx="838200" cy="1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135791</xdr:rowOff>
    </xdr:from>
    <xdr:to>
      <xdr:col>81</xdr:col>
      <xdr:colOff>50800</xdr:colOff>
      <xdr:row>75</xdr:row>
      <xdr:rowOff>138213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2994541"/>
          <a:ext cx="889000" cy="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135791</xdr:rowOff>
    </xdr:from>
    <xdr:to>
      <xdr:col>76</xdr:col>
      <xdr:colOff>114300</xdr:colOff>
      <xdr:row>75</xdr:row>
      <xdr:rowOff>147027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2994541"/>
          <a:ext cx="889000" cy="1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141665</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51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147027</xdr:rowOff>
    </xdr:from>
    <xdr:to>
      <xdr:col>71</xdr:col>
      <xdr:colOff>177800</xdr:colOff>
      <xdr:row>76</xdr:row>
      <xdr:rowOff>74833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005777"/>
          <a:ext cx="889000" cy="9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131534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50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140389</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51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70454</xdr:rowOff>
    </xdr:from>
    <xdr:to>
      <xdr:col>85</xdr:col>
      <xdr:colOff>177800</xdr:colOff>
      <xdr:row>76</xdr:row>
      <xdr:rowOff>605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9292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93331</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78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87413</xdr:rowOff>
    </xdr:from>
    <xdr:to>
      <xdr:col>81</xdr:col>
      <xdr:colOff>101600</xdr:colOff>
      <xdr:row>76</xdr:row>
      <xdr:rowOff>17563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29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34090</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72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84991</xdr:rowOff>
    </xdr:from>
    <xdr:to>
      <xdr:col>76</xdr:col>
      <xdr:colOff>165100</xdr:colOff>
      <xdr:row>76</xdr:row>
      <xdr:rowOff>15140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29437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31668</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71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96227</xdr:rowOff>
    </xdr:from>
    <xdr:to>
      <xdr:col>72</xdr:col>
      <xdr:colOff>38100</xdr:colOff>
      <xdr:row>76</xdr:row>
      <xdr:rowOff>26377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295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42904</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73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24033</xdr:rowOff>
    </xdr:from>
    <xdr:to>
      <xdr:col>67</xdr:col>
      <xdr:colOff>101600</xdr:colOff>
      <xdr:row>76</xdr:row>
      <xdr:rowOff>125633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05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142160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2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75273</xdr:rowOff>
    </xdr:from>
    <xdr:to>
      <xdr:col>85</xdr:col>
      <xdr:colOff>127000</xdr:colOff>
      <xdr:row>98</xdr:row>
      <xdr:rowOff>128222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77373"/>
          <a:ext cx="838200" cy="5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120062</xdr:rowOff>
    </xdr:from>
    <xdr:to>
      <xdr:col>81</xdr:col>
      <xdr:colOff>50800</xdr:colOff>
      <xdr:row>98</xdr:row>
      <xdr:rowOff>128222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922162"/>
          <a:ext cx="889000" cy="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108503</xdr:rowOff>
    </xdr:from>
    <xdr:to>
      <xdr:col>76</xdr:col>
      <xdr:colOff>114300</xdr:colOff>
      <xdr:row>98</xdr:row>
      <xdr:rowOff>120062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910603"/>
          <a:ext cx="889000" cy="1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137867</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5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108503</xdr:rowOff>
    </xdr:from>
    <xdr:to>
      <xdr:col>71</xdr:col>
      <xdr:colOff>177800</xdr:colOff>
      <xdr:row>98</xdr:row>
      <xdr:rowOff>136001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910603"/>
          <a:ext cx="889000" cy="2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128415</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5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128959</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24473</xdr:rowOff>
    </xdr:from>
    <xdr:to>
      <xdr:col>85</xdr:col>
      <xdr:colOff>177800</xdr:colOff>
      <xdr:row>98</xdr:row>
      <xdr:rowOff>126073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110850</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77422</xdr:rowOff>
    </xdr:from>
    <xdr:to>
      <xdr:col>81</xdr:col>
      <xdr:colOff>101600</xdr:colOff>
      <xdr:row>99</xdr:row>
      <xdr:rowOff>7572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7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170149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7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69262</xdr:rowOff>
    </xdr:from>
    <xdr:to>
      <xdr:col>76</xdr:col>
      <xdr:colOff>165100</xdr:colOff>
      <xdr:row>98</xdr:row>
      <xdr:rowOff>170862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161989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57703</xdr:rowOff>
    </xdr:from>
    <xdr:to>
      <xdr:col>72</xdr:col>
      <xdr:colOff>38100</xdr:colOff>
      <xdr:row>98</xdr:row>
      <xdr:rowOff>159303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150430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5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85201</xdr:rowOff>
    </xdr:from>
    <xdr:to>
      <xdr:col>67</xdr:col>
      <xdr:colOff>101600</xdr:colOff>
      <xdr:row>99</xdr:row>
      <xdr:rowOff>15351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8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6478</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98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150504</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94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152841</xdr:rowOff>
    </xdr:from>
    <xdr:to>
      <xdr:col>116</xdr:col>
      <xdr:colOff>63500</xdr:colOff>
      <xdr:row>75</xdr:row>
      <xdr:rowOff>25809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668691"/>
          <a:ext cx="838200" cy="21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35658</xdr:rowOff>
    </xdr:from>
    <xdr:to>
      <xdr:col>111</xdr:col>
      <xdr:colOff>177800</xdr:colOff>
      <xdr:row>75</xdr:row>
      <xdr:rowOff>25809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2722958"/>
          <a:ext cx="889000" cy="16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35658</xdr:rowOff>
    </xdr:from>
    <xdr:to>
      <xdr:col>107</xdr:col>
      <xdr:colOff>50800</xdr:colOff>
      <xdr:row>74</xdr:row>
      <xdr:rowOff>168253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722958"/>
          <a:ext cx="889000" cy="13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168253</xdr:rowOff>
    </xdr:from>
    <xdr:to>
      <xdr:col>102</xdr:col>
      <xdr:colOff>114300</xdr:colOff>
      <xdr:row>75</xdr:row>
      <xdr:rowOff>122398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2855553"/>
          <a:ext cx="889000" cy="12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81190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66834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102041</xdr:rowOff>
    </xdr:from>
    <xdr:to>
      <xdr:col>116</xdr:col>
      <xdr:colOff>114300</xdr:colOff>
      <xdr:row>74</xdr:row>
      <xdr:rowOff>32191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61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124918</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46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146459</xdr:rowOff>
    </xdr:from>
    <xdr:to>
      <xdr:col>112</xdr:col>
      <xdr:colOff>38100</xdr:colOff>
      <xdr:row>75</xdr:row>
      <xdr:rowOff>76609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83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93136</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60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156308</xdr:rowOff>
    </xdr:from>
    <xdr:to>
      <xdr:col>107</xdr:col>
      <xdr:colOff>101600</xdr:colOff>
      <xdr:row>74</xdr:row>
      <xdr:rowOff>86458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67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102985</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44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117453</xdr:rowOff>
    </xdr:from>
    <xdr:to>
      <xdr:col>102</xdr:col>
      <xdr:colOff>165100</xdr:colOff>
      <xdr:row>75</xdr:row>
      <xdr:rowOff>47603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80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64130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57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71598</xdr:rowOff>
    </xdr:from>
    <xdr:to>
      <xdr:col>98</xdr:col>
      <xdr:colOff>38100</xdr:colOff>
      <xdr:row>76</xdr:row>
      <xdr:rowOff>1749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9303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18275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70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・人口規模の小ささのため</a:t>
          </a:r>
          <a:r>
            <a:rPr kumimoji="1" lang="ja-JP" altLang="en-US" sz="1100">
              <a:solidFill>
                <a:schemeClr val="dk1"/>
              </a:solidFill>
              <a:effectLst/>
              <a:latin typeface="+mn-lt"/>
              <a:ea typeface="+mn-ea"/>
              <a:cs typeface="+mn-cs"/>
            </a:rPr>
            <a:t>基本的に</a:t>
          </a:r>
          <a:r>
            <a:rPr kumimoji="1" lang="ja-JP" altLang="ja-JP" sz="1100">
              <a:solidFill>
                <a:schemeClr val="dk1"/>
              </a:solidFill>
              <a:effectLst/>
              <a:latin typeface="+mn-lt"/>
              <a:ea typeface="+mn-ea"/>
              <a:cs typeface="+mn-cs"/>
            </a:rPr>
            <a:t>類似団体平均よりも大きい数字となっている。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・人件費について、人口減と職員の昇給等による微増により、類似団体平均との差が拡大傾向にある。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・物件費が前年度に比べて</a:t>
          </a:r>
          <a:r>
            <a:rPr kumimoji="1" lang="en-US" altLang="ja-JP" sz="1100">
              <a:solidFill>
                <a:schemeClr val="dk1"/>
              </a:solidFill>
              <a:effectLst/>
              <a:latin typeface="+mn-lt"/>
              <a:ea typeface="+mn-ea"/>
              <a:cs typeface="+mn-cs"/>
            </a:rPr>
            <a:t>128,670</a:t>
          </a:r>
          <a:r>
            <a:rPr kumimoji="1" lang="ja-JP" altLang="ja-JP" sz="1100">
              <a:solidFill>
                <a:schemeClr val="dk1"/>
              </a:solidFill>
              <a:effectLst/>
              <a:latin typeface="+mn-lt"/>
              <a:ea typeface="+mn-ea"/>
              <a:cs typeface="+mn-cs"/>
            </a:rPr>
            <a:t>千円増となっているのは、近年の物価の上昇や火災保険料（</a:t>
          </a:r>
          <a:r>
            <a:rPr kumimoji="1" lang="en-US" altLang="ja-JP" sz="1100">
              <a:solidFill>
                <a:schemeClr val="dk1"/>
              </a:solidFill>
              <a:effectLst/>
              <a:latin typeface="+mn-lt"/>
              <a:ea typeface="+mn-ea"/>
              <a:cs typeface="+mn-cs"/>
            </a:rPr>
            <a:t>2,730</a:t>
          </a:r>
          <a:r>
            <a:rPr kumimoji="1" lang="ja-JP" altLang="ja-JP" sz="1100">
              <a:solidFill>
                <a:schemeClr val="dk1"/>
              </a:solidFill>
              <a:effectLst/>
              <a:latin typeface="+mn-lt"/>
              <a:ea typeface="+mn-ea"/>
              <a:cs typeface="+mn-cs"/>
            </a:rPr>
            <a:t>千円）の増加によるものである。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・普通建設事業費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新規</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年度に実施した林道ホラ谷立里線の開設工事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繰越分：</a:t>
          </a:r>
          <a:r>
            <a:rPr kumimoji="1" lang="en-US" altLang="ja-JP" sz="1100">
              <a:solidFill>
                <a:schemeClr val="dk1"/>
              </a:solidFill>
              <a:effectLst/>
              <a:latin typeface="+mn-lt"/>
              <a:ea typeface="+mn-ea"/>
              <a:cs typeface="+mn-cs"/>
            </a:rPr>
            <a:t>86,363</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及び小規模住宅改良事業</a:t>
          </a:r>
          <a:r>
            <a:rPr kumimoji="1" lang="en-US" altLang="ja-JP" sz="1100">
              <a:solidFill>
                <a:schemeClr val="dk1"/>
              </a:solidFill>
              <a:effectLst/>
              <a:latin typeface="+mn-lt"/>
              <a:ea typeface="+mn-ea"/>
              <a:cs typeface="+mn-cs"/>
            </a:rPr>
            <a:t>(12,100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ため</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年度は減少となった。引き続き事業実施して</a:t>
          </a:r>
          <a:r>
            <a:rPr kumimoji="1" lang="ja-JP" altLang="en-US" sz="1100">
              <a:solidFill>
                <a:schemeClr val="dk1"/>
              </a:solidFill>
              <a:effectLst/>
              <a:latin typeface="+mn-lt"/>
              <a:ea typeface="+mn-ea"/>
              <a:cs typeface="+mn-cs"/>
            </a:rPr>
            <a:t>いく</a:t>
          </a:r>
          <a:r>
            <a:rPr kumimoji="1" lang="ja-JP" altLang="ja-JP" sz="1100">
              <a:solidFill>
                <a:schemeClr val="dk1"/>
              </a:solidFill>
              <a:effectLst/>
              <a:latin typeface="+mn-lt"/>
              <a:ea typeface="+mn-ea"/>
              <a:cs typeface="+mn-cs"/>
            </a:rPr>
            <a:t>ため適正に事業管理し抑制を図っていく。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・繰出金においては国民健康保険（直診）特別会計と温泉事業特別会計への繰出金が増加したためである。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
330
154.90
1,586,802
1,376,410
201,072
919,806
1,793,249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14341</xdr:rowOff>
    </xdr:from>
    <xdr:to>
      <xdr:col>24</xdr:col>
      <xdr:colOff>63500</xdr:colOff>
      <xdr:row>32</xdr:row>
      <xdr:rowOff>44917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5500741"/>
          <a:ext cx="838200" cy="3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44917</xdr:rowOff>
    </xdr:from>
    <xdr:to>
      <xdr:col>19</xdr:col>
      <xdr:colOff>177800</xdr:colOff>
      <xdr:row>32</xdr:row>
      <xdr:rowOff>76149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5531317"/>
          <a:ext cx="889000" cy="3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44417</xdr:rowOff>
    </xdr:from>
    <xdr:to>
      <xdr:col>15</xdr:col>
      <xdr:colOff>50800</xdr:colOff>
      <xdr:row>32</xdr:row>
      <xdr:rowOff>76149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5530817"/>
          <a:ext cx="889000" cy="3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78385</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5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44417</xdr:rowOff>
    </xdr:from>
    <xdr:to>
      <xdr:col>10</xdr:col>
      <xdr:colOff>114300</xdr:colOff>
      <xdr:row>32</xdr:row>
      <xdr:rowOff>88779</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5530817"/>
          <a:ext cx="889000" cy="4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67227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5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134991</xdr:rowOff>
    </xdr:from>
    <xdr:to>
      <xdr:col>24</xdr:col>
      <xdr:colOff>114300</xdr:colOff>
      <xdr:row>32</xdr:row>
      <xdr:rowOff>65141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544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157868</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530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165567</xdr:rowOff>
    </xdr:from>
    <xdr:to>
      <xdr:col>20</xdr:col>
      <xdr:colOff>38100</xdr:colOff>
      <xdr:row>32</xdr:row>
      <xdr:rowOff>95717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548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112244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25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25349</xdr:rowOff>
    </xdr:from>
    <xdr:to>
      <xdr:col>15</xdr:col>
      <xdr:colOff>101600</xdr:colOff>
      <xdr:row>32</xdr:row>
      <xdr:rowOff>126949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551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143476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28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165067</xdr:rowOff>
    </xdr:from>
    <xdr:to>
      <xdr:col>10</xdr:col>
      <xdr:colOff>165100</xdr:colOff>
      <xdr:row>32</xdr:row>
      <xdr:rowOff>95217</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548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111744</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525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37979</xdr:rowOff>
    </xdr:from>
    <xdr:to>
      <xdr:col>6</xdr:col>
      <xdr:colOff>38100</xdr:colOff>
      <xdr:row>32</xdr:row>
      <xdr:rowOff>139579</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552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156106</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529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25143</xdr:rowOff>
    </xdr:from>
    <xdr:to>
      <xdr:col>24</xdr:col>
      <xdr:colOff>63500</xdr:colOff>
      <xdr:row>57</xdr:row>
      <xdr:rowOff>78719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797793"/>
          <a:ext cx="838200" cy="5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156479</xdr:rowOff>
    </xdr:from>
    <xdr:to>
      <xdr:col>19</xdr:col>
      <xdr:colOff>177800</xdr:colOff>
      <xdr:row>57</xdr:row>
      <xdr:rowOff>78719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757679"/>
          <a:ext cx="889000" cy="9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9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156479</xdr:rowOff>
    </xdr:from>
    <xdr:to>
      <xdr:col>15</xdr:col>
      <xdr:colOff>50800</xdr:colOff>
      <xdr:row>57</xdr:row>
      <xdr:rowOff>78991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757679"/>
          <a:ext cx="889000" cy="9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78991</xdr:rowOff>
    </xdr:from>
    <xdr:to>
      <xdr:col>10</xdr:col>
      <xdr:colOff>114300</xdr:colOff>
      <xdr:row>57</xdr:row>
      <xdr:rowOff>102422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851641"/>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128496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145793</xdr:rowOff>
    </xdr:from>
    <xdr:to>
      <xdr:col>24</xdr:col>
      <xdr:colOff>114300</xdr:colOff>
      <xdr:row>57</xdr:row>
      <xdr:rowOff>75943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4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168670</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59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27919</xdr:rowOff>
    </xdr:from>
    <xdr:to>
      <xdr:col>20</xdr:col>
      <xdr:colOff>38100</xdr:colOff>
      <xdr:row>57</xdr:row>
      <xdr:rowOff>129519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146046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57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105679</xdr:rowOff>
    </xdr:from>
    <xdr:to>
      <xdr:col>15</xdr:col>
      <xdr:colOff>101600</xdr:colOff>
      <xdr:row>57</xdr:row>
      <xdr:rowOff>35829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0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55</xdr:row>
      <xdr:rowOff>52356</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563205" y="94821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28191</xdr:rowOff>
    </xdr:from>
    <xdr:to>
      <xdr:col>10</xdr:col>
      <xdr:colOff>165100</xdr:colOff>
      <xdr:row>57</xdr:row>
      <xdr:rowOff>129791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0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146318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57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51622</xdr:rowOff>
    </xdr:from>
    <xdr:to>
      <xdr:col>6</xdr:col>
      <xdr:colOff>38100</xdr:colOff>
      <xdr:row>57</xdr:row>
      <xdr:rowOff>153222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2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169749</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59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47661</xdr:rowOff>
    </xdr:from>
    <xdr:to>
      <xdr:col>24</xdr:col>
      <xdr:colOff>63500</xdr:colOff>
      <xdr:row>76</xdr:row>
      <xdr:rowOff>56508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06411"/>
          <a:ext cx="838200" cy="18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56508</xdr:rowOff>
    </xdr:from>
    <xdr:to>
      <xdr:col>19</xdr:col>
      <xdr:colOff>177800</xdr:colOff>
      <xdr:row>76</xdr:row>
      <xdr:rowOff>79728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86708"/>
          <a:ext cx="889000" cy="2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79728</xdr:rowOff>
    </xdr:from>
    <xdr:to>
      <xdr:col>15</xdr:col>
      <xdr:colOff>50800</xdr:colOff>
      <xdr:row>76</xdr:row>
      <xdr:rowOff>134142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09928"/>
          <a:ext cx="889000" cy="5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134142</xdr:rowOff>
    </xdr:from>
    <xdr:to>
      <xdr:col>10</xdr:col>
      <xdr:colOff>114300</xdr:colOff>
      <xdr:row>77</xdr:row>
      <xdr:rowOff>34096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64342"/>
          <a:ext cx="889000" cy="7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96462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168311</xdr:rowOff>
    </xdr:from>
    <xdr:to>
      <xdr:col>24</xdr:col>
      <xdr:colOff>114300</xdr:colOff>
      <xdr:row>75</xdr:row>
      <xdr:rowOff>98461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19738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0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5708</xdr:rowOff>
    </xdr:from>
    <xdr:to>
      <xdr:col>20</xdr:col>
      <xdr:colOff>38100</xdr:colOff>
      <xdr:row>76</xdr:row>
      <xdr:rowOff>107308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3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123835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11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28928</xdr:rowOff>
    </xdr:from>
    <xdr:to>
      <xdr:col>15</xdr:col>
      <xdr:colOff>101600</xdr:colOff>
      <xdr:row>76</xdr:row>
      <xdr:rowOff>130528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5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147056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83342</xdr:rowOff>
    </xdr:from>
    <xdr:to>
      <xdr:col>10</xdr:col>
      <xdr:colOff>165100</xdr:colOff>
      <xdr:row>77</xdr:row>
      <xdr:rowOff>13492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1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30020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8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154746</xdr:rowOff>
    </xdr:from>
    <xdr:to>
      <xdr:col>6</xdr:col>
      <xdr:colOff>38100</xdr:colOff>
      <xdr:row>77</xdr:row>
      <xdr:rowOff>84896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8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101423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6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72740</xdr:rowOff>
    </xdr:from>
    <xdr:to>
      <xdr:col>24</xdr:col>
      <xdr:colOff>63500</xdr:colOff>
      <xdr:row>97</xdr:row>
      <xdr:rowOff>26992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31940"/>
          <a:ext cx="838200" cy="12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133679</xdr:rowOff>
    </xdr:from>
    <xdr:to>
      <xdr:col>19</xdr:col>
      <xdr:colOff>177800</xdr:colOff>
      <xdr:row>96</xdr:row>
      <xdr:rowOff>72740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421429"/>
          <a:ext cx="889000" cy="11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133679</xdr:rowOff>
    </xdr:from>
    <xdr:to>
      <xdr:col>15</xdr:col>
      <xdr:colOff>50800</xdr:colOff>
      <xdr:row>96</xdr:row>
      <xdr:rowOff>96307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421429"/>
          <a:ext cx="889000" cy="13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96307</xdr:rowOff>
    </xdr:from>
    <xdr:to>
      <xdr:col>10</xdr:col>
      <xdr:colOff>114300</xdr:colOff>
      <xdr:row>96</xdr:row>
      <xdr:rowOff>130017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555507"/>
          <a:ext cx="889000" cy="3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170237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145318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147642</xdr:rowOff>
    </xdr:from>
    <xdr:to>
      <xdr:col>24</xdr:col>
      <xdr:colOff>114300</xdr:colOff>
      <xdr:row>97</xdr:row>
      <xdr:rowOff>77792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0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170519</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5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21940</xdr:rowOff>
    </xdr:from>
    <xdr:to>
      <xdr:col>20</xdr:col>
      <xdr:colOff>38100</xdr:colOff>
      <xdr:row>96</xdr:row>
      <xdr:rowOff>123540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140067</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25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82879</xdr:rowOff>
    </xdr:from>
    <xdr:to>
      <xdr:col>15</xdr:col>
      <xdr:colOff>101600</xdr:colOff>
      <xdr:row>96</xdr:row>
      <xdr:rowOff>13029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37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29556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14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45507</xdr:rowOff>
    </xdr:from>
    <xdr:to>
      <xdr:col>10</xdr:col>
      <xdr:colOff>165100</xdr:colOff>
      <xdr:row>96</xdr:row>
      <xdr:rowOff>147107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0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163634</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27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79217</xdr:rowOff>
    </xdr:from>
    <xdr:to>
      <xdr:col>6</xdr:col>
      <xdr:colOff>38100</xdr:colOff>
      <xdr:row>97</xdr:row>
      <xdr:rowOff>9367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25894</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31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2824</xdr:rowOff>
    </xdr:from>
    <xdr:to>
      <xdr:col>54</xdr:col>
      <xdr:colOff>189865</xdr:colOff>
      <xdr:row>59</xdr:row>
      <xdr:rowOff>43088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9089674"/>
          <a:ext cx="1270" cy="1068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46915</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2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43088</xdr:rowOff>
    </xdr:from>
    <xdr:to>
      <xdr:col>55</xdr:col>
      <xdr:colOff>88900</xdr:colOff>
      <xdr:row>59</xdr:row>
      <xdr:rowOff>43088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120951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86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2824</xdr:rowOff>
    </xdr:from>
    <xdr:to>
      <xdr:col>55</xdr:col>
      <xdr:colOff>88900</xdr:colOff>
      <xdr:row>53</xdr:row>
      <xdr:rowOff>2824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0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72564</xdr:rowOff>
    </xdr:from>
    <xdr:to>
      <xdr:col>55</xdr:col>
      <xdr:colOff>0</xdr:colOff>
      <xdr:row>53</xdr:row>
      <xdr:rowOff>2824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8816514"/>
          <a:ext cx="838200" cy="27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109069</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81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130642</xdr:rowOff>
    </xdr:from>
    <xdr:to>
      <xdr:col>55</xdr:col>
      <xdr:colOff>50800</xdr:colOff>
      <xdr:row>58</xdr:row>
      <xdr:rowOff>60792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72564</xdr:rowOff>
    </xdr:from>
    <xdr:to>
      <xdr:col>50</xdr:col>
      <xdr:colOff>114300</xdr:colOff>
      <xdr:row>53</xdr:row>
      <xdr:rowOff>7655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8816514"/>
          <a:ext cx="889000" cy="27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126897</xdr:rowOff>
    </xdr:from>
    <xdr:to>
      <xdr:col>50</xdr:col>
      <xdr:colOff>165100</xdr:colOff>
      <xdr:row>58</xdr:row>
      <xdr:rowOff>57047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48174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99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7655</xdr:rowOff>
    </xdr:from>
    <xdr:to>
      <xdr:col>45</xdr:col>
      <xdr:colOff>177800</xdr:colOff>
      <xdr:row>55</xdr:row>
      <xdr:rowOff>76473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094505"/>
          <a:ext cx="889000" cy="41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90618</xdr:rowOff>
    </xdr:from>
    <xdr:to>
      <xdr:col>46</xdr:col>
      <xdr:colOff>38100</xdr:colOff>
      <xdr:row>58</xdr:row>
      <xdr:rowOff>20768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11895</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31086</xdr:rowOff>
    </xdr:from>
    <xdr:to>
      <xdr:col>41</xdr:col>
      <xdr:colOff>50800</xdr:colOff>
      <xdr:row>55</xdr:row>
      <xdr:rowOff>76473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117936"/>
          <a:ext cx="889000" cy="38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116069</xdr:rowOff>
    </xdr:from>
    <xdr:to>
      <xdr:col>41</xdr:col>
      <xdr:colOff>101600</xdr:colOff>
      <xdr:row>58</xdr:row>
      <xdr:rowOff>46219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37346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98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126987</xdr:rowOff>
    </xdr:from>
    <xdr:to>
      <xdr:col>36</xdr:col>
      <xdr:colOff>165100</xdr:colOff>
      <xdr:row>58</xdr:row>
      <xdr:rowOff>57137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48264</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99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123474</xdr:rowOff>
    </xdr:from>
    <xdr:to>
      <xdr:col>55</xdr:col>
      <xdr:colOff>50800</xdr:colOff>
      <xdr:row>53</xdr:row>
      <xdr:rowOff>53624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03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76501</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899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21764</xdr:rowOff>
    </xdr:from>
    <xdr:to>
      <xdr:col>50</xdr:col>
      <xdr:colOff>165100</xdr:colOff>
      <xdr:row>51</xdr:row>
      <xdr:rowOff>123364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876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139891</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854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128305</xdr:rowOff>
    </xdr:from>
    <xdr:to>
      <xdr:col>46</xdr:col>
      <xdr:colOff>38100</xdr:colOff>
      <xdr:row>53</xdr:row>
      <xdr:rowOff>58455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0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74982</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881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25673</xdr:rowOff>
    </xdr:from>
    <xdr:to>
      <xdr:col>41</xdr:col>
      <xdr:colOff>101600</xdr:colOff>
      <xdr:row>55</xdr:row>
      <xdr:rowOff>127273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45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143800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23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151736</xdr:rowOff>
    </xdr:from>
    <xdr:to>
      <xdr:col>36</xdr:col>
      <xdr:colOff>165100</xdr:colOff>
      <xdr:row>53</xdr:row>
      <xdr:rowOff>81886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0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98413</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8842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155704</xdr:rowOff>
    </xdr:from>
    <xdr:to>
      <xdr:col>55</xdr:col>
      <xdr:colOff>0</xdr:colOff>
      <xdr:row>78</xdr:row>
      <xdr:rowOff>52046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57354"/>
          <a:ext cx="838200" cy="6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80736</xdr:rowOff>
    </xdr:from>
    <xdr:to>
      <xdr:col>50</xdr:col>
      <xdr:colOff>114300</xdr:colOff>
      <xdr:row>77</xdr:row>
      <xdr:rowOff>155704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82386"/>
          <a:ext cx="889000" cy="7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80736</xdr:rowOff>
    </xdr:from>
    <xdr:to>
      <xdr:col>45</xdr:col>
      <xdr:colOff>177800</xdr:colOff>
      <xdr:row>78</xdr:row>
      <xdr:rowOff>6024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82386"/>
          <a:ext cx="889000" cy="9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59475</xdr:rowOff>
    </xdr:from>
    <xdr:ext cx="59901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50795" y="1343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6024</xdr:rowOff>
    </xdr:from>
    <xdr:to>
      <xdr:col>41</xdr:col>
      <xdr:colOff>50800</xdr:colOff>
      <xdr:row>78</xdr:row>
      <xdr:rowOff>18097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79124"/>
          <a:ext cx="889000" cy="1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103946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1246</xdr:rowOff>
    </xdr:from>
    <xdr:to>
      <xdr:col>55</xdr:col>
      <xdr:colOff>50800</xdr:colOff>
      <xdr:row>78</xdr:row>
      <xdr:rowOff>102846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7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151123</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5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104904</xdr:rowOff>
    </xdr:from>
    <xdr:to>
      <xdr:col>50</xdr:col>
      <xdr:colOff>165100</xdr:colOff>
      <xdr:row>78</xdr:row>
      <xdr:rowOff>35054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0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51581</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08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29936</xdr:rowOff>
    </xdr:from>
    <xdr:to>
      <xdr:col>46</xdr:col>
      <xdr:colOff>38100</xdr:colOff>
      <xdr:row>77</xdr:row>
      <xdr:rowOff>131536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148063</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300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126674</xdr:rowOff>
    </xdr:from>
    <xdr:to>
      <xdr:col>41</xdr:col>
      <xdr:colOff>101600</xdr:colOff>
      <xdr:row>78</xdr:row>
      <xdr:rowOff>56824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2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73351</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310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138747</xdr:rowOff>
    </xdr:from>
    <xdr:to>
      <xdr:col>36</xdr:col>
      <xdr:colOff>165100</xdr:colOff>
      <xdr:row>78</xdr:row>
      <xdr:rowOff>68897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4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85424</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311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84475</xdr:rowOff>
    </xdr:from>
    <xdr:to>
      <xdr:col>55</xdr:col>
      <xdr:colOff>0</xdr:colOff>
      <xdr:row>96</xdr:row>
      <xdr:rowOff>91151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543675"/>
          <a:ext cx="838200" cy="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91151</xdr:rowOff>
    </xdr:from>
    <xdr:to>
      <xdr:col>50</xdr:col>
      <xdr:colOff>114300</xdr:colOff>
      <xdr:row>96</xdr:row>
      <xdr:rowOff>143861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550351"/>
          <a:ext cx="889000" cy="5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130551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6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86678</xdr:rowOff>
    </xdr:from>
    <xdr:to>
      <xdr:col>45</xdr:col>
      <xdr:colOff>177800</xdr:colOff>
      <xdr:row>96</xdr:row>
      <xdr:rowOff>143861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545878"/>
          <a:ext cx="889000" cy="5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145697</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81854</xdr:rowOff>
    </xdr:from>
    <xdr:to>
      <xdr:col>41</xdr:col>
      <xdr:colOff>50800</xdr:colOff>
      <xdr:row>96</xdr:row>
      <xdr:rowOff>86678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41054"/>
          <a:ext cx="8890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143366</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146663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33675</xdr:rowOff>
    </xdr:from>
    <xdr:to>
      <xdr:col>55</xdr:col>
      <xdr:colOff>50800</xdr:colOff>
      <xdr:row>96</xdr:row>
      <xdr:rowOff>135275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56552</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34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40351</xdr:rowOff>
    </xdr:from>
    <xdr:to>
      <xdr:col>50</xdr:col>
      <xdr:colOff>165100</xdr:colOff>
      <xdr:row>96</xdr:row>
      <xdr:rowOff>141951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4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158478</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27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93061</xdr:rowOff>
    </xdr:from>
    <xdr:to>
      <xdr:col>46</xdr:col>
      <xdr:colOff>38100</xdr:colOff>
      <xdr:row>97</xdr:row>
      <xdr:rowOff>23211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39738</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32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35878</xdr:rowOff>
    </xdr:from>
    <xdr:to>
      <xdr:col>41</xdr:col>
      <xdr:colOff>101600</xdr:colOff>
      <xdr:row>96</xdr:row>
      <xdr:rowOff>137478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9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154005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2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31054</xdr:rowOff>
    </xdr:from>
    <xdr:to>
      <xdr:col>36</xdr:col>
      <xdr:colOff>165100</xdr:colOff>
      <xdr:row>96</xdr:row>
      <xdr:rowOff>132654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149181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26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143472</xdr:rowOff>
    </xdr:from>
    <xdr:to>
      <xdr:col>85</xdr:col>
      <xdr:colOff>127000</xdr:colOff>
      <xdr:row>35</xdr:row>
      <xdr:rowOff>27239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5972772"/>
          <a:ext cx="838200" cy="5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76528</xdr:rowOff>
    </xdr:from>
    <xdr:to>
      <xdr:col>81</xdr:col>
      <xdr:colOff>50800</xdr:colOff>
      <xdr:row>35</xdr:row>
      <xdr:rowOff>27239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5905828"/>
          <a:ext cx="889000" cy="12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76528</xdr:rowOff>
    </xdr:from>
    <xdr:to>
      <xdr:col>76</xdr:col>
      <xdr:colOff>114300</xdr:colOff>
      <xdr:row>35</xdr:row>
      <xdr:rowOff>85133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5905828"/>
          <a:ext cx="889000" cy="18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65488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51588</xdr:rowOff>
    </xdr:from>
    <xdr:to>
      <xdr:col>71</xdr:col>
      <xdr:colOff>177800</xdr:colOff>
      <xdr:row>35</xdr:row>
      <xdr:rowOff>85133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052338"/>
          <a:ext cx="889000" cy="3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63196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97348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92672</xdr:rowOff>
    </xdr:from>
    <xdr:to>
      <xdr:col>85</xdr:col>
      <xdr:colOff>177800</xdr:colOff>
      <xdr:row>35</xdr:row>
      <xdr:rowOff>22822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92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115549</xdr:rowOff>
    </xdr:from>
    <xdr:ext cx="599010"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77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147889</xdr:rowOff>
    </xdr:from>
    <xdr:to>
      <xdr:col>81</xdr:col>
      <xdr:colOff>101600</xdr:colOff>
      <xdr:row>35</xdr:row>
      <xdr:rowOff>78039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97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94566</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181795" y="575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25728</xdr:rowOff>
    </xdr:from>
    <xdr:to>
      <xdr:col>76</xdr:col>
      <xdr:colOff>165100</xdr:colOff>
      <xdr:row>34</xdr:row>
      <xdr:rowOff>127328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85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143855</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292795" y="563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34333</xdr:rowOff>
    </xdr:from>
    <xdr:to>
      <xdr:col>72</xdr:col>
      <xdr:colOff>38100</xdr:colOff>
      <xdr:row>35</xdr:row>
      <xdr:rowOff>135933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03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152460</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03795" y="581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788</xdr:rowOff>
    </xdr:from>
    <xdr:to>
      <xdr:col>67</xdr:col>
      <xdr:colOff>101600</xdr:colOff>
      <xdr:row>35</xdr:row>
      <xdr:rowOff>102388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00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118915</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14795" y="577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102324</xdr:rowOff>
    </xdr:from>
    <xdr:to>
      <xdr:col>85</xdr:col>
      <xdr:colOff>127000</xdr:colOff>
      <xdr:row>57</xdr:row>
      <xdr:rowOff>110163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874974"/>
          <a:ext cx="8382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81869</xdr:rowOff>
    </xdr:from>
    <xdr:to>
      <xdr:col>81</xdr:col>
      <xdr:colOff>50800</xdr:colOff>
      <xdr:row>57</xdr:row>
      <xdr:rowOff>102324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854519"/>
          <a:ext cx="889000" cy="2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80063</xdr:rowOff>
    </xdr:from>
    <xdr:to>
      <xdr:col>76</xdr:col>
      <xdr:colOff>114300</xdr:colOff>
      <xdr:row>57</xdr:row>
      <xdr:rowOff>81869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852713"/>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97413</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1004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80063</xdr:rowOff>
    </xdr:from>
    <xdr:to>
      <xdr:col>71</xdr:col>
      <xdr:colOff>177800</xdr:colOff>
      <xdr:row>57</xdr:row>
      <xdr:rowOff>107701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52713"/>
          <a:ext cx="8890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74673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1001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118970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59363</xdr:rowOff>
    </xdr:from>
    <xdr:to>
      <xdr:col>85</xdr:col>
      <xdr:colOff>177800</xdr:colOff>
      <xdr:row>57</xdr:row>
      <xdr:rowOff>160963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3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82240</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8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51524</xdr:rowOff>
    </xdr:from>
    <xdr:to>
      <xdr:col>81</xdr:col>
      <xdr:colOff>101600</xdr:colOff>
      <xdr:row>57</xdr:row>
      <xdr:rowOff>153124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2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169651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59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31069</xdr:rowOff>
    </xdr:from>
    <xdr:to>
      <xdr:col>76</xdr:col>
      <xdr:colOff>165100</xdr:colOff>
      <xdr:row>57</xdr:row>
      <xdr:rowOff>132669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0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149196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57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29263</xdr:rowOff>
    </xdr:from>
    <xdr:to>
      <xdr:col>72</xdr:col>
      <xdr:colOff>38100</xdr:colOff>
      <xdr:row>57</xdr:row>
      <xdr:rowOff>130863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0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147390</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577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56901</xdr:rowOff>
    </xdr:from>
    <xdr:to>
      <xdr:col>67</xdr:col>
      <xdr:colOff>101600</xdr:colOff>
      <xdr:row>57</xdr:row>
      <xdr:rowOff>158501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2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3578</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60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110615</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455015"/>
          <a:ext cx="1269" cy="105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148154</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212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57292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23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110615</xdr:rowOff>
    </xdr:from>
    <xdr:to>
      <xdr:col>86</xdr:col>
      <xdr:colOff>25400</xdr:colOff>
      <xdr:row>72</xdr:row>
      <xdr:rowOff>110615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45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132966</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06066"/>
          <a:ext cx="838200" cy="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65605</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67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42728</xdr:rowOff>
    </xdr:from>
    <xdr:to>
      <xdr:col>85</xdr:col>
      <xdr:colOff>177800</xdr:colOff>
      <xdr:row>78</xdr:row>
      <xdr:rowOff>144328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117315</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2976065"/>
          <a:ext cx="889000" cy="53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40295</xdr:rowOff>
    </xdr:from>
    <xdr:to>
      <xdr:col>81</xdr:col>
      <xdr:colOff>101600</xdr:colOff>
      <xdr:row>78</xdr:row>
      <xdr:rowOff>141895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158422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18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81948</xdr:rowOff>
    </xdr:from>
    <xdr:to>
      <xdr:col>76</xdr:col>
      <xdr:colOff>114300</xdr:colOff>
      <xdr:row>75</xdr:row>
      <xdr:rowOff>117315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2254898"/>
          <a:ext cx="889000" cy="72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29764</xdr:rowOff>
    </xdr:from>
    <xdr:to>
      <xdr:col>76</xdr:col>
      <xdr:colOff>165100</xdr:colOff>
      <xdr:row>78</xdr:row>
      <xdr:rowOff>131364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122491</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4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81948</xdr:rowOff>
    </xdr:from>
    <xdr:to>
      <xdr:col>71</xdr:col>
      <xdr:colOff>177800</xdr:colOff>
      <xdr:row>75</xdr:row>
      <xdr:rowOff>147831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2254898"/>
          <a:ext cx="889000" cy="75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48329</xdr:rowOff>
    </xdr:from>
    <xdr:to>
      <xdr:col>72</xdr:col>
      <xdr:colOff>38100</xdr:colOff>
      <xdr:row>78</xdr:row>
      <xdr:rowOff>149929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141056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51505</xdr:rowOff>
    </xdr:from>
    <xdr:to>
      <xdr:col>67</xdr:col>
      <xdr:colOff>101600</xdr:colOff>
      <xdr:row>78</xdr:row>
      <xdr:rowOff>153105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144232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82166</xdr:rowOff>
    </xdr:from>
    <xdr:to>
      <xdr:col>85</xdr:col>
      <xdr:colOff>177800</xdr:colOff>
      <xdr:row>79</xdr:row>
      <xdr:rowOff>12316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5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21155</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9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66515</xdr:rowOff>
    </xdr:from>
    <xdr:to>
      <xdr:col>76</xdr:col>
      <xdr:colOff>165100</xdr:colOff>
      <xdr:row>75</xdr:row>
      <xdr:rowOff>168115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29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13192</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292795" y="1270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31148</xdr:rowOff>
    </xdr:from>
    <xdr:to>
      <xdr:col>72</xdr:col>
      <xdr:colOff>38100</xdr:colOff>
      <xdr:row>71</xdr:row>
      <xdr:rowOff>132748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220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149275</xdr:rowOff>
    </xdr:from>
    <xdr:ext cx="59901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03795" y="1197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97031</xdr:rowOff>
    </xdr:from>
    <xdr:to>
      <xdr:col>67</xdr:col>
      <xdr:colOff>101600</xdr:colOff>
      <xdr:row>76</xdr:row>
      <xdr:rowOff>27181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295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43708</xdr:rowOff>
    </xdr:from>
    <xdr:ext cx="59901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14795" y="1273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121253</xdr:rowOff>
    </xdr:from>
    <xdr:to>
      <xdr:col>85</xdr:col>
      <xdr:colOff>127000</xdr:colOff>
      <xdr:row>95</xdr:row>
      <xdr:rowOff>138213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409003"/>
          <a:ext cx="838200" cy="1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135792</xdr:rowOff>
    </xdr:from>
    <xdr:to>
      <xdr:col>81</xdr:col>
      <xdr:colOff>50800</xdr:colOff>
      <xdr:row>95</xdr:row>
      <xdr:rowOff>138213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423542"/>
          <a:ext cx="889000" cy="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135792</xdr:rowOff>
    </xdr:from>
    <xdr:to>
      <xdr:col>76</xdr:col>
      <xdr:colOff>114300</xdr:colOff>
      <xdr:row>95</xdr:row>
      <xdr:rowOff>147027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423542"/>
          <a:ext cx="889000" cy="1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141665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94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147027</xdr:rowOff>
    </xdr:from>
    <xdr:to>
      <xdr:col>71</xdr:col>
      <xdr:colOff>177800</xdr:colOff>
      <xdr:row>96</xdr:row>
      <xdr:rowOff>74833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434777"/>
          <a:ext cx="889000" cy="9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131494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93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140389</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94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70453</xdr:rowOff>
    </xdr:from>
    <xdr:to>
      <xdr:col>85</xdr:col>
      <xdr:colOff>177800</xdr:colOff>
      <xdr:row>96</xdr:row>
      <xdr:rowOff>603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35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93330</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20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87413</xdr:rowOff>
    </xdr:from>
    <xdr:to>
      <xdr:col>81</xdr:col>
      <xdr:colOff>101600</xdr:colOff>
      <xdr:row>96</xdr:row>
      <xdr:rowOff>17563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37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34090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15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84992</xdr:rowOff>
    </xdr:from>
    <xdr:to>
      <xdr:col>76</xdr:col>
      <xdr:colOff>165100</xdr:colOff>
      <xdr:row>96</xdr:row>
      <xdr:rowOff>15142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37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31669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14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96227</xdr:rowOff>
    </xdr:from>
    <xdr:to>
      <xdr:col>72</xdr:col>
      <xdr:colOff>38100</xdr:colOff>
      <xdr:row>96</xdr:row>
      <xdr:rowOff>26377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3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42904</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15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24033</xdr:rowOff>
    </xdr:from>
    <xdr:to>
      <xdr:col>67</xdr:col>
      <xdr:colOff>101600</xdr:colOff>
      <xdr:row>96</xdr:row>
      <xdr:rowOff>125633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48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142160</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258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規模の小ささのためすべてにおいて類似団体平均よりも大きい数字となっている。また、人口減のため、支出規模が前年度とほぼ同じであっても、住民一人当たりのコストに換算すると前年度比が大きくなる傾向にある。</a:t>
          </a:r>
          <a:endParaRPr lang="ja-JP" altLang="ja-JP" sz="1400">
            <a:effectLst/>
          </a:endParaRPr>
        </a:p>
        <a:p>
          <a:r>
            <a:rPr kumimoji="1" lang="ja-JP" altLang="ja-JP" sz="1100">
              <a:solidFill>
                <a:schemeClr val="dk1"/>
              </a:solidFill>
              <a:effectLst/>
              <a:latin typeface="+mn-lt"/>
              <a:ea typeface="+mn-ea"/>
              <a:cs typeface="+mn-cs"/>
            </a:rPr>
            <a:t>・議会費においては、担当職員の昇給における微増があるものの、実支出額はほぼ横ばいとなっている。将来的に人口に見合った議員定数の見直し等を行い、歳出額の抑制を図っていく。</a:t>
          </a:r>
          <a:endParaRPr lang="ja-JP" altLang="ja-JP" sz="1400">
            <a:effectLst/>
          </a:endParaRPr>
        </a:p>
        <a:p>
          <a:r>
            <a:rPr kumimoji="1" lang="ja-JP" altLang="ja-JP" sz="1100">
              <a:solidFill>
                <a:schemeClr val="dk1"/>
              </a:solidFill>
              <a:effectLst/>
              <a:latin typeface="+mn-lt"/>
              <a:ea typeface="+mn-ea"/>
              <a:cs typeface="+mn-cs"/>
            </a:rPr>
            <a:t>・民生費において、</a:t>
          </a:r>
          <a:r>
            <a:rPr kumimoji="1" lang="en-US" altLang="ja-JP" sz="1100">
              <a:solidFill>
                <a:schemeClr val="dk1"/>
              </a:solidFill>
              <a:effectLst/>
              <a:latin typeface="+mn-lt"/>
              <a:ea typeface="+mn-ea"/>
              <a:cs typeface="+mn-cs"/>
            </a:rPr>
            <a:t>78,870</a:t>
          </a:r>
          <a:r>
            <a:rPr kumimoji="1" lang="ja-JP" altLang="ja-JP" sz="1100">
              <a:solidFill>
                <a:schemeClr val="dk1"/>
              </a:solidFill>
              <a:effectLst/>
              <a:latin typeface="+mn-lt"/>
              <a:ea typeface="+mn-ea"/>
              <a:cs typeface="+mn-cs"/>
            </a:rPr>
            <a:t>千円増加しているのは、歳出額に大きな増減はないものの人口の減少による増加となっている。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・衛生費が前年度と比べ減少しているのは、南和広域医療企業団の負担金が減少したこと</a:t>
          </a:r>
          <a:r>
            <a:rPr kumimoji="1" lang="en-US" altLang="ja-JP" sz="1100">
              <a:solidFill>
                <a:schemeClr val="dk1"/>
              </a:solidFill>
              <a:effectLst/>
              <a:latin typeface="+mn-lt"/>
              <a:ea typeface="+mn-ea"/>
              <a:cs typeface="+mn-cs"/>
            </a:rPr>
            <a:t>(3,460</a:t>
          </a:r>
          <a:r>
            <a:rPr kumimoji="1" lang="ja-JP" altLang="ja-JP" sz="1100">
              <a:solidFill>
                <a:schemeClr val="dk1"/>
              </a:solidFill>
              <a:effectLst/>
              <a:latin typeface="+mn-lt"/>
              <a:ea typeface="+mn-ea"/>
              <a:cs typeface="+mn-cs"/>
            </a:rPr>
            <a:t>千円減</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、コロナウイルス感染症予防対策事業のほとんどが令和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年度に終了したことによる。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・農林水産業費において、は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年度に林道ホラ谷立里線の開設工事費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繰越分</a:t>
          </a:r>
          <a:r>
            <a:rPr kumimoji="1" lang="en-US" altLang="ja-JP" sz="1100">
              <a:solidFill>
                <a:schemeClr val="dk1"/>
              </a:solidFill>
              <a:effectLst/>
              <a:latin typeface="+mn-lt"/>
              <a:ea typeface="+mn-ea"/>
              <a:cs typeface="+mn-cs"/>
            </a:rPr>
            <a:t>:86,363</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や、森林環境譲与税を利用した森林整備に係る事業費</a:t>
          </a:r>
          <a:r>
            <a:rPr kumimoji="1" lang="en-US" altLang="ja-JP" sz="1100">
              <a:solidFill>
                <a:schemeClr val="dk1"/>
              </a:solidFill>
              <a:effectLst/>
              <a:latin typeface="+mn-lt"/>
              <a:ea typeface="+mn-ea"/>
              <a:cs typeface="+mn-cs"/>
            </a:rPr>
            <a:t>(39,367</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などがあったが、令和４年度では</a:t>
          </a:r>
          <a:r>
            <a:rPr kumimoji="1" lang="en-US" altLang="ja-JP" sz="1100">
              <a:solidFill>
                <a:schemeClr val="dk1"/>
              </a:solidFill>
              <a:effectLst/>
              <a:latin typeface="+mn-lt"/>
              <a:ea typeface="+mn-ea"/>
              <a:cs typeface="+mn-cs"/>
            </a:rPr>
            <a:t>143,391</a:t>
          </a:r>
          <a:r>
            <a:rPr kumimoji="1" lang="ja-JP" altLang="ja-JP" sz="1100">
              <a:solidFill>
                <a:schemeClr val="dk1"/>
              </a:solidFill>
              <a:effectLst/>
              <a:latin typeface="+mn-lt"/>
              <a:ea typeface="+mn-ea"/>
              <a:cs typeface="+mn-cs"/>
            </a:rPr>
            <a:t>千円減少している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令和４年度は地方交付税の増額やコロナウイルス感染症の感染拡大防止の観点からイベント等の規模縮小などを決定したことにより、財政調整基金の取崩しを行わずに済んだが、今後も少子高齢化や過疎化により人口は減少傾向となっていくと考えられ、</a:t>
          </a:r>
          <a:r>
            <a:rPr kumimoji="1" lang="ja-JP" altLang="en-US" sz="1100">
              <a:solidFill>
                <a:schemeClr val="dk1"/>
              </a:solidFill>
              <a:effectLst/>
              <a:latin typeface="+mn-lt"/>
              <a:ea typeface="+mn-ea"/>
              <a:cs typeface="+mn-cs"/>
            </a:rPr>
            <a:t>歳入額</a:t>
          </a:r>
          <a:r>
            <a:rPr kumimoji="1" lang="ja-JP" altLang="ja-JP" sz="1100">
              <a:solidFill>
                <a:schemeClr val="dk1"/>
              </a:solidFill>
              <a:effectLst/>
              <a:latin typeface="+mn-lt"/>
              <a:ea typeface="+mn-ea"/>
              <a:cs typeface="+mn-cs"/>
            </a:rPr>
            <a:t>が減少していくと思われる。そのため、歳出の見直しを行いながら適切な基金の運用を行っていく。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連結実質赤字比率について、</a:t>
          </a:r>
          <a:r>
            <a:rPr kumimoji="1" lang="ja-JP" altLang="en-US" sz="1100" b="0" i="0" baseline="0">
              <a:solidFill>
                <a:schemeClr val="dk1"/>
              </a:solidFill>
              <a:effectLst/>
              <a:latin typeface="+mn-lt"/>
              <a:ea typeface="+mn-ea"/>
              <a:cs typeface="+mn-cs"/>
            </a:rPr>
            <a:t>平成３０年度決算以降、</a:t>
          </a:r>
          <a:r>
            <a:rPr kumimoji="1" lang="ja-JP" altLang="ja-JP" sz="1100" b="0" i="0" baseline="0">
              <a:solidFill>
                <a:schemeClr val="dk1"/>
              </a:solidFill>
              <a:effectLst/>
              <a:latin typeface="+mn-lt"/>
              <a:ea typeface="+mn-ea"/>
              <a:cs typeface="+mn-cs"/>
            </a:rPr>
            <a:t>全会計が黒字となっている。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特に、一般会計においては平成３０年から令和２年までは３％強であったが、令和３年度及び令和４年度決算で２年連続で大きく上昇する結果となった。普通</a:t>
          </a:r>
          <a:r>
            <a:rPr kumimoji="1" lang="ja-JP" altLang="ja-JP" sz="1100">
              <a:solidFill>
                <a:schemeClr val="dk1"/>
              </a:solidFill>
              <a:effectLst/>
              <a:latin typeface="+mn-lt"/>
              <a:ea typeface="+mn-ea"/>
              <a:cs typeface="+mn-cs"/>
            </a:rPr>
            <a:t>交付税が増加したことにより黒字額が大幅に増加した</a:t>
          </a:r>
          <a:r>
            <a:rPr kumimoji="1" lang="ja-JP" altLang="en-US" sz="1100">
              <a:solidFill>
                <a:schemeClr val="dk1"/>
              </a:solidFill>
              <a:effectLst/>
              <a:latin typeface="+mn-lt"/>
              <a:ea typeface="+mn-ea"/>
              <a:cs typeface="+mn-cs"/>
            </a:rPr>
            <a:t>ことが主な要因と考えられる。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介護保険事業特別会計においては、高齢化及び長寿命化により今後もサービス利用者の増が見込まれることから、計画策定時に適切に利用料の見直しを実施していく。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また、今後も各会計において法定分を超えた一般会計からの繰入金が発生しないよう、保険料・税の徴収率向上や歳出の抑制を図っていく。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前年度と比べて元利償還金は減少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百万円減</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している。一部について元利償還が終わったことで減少はしたものの、ほぼ横ばいの結果となった。引き続き地方交付税参入率の高い村債を活用するとともに、新規事業の精査や補助金等の活用を積極的に行うなど、新規村債発行額の抑制を図っ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一般会計等に係る地方債の現在高については、</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減少傾向にあ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特別職の報酬見直しの予定や高齢職員の退職等により、退職手当負担見込額についても減少していくと見込んでい</a:t>
          </a:r>
          <a:r>
            <a:rPr kumimoji="1" lang="ja-JP" altLang="en-US" sz="1100">
              <a:solidFill>
                <a:schemeClr val="dk1"/>
              </a:solidFill>
              <a:effectLst/>
              <a:latin typeface="+mn-lt"/>
              <a:ea typeface="+mn-ea"/>
              <a:cs typeface="+mn-cs"/>
            </a:rPr>
            <a:t>たが、令和４年度においては増加となった。退職手当負担見込み額の増加以上に</a:t>
          </a:r>
          <a:r>
            <a:rPr kumimoji="1" lang="ja-JP" altLang="ja-JP" sz="1100">
              <a:solidFill>
                <a:schemeClr val="dk1"/>
              </a:solidFill>
              <a:effectLst/>
              <a:latin typeface="+mn-lt"/>
              <a:ea typeface="+mn-ea"/>
              <a:cs typeface="+mn-cs"/>
            </a:rPr>
            <a:t>地方債の現在高</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したため、</a:t>
          </a:r>
          <a:r>
            <a:rPr kumimoji="1" lang="ja-JP" altLang="ja-JP" sz="1100">
              <a:solidFill>
                <a:schemeClr val="dk1"/>
              </a:solidFill>
              <a:effectLst/>
              <a:latin typeface="+mn-lt"/>
              <a:ea typeface="+mn-ea"/>
              <a:cs typeface="+mn-cs"/>
            </a:rPr>
            <a:t>将来負担額</a:t>
          </a:r>
          <a:r>
            <a:rPr kumimoji="1" lang="ja-JP" altLang="en-US" sz="1100">
              <a:solidFill>
                <a:schemeClr val="dk1"/>
              </a:solidFill>
              <a:effectLst/>
              <a:latin typeface="+mn-lt"/>
              <a:ea typeface="+mn-ea"/>
              <a:cs typeface="+mn-cs"/>
            </a:rPr>
            <a:t>の合計は減少した。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この状態を維持できるよう今後も過疎対策事業債等の地方交付税措置率の高い村債の活用や新規事業の精査等を行い村債の新規発行額の抑制等に努める。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奈良県野迫川村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年度において、地方交付税の増額により財政調整基金を取り崩すことがなかった。</a:t>
          </a:r>
          <a:endParaRPr lang="ja-JP" altLang="ja-JP" sz="1400">
            <a:effectLst/>
          </a:endParaRPr>
        </a:p>
        <a:p>
          <a:r>
            <a:rPr kumimoji="1" lang="ja-JP" altLang="ja-JP" sz="1100">
              <a:solidFill>
                <a:schemeClr val="dk1"/>
              </a:solidFill>
              <a:effectLst/>
              <a:latin typeface="+mn-lt"/>
              <a:ea typeface="+mn-ea"/>
              <a:cs typeface="+mn-cs"/>
            </a:rPr>
            <a:t>・森林環境保全基金について、令和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15,467</a:t>
          </a:r>
          <a:r>
            <a:rPr kumimoji="1" lang="ja-JP" altLang="ja-JP" sz="1100">
              <a:solidFill>
                <a:schemeClr val="dk1"/>
              </a:solidFill>
              <a:effectLst/>
              <a:latin typeface="+mn-lt"/>
              <a:ea typeface="+mn-ea"/>
              <a:cs typeface="+mn-cs"/>
            </a:rPr>
            <a:t>千円積立を行うと同時に、</a:t>
          </a:r>
          <a:r>
            <a:rPr kumimoji="1" lang="en-US" altLang="ja-JP" sz="1100">
              <a:solidFill>
                <a:schemeClr val="dk1"/>
              </a:solidFill>
              <a:effectLst/>
              <a:latin typeface="+mn-lt"/>
              <a:ea typeface="+mn-ea"/>
              <a:cs typeface="+mn-cs"/>
            </a:rPr>
            <a:t>3,600</a:t>
          </a:r>
          <a:r>
            <a:rPr kumimoji="1" lang="ja-JP" altLang="ja-JP" sz="1100">
              <a:solidFill>
                <a:schemeClr val="dk1"/>
              </a:solidFill>
              <a:effectLst/>
              <a:latin typeface="+mn-lt"/>
              <a:ea typeface="+mn-ea"/>
              <a:cs typeface="+mn-cs"/>
            </a:rPr>
            <a:t>千円取り崩しを行い</a:t>
          </a:r>
          <a:r>
            <a:rPr kumimoji="1" lang="en-US" altLang="ja-JP" sz="1100">
              <a:solidFill>
                <a:schemeClr val="dk1"/>
              </a:solidFill>
              <a:effectLst/>
              <a:latin typeface="+mn-lt"/>
              <a:ea typeface="+mn-ea"/>
              <a:cs typeface="+mn-cs"/>
            </a:rPr>
            <a:t>11,867</a:t>
          </a:r>
          <a:r>
            <a:rPr kumimoji="1" lang="ja-JP" altLang="ja-JP" sz="1100">
              <a:solidFill>
                <a:schemeClr val="dk1"/>
              </a:solidFill>
              <a:effectLst/>
              <a:latin typeface="+mn-lt"/>
              <a:ea typeface="+mn-ea"/>
              <a:cs typeface="+mn-cs"/>
            </a:rPr>
            <a:t>千円基金残高が増加している。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少子高齢化や過疎化により国勢調査人口の減少が見込まれ、普通交付税が減少していくことが予想されるため、一般会計の歳入総額が減少傾向となることを見越して、歳出の見直しを行い、ふるさとのせ川愛基金や森林環境保全基金等、特定目的基金の活用についても検討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・地域福祉基金：活力ある豊かな長寿社会の形成と福祉活動の促進を図る。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・ふるさとのせ川愛基金：豊かな自然と歴史に育まれた野迫川村への共感やふるさとへの思いを持つ</a:t>
          </a:r>
          <a:r>
            <a:rPr kumimoji="1" lang="en-US" altLang="ja-JP" sz="1100" b="0" i="0" baseline="0">
              <a:solidFill>
                <a:schemeClr val="dk1"/>
              </a:solidFill>
              <a:effectLst/>
              <a:latin typeface="+mn-lt"/>
              <a:ea typeface="+mn-ea"/>
              <a:cs typeface="+mn-cs"/>
            </a:rPr>
            <a:t>h</a:t>
          </a:r>
          <a:r>
            <a:rPr kumimoji="1" lang="ja-JP" altLang="ja-JP" sz="1100" b="0" i="0" baseline="0">
              <a:solidFill>
                <a:schemeClr val="dk1"/>
              </a:solidFill>
              <a:effectLst/>
              <a:latin typeface="+mn-lt"/>
              <a:ea typeface="+mn-ea"/>
              <a:cs typeface="+mn-cs"/>
            </a:rPr>
            <a:t>飛戸からの寄附金を財源として、歴史文化遺産の保存や地域づくり、人づくり等村の活性化事業を行う。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・森林環境保全基金：森林整備及びその促進に関する事業を行う。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・地域振興基金：本格的な高齢化社会の到来に備え、地域の福祉活動の促進、快適な生活環境の形成等を図る。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・森林環境保全基金：森林環境譲与税の積み立て</a:t>
          </a:r>
          <a:r>
            <a:rPr kumimoji="1" lang="en-US" altLang="ja-JP" sz="1100">
              <a:solidFill>
                <a:schemeClr val="dk1"/>
              </a:solidFill>
              <a:effectLst/>
              <a:latin typeface="+mn-lt"/>
              <a:ea typeface="+mn-ea"/>
              <a:cs typeface="+mn-cs"/>
            </a:rPr>
            <a:t>(15,467</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と事業実施による取崩し</a:t>
          </a:r>
          <a:r>
            <a:rPr kumimoji="1" lang="en-US" altLang="ja-JP" sz="1100">
              <a:solidFill>
                <a:schemeClr val="dk1"/>
              </a:solidFill>
              <a:effectLst/>
              <a:latin typeface="+mn-lt"/>
              <a:ea typeface="+mn-ea"/>
              <a:cs typeface="+mn-cs"/>
            </a:rPr>
            <a:t>(3,600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により差し引きして増加。</a:t>
          </a:r>
          <a:endParaRPr lang="ja-JP" altLang="ja-JP" sz="1400">
            <a:effectLst/>
          </a:endParaRPr>
        </a:p>
        <a:p>
          <a:r>
            <a:rPr kumimoji="1" lang="ja-JP" altLang="ja-JP" sz="1100" b="0" i="0" baseline="0">
              <a:solidFill>
                <a:schemeClr val="dk1"/>
              </a:solidFill>
              <a:effectLst/>
              <a:latin typeface="+mn-lt"/>
              <a:ea typeface="+mn-ea"/>
              <a:cs typeface="+mn-cs"/>
            </a:rPr>
            <a:t>・ふるさとのせ川愛基金：ふるさと納税者の増加による基金増加。</a:t>
          </a:r>
          <a:r>
            <a:rPr kumimoji="1" lang="en-US" altLang="ja-JP" sz="1100" b="0" i="0" baseline="0">
              <a:solidFill>
                <a:schemeClr val="dk1"/>
              </a:solidFill>
              <a:effectLst/>
              <a:latin typeface="+mn-lt"/>
              <a:ea typeface="+mn-ea"/>
              <a:cs typeface="+mn-cs"/>
            </a:rPr>
            <a:t>(1,220</a:t>
          </a:r>
          <a:r>
            <a:rPr kumimoji="1" lang="ja-JP" altLang="ja-JP" sz="1100" b="0" i="0" baseline="0">
              <a:solidFill>
                <a:schemeClr val="dk1"/>
              </a:solidFill>
              <a:effectLst/>
              <a:latin typeface="+mn-lt"/>
              <a:ea typeface="+mn-ea"/>
              <a:cs typeface="+mn-cs"/>
            </a:rPr>
            <a:t>千円</a:t>
          </a:r>
          <a:r>
            <a:rPr kumimoji="1" lang="en-US" altLang="ja-JP"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事業内容を精査しながら、各事業の財源として、基金の活用を視野に入れていく。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年度において、地方交付税の増額により財政調整基金を取り崩すことがなかった。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的に発生が予想されている南海トラフ地震等の災害時の支出やコロナウイルスのような感染症流行による経済不況等による税収の減に耐えるため、平時には基金の取崩し額を抑制ひいては積み立てができるよう、歳出事業の見直しを行っていく。また普通交付税が減少していくことが予想されるため、一般会計の歳入総額が減少傾向となることを見越して、歳出の見直しを行い、取崩し額を最低限に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過去</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ヵ年において、減債基金への積み立てを行っていなかったが、令和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ja-JP" altLang="ja-JP" sz="1100" b="0" i="0" baseline="0">
              <a:solidFill>
                <a:schemeClr val="dk1"/>
              </a:solidFill>
              <a:effectLst/>
              <a:latin typeface="+mn-lt"/>
              <a:ea typeface="+mn-ea"/>
              <a:cs typeface="+mn-cs"/>
            </a:rPr>
            <a:t>度は</a:t>
          </a:r>
          <a:r>
            <a:rPr kumimoji="1" lang="en-US" altLang="ja-JP" sz="1100" b="0" i="0" baseline="0">
              <a:solidFill>
                <a:schemeClr val="dk1"/>
              </a:solidFill>
              <a:effectLst/>
              <a:latin typeface="+mn-lt"/>
              <a:ea typeface="+mn-ea"/>
              <a:cs typeface="+mn-cs"/>
            </a:rPr>
            <a:t>6,980</a:t>
          </a:r>
          <a:r>
            <a:rPr kumimoji="1" lang="ja-JP" altLang="ja-JP" sz="1100" b="0" i="0" baseline="0">
              <a:solidFill>
                <a:schemeClr val="dk1"/>
              </a:solidFill>
              <a:effectLst/>
              <a:latin typeface="+mn-lt"/>
              <a:ea typeface="+mn-ea"/>
              <a:cs typeface="+mn-cs"/>
            </a:rPr>
            <a:t>千円積立を行えたため増加した。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償還期限を繰り上げて村債の償還を行うことの検討を可能とするため、今後も適宜積み立てを考えていく。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C827905-260B-4183-B4B0-D30BE99D72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5E1BB41-4448-4E5A-A2CA-1C76423F82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ED281584-8141-4159-AD2F-85B2BE3B8EA6}"/>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410E0A8A-7CA5-4191-8900-8EB75C962435}"/>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4C33E779-A03E-49DB-A00A-145C46887DB5}"/>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48858D9C-EB43-4216-966C-8DC3A6FAF2C4}"/>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3A09748F-368E-48F9-8CAF-D1C77A97D3A9}"/>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B64F7A9-D66B-4ABC-98BC-E24F373AF061}"/>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F3AB317A-BAA2-451D-A66B-252827B2B843}"/>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19142C02-0106-4D21-B4E5-77E5038C54B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FE016F47-30CF-4C38-AB67-6EC4707A4A9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C08BC327-1617-4ED7-A438-8C88BE98173C}"/>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6564D755-9683-4687-B9C3-F650E77F401D}"/>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F0BD9D89-925B-41DC-A0E6-BD5FE2A7AA2E}"/>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
330
154.90
1,586,802
1,376,410
201,072
919,806
1,793,249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336CF01B-3968-472C-9A4B-C7C947AC49C4}"/>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FE85B5CD-96E2-471A-85CF-3D72F47AC3E4}"/>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1387D197-7CA3-4134-88F2-EEC3E77EFFD1}"/>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5CB82BB8-054D-49CC-8EED-9D21B08A2A1A}"/>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66BBF295-6C2A-403F-A2A7-DEB90685C3B1}"/>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5C8F8C6-9D6C-4E32-AA2F-7296AD3AF90B}"/>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EC05B75C-B4F5-47E2-A7BF-9ECB7DB7BFCB}"/>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80D7A0CE-0809-405A-9249-1C16BB4216B1}"/>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AFDAEF83-DC5D-455A-9FA5-B21F7A9984B9}"/>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FD1DBCB8-AE5E-4037-8785-F8700C706A69}"/>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3042F9E6-5651-4C36-8123-86A2179FDE7A}"/>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D2481EEC-0AF0-45A4-B71D-234D5CE0AFAC}"/>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C00A417E-7F4B-496C-AA6A-7D378CB0857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1E8CD66B-5C68-42A2-BE9E-86F3E8241853}"/>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45D6E679-5ECB-444C-9546-F6432686CB6A}"/>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EDCEE6A8-1764-4CA8-B204-2B70AA7C523A}"/>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6ADADF6B-2A69-4B5A-BE61-D50092E02AE4}"/>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790E762C-9DB1-454A-8795-042A21389442}"/>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3E76819C-F13F-4716-9A91-662EC25AD21D}"/>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93BD85B3-D46F-4D08-93C2-F41FAE7EE327}"/>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3F3CAB56-110C-46B2-A5F1-72699C9C6754}"/>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9E4BCE45-06DA-48F5-BF3F-0BAF3AF6F4A5}"/>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98751B23-B09F-4A35-BD20-8B934860988A}"/>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73853522-5AD7-42DD-930E-FEA0A93A073F}"/>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A798DF0A-04F9-4F44-8294-8F87BF396D29}"/>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99EB4826-F5C1-4B76-AE47-1EED5F000A86}"/>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7C1F2ED4-999F-42E8-8B48-FE221AD89D92}"/>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D6643406-0F1C-4C50-B35C-6EC35958535B}"/>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977AD5AC-1DB9-4C59-B9D3-90C1412BFDA6}"/>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B116F029-C060-400C-A4E5-6194A720838C}"/>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DEDB6E74-E77A-4D82-9F3F-44F7E4FF263A}"/>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83580852-D987-423B-A8EC-829A458F82EA}"/>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26EC2F75-E288-4F22-89AB-5B49F41681ED}"/>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BE5CC928-A199-4852-B79D-2275818BFC46}"/>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40E94250-8434-4DF4-B7A4-77729C0EFEE9}"/>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年度決算において、全国平均より</a:t>
          </a:r>
          <a:r>
            <a:rPr kumimoji="1" lang="en-US" altLang="ja-JP" sz="1100">
              <a:solidFill>
                <a:schemeClr val="dk1"/>
              </a:solidFill>
              <a:effectLst/>
              <a:latin typeface="+mn-lt"/>
              <a:ea typeface="+mn-ea"/>
              <a:cs typeface="+mn-cs"/>
            </a:rPr>
            <a:t>13.5 </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16.3 </a:t>
          </a:r>
          <a:r>
            <a:rPr kumimoji="1" lang="ja-JP" altLang="ja-JP" sz="1100">
              <a:solidFill>
                <a:schemeClr val="dk1"/>
              </a:solidFill>
              <a:effectLst/>
              <a:latin typeface="+mn-lt"/>
              <a:ea typeface="+mn-ea"/>
              <a:cs typeface="+mn-cs"/>
            </a:rPr>
            <a:t>％、県平均より</a:t>
          </a:r>
          <a:r>
            <a:rPr kumimoji="1" lang="en-US" altLang="ja-JP" sz="1100" b="0" i="0" baseline="0">
              <a:solidFill>
                <a:schemeClr val="dk1"/>
              </a:solidFill>
              <a:effectLst/>
              <a:latin typeface="+mn-lt"/>
              <a:ea typeface="+mn-ea"/>
              <a:cs typeface="+mn-cs"/>
            </a:rPr>
            <a:t>9.7 </a:t>
          </a:r>
          <a:r>
            <a:rPr kumimoji="1" lang="ja-JP" altLang="ja-JP" sz="1100">
              <a:solidFill>
                <a:schemeClr val="dk1"/>
              </a:solidFill>
              <a:effectLst/>
              <a:latin typeface="+mn-lt"/>
              <a:ea typeface="+mn-ea"/>
              <a:cs typeface="+mn-cs"/>
            </a:rPr>
            <a:t>％上回る割合となっている。</a:t>
          </a:r>
          <a:endParaRPr lang="ja-JP" altLang="ja-JP">
            <a:effectLst/>
          </a:endParaRPr>
        </a:p>
        <a:p>
          <a:r>
            <a:rPr kumimoji="1" lang="ja-JP" altLang="ja-JP" sz="1100">
              <a:solidFill>
                <a:schemeClr val="dk1"/>
              </a:solidFill>
              <a:effectLst/>
              <a:latin typeface="+mn-lt"/>
              <a:ea typeface="+mn-ea"/>
              <a:cs typeface="+mn-cs"/>
            </a:rPr>
            <a:t>道路の改修工事があったものの、そのほかの資産は有形固定資産減価償却率の高い物が多く、人口減少に合わせた公共施設の統廃合や削減による資産更新費用の削減に努める必要があるほか、計画的な老朽化対策に取り組む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3098D454-F95D-4C73-90DB-8965D3639FE6}"/>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68AF4754-0407-4C24-AB83-EA1946746289}"/>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32F8E175-A55F-49FD-987A-C0171AB9BD60}"/>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00684CC8-659C-4A22-BB55-0B388503CF78}"/>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84E2CC8C-F7FF-4A36-8A18-D273641C3B99}"/>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C672DD7E-2C6B-4678-8E81-A117FA1D70E7}"/>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82BDEB5E-4972-48B3-840C-3E0D70F5BEFD}"/>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4F0B5158-FCAB-4539-84EC-FF43627ABEA7}"/>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5D514302-E27B-42CC-AB99-EAA2843DBDED}"/>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F61BE2C1-FD4F-4C74-A75D-2B6C11361EF5}"/>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3F201CFF-AE4C-4194-8100-530E62F682C1}"/>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C7F459D0-760F-4D29-A566-04FAC30CF67E}"/>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C7661EB3-658A-44E8-AA58-959B1444630D}"/>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803B8734-5873-4EB3-ABF5-89A89630107E}"/>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B7BB13FF-A73D-4F4C-BE6C-F47B5F63D0F8}"/>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EC7A46D2-A95A-4D91-B453-B27881D32453}"/>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A22A33A4-5386-4D75-A72E-0AB8DE7999BC}"/>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5D0CC8DA-6AC2-4A98-8C72-C98EFF97C518}"/>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69" name="直線コネクタ 68">
          <a:extLst>
            <a:ext uri="{FF2B5EF4-FFF2-40B4-BE49-F238E27FC236}">
              <a16:creationId xmlns:a16="http://schemas.microsoft.com/office/drawing/2014/main" id="{5C126825-F82F-4C61-A4CF-6E30456CBE70}"/>
            </a:ext>
          </a:extLst>
        </xdr:cNvPr>
        <xdr:cNvCxnSpPr/>
      </xdr:nvCxnSpPr>
      <xdr:spPr>
        <a:xfrm flipV="1">
          <a:off x="4206240" y="5145042"/>
          <a:ext cx="1270" cy="144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0" name="有形固定資産減価償却率最小値テキスト">
          <a:extLst>
            <a:ext uri="{FF2B5EF4-FFF2-40B4-BE49-F238E27FC236}">
              <a16:creationId xmlns:a16="http://schemas.microsoft.com/office/drawing/2014/main" id="{7B40640F-6C5E-4C16-9C3C-4BC6E38A66FC}"/>
            </a:ext>
          </a:extLst>
        </xdr:cNvPr>
        <xdr:cNvSpPr txBox="1"/>
      </xdr:nvSpPr>
      <xdr:spPr>
        <a:xfrm>
          <a:off x="4258945" y="6589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1" name="直線コネクタ 70">
          <a:extLst>
            <a:ext uri="{FF2B5EF4-FFF2-40B4-BE49-F238E27FC236}">
              <a16:creationId xmlns:a16="http://schemas.microsoft.com/office/drawing/2014/main" id="{CA3190B1-0D38-47A8-9717-F4EFE1814EE4}"/>
            </a:ext>
          </a:extLst>
        </xdr:cNvPr>
        <xdr:cNvCxnSpPr/>
      </xdr:nvCxnSpPr>
      <xdr:spPr>
        <a:xfrm>
          <a:off x="4119245" y="658576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2" name="有形固定資産減価償却率最大値テキスト">
          <a:extLst>
            <a:ext uri="{FF2B5EF4-FFF2-40B4-BE49-F238E27FC236}">
              <a16:creationId xmlns:a16="http://schemas.microsoft.com/office/drawing/2014/main" id="{632D6B39-0C44-4D2B-B829-9BC7CA007CCF}"/>
            </a:ext>
          </a:extLst>
        </xdr:cNvPr>
        <xdr:cNvSpPr txBox="1"/>
      </xdr:nvSpPr>
      <xdr:spPr>
        <a:xfrm>
          <a:off x="4258945" y="492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3" name="直線コネクタ 72">
          <a:extLst>
            <a:ext uri="{FF2B5EF4-FFF2-40B4-BE49-F238E27FC236}">
              <a16:creationId xmlns:a16="http://schemas.microsoft.com/office/drawing/2014/main" id="{689822EA-4518-46A0-BA6B-D3F2E611C41D}"/>
            </a:ext>
          </a:extLst>
        </xdr:cNvPr>
        <xdr:cNvCxnSpPr/>
      </xdr:nvCxnSpPr>
      <xdr:spPr>
        <a:xfrm>
          <a:off x="4119245" y="514504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4" name="有形固定資産減価償却率平均値テキスト">
          <a:extLst>
            <a:ext uri="{FF2B5EF4-FFF2-40B4-BE49-F238E27FC236}">
              <a16:creationId xmlns:a16="http://schemas.microsoft.com/office/drawing/2014/main" id="{9C2329E9-66BD-4FEE-8E18-6C9162C60BC2}"/>
            </a:ext>
          </a:extLst>
        </xdr:cNvPr>
        <xdr:cNvSpPr txBox="1"/>
      </xdr:nvSpPr>
      <xdr:spPr>
        <a:xfrm>
          <a:off x="4258945" y="56374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5" name="フローチャート: 判断 74">
          <a:extLst>
            <a:ext uri="{FF2B5EF4-FFF2-40B4-BE49-F238E27FC236}">
              <a16:creationId xmlns:a16="http://schemas.microsoft.com/office/drawing/2014/main" id="{928458EE-00E6-4DEA-84BF-1843C0BD448E}"/>
            </a:ext>
          </a:extLst>
        </xdr:cNvPr>
        <xdr:cNvSpPr/>
      </xdr:nvSpPr>
      <xdr:spPr>
        <a:xfrm>
          <a:off x="4157345" y="57860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76" name="フローチャート: 判断 75">
          <a:extLst>
            <a:ext uri="{FF2B5EF4-FFF2-40B4-BE49-F238E27FC236}">
              <a16:creationId xmlns:a16="http://schemas.microsoft.com/office/drawing/2014/main" id="{F1727033-06BA-4A62-81F2-2B6E179DF9D8}"/>
            </a:ext>
          </a:extLst>
        </xdr:cNvPr>
        <xdr:cNvSpPr/>
      </xdr:nvSpPr>
      <xdr:spPr>
        <a:xfrm>
          <a:off x="3537585" y="57428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77" name="フローチャート: 判断 76">
          <a:extLst>
            <a:ext uri="{FF2B5EF4-FFF2-40B4-BE49-F238E27FC236}">
              <a16:creationId xmlns:a16="http://schemas.microsoft.com/office/drawing/2014/main" id="{FA4999A7-1AE8-44B2-8164-78FE11BB63C7}"/>
            </a:ext>
          </a:extLst>
        </xdr:cNvPr>
        <xdr:cNvSpPr/>
      </xdr:nvSpPr>
      <xdr:spPr>
        <a:xfrm>
          <a:off x="2867025" y="5761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96248</xdr:rowOff>
    </xdr:from>
    <xdr:to>
      <xdr:col>11</xdr:col>
      <xdr:colOff>187325</xdr:colOff>
      <xdr:row>30</xdr:row>
      <xdr:rowOff>26398</xdr:rowOff>
    </xdr:to>
    <xdr:sp macro="" textlink="">
      <xdr:nvSpPr>
        <xdr:cNvPr id="78" name="フローチャート: 判断 77">
          <a:extLst>
            <a:ext uri="{FF2B5EF4-FFF2-40B4-BE49-F238E27FC236}">
              <a16:creationId xmlns:a16="http://schemas.microsoft.com/office/drawing/2014/main" id="{A94DCBAC-6A3B-4CF5-9A3F-CB35DF266EFF}"/>
            </a:ext>
          </a:extLst>
        </xdr:cNvPr>
        <xdr:cNvSpPr/>
      </xdr:nvSpPr>
      <xdr:spPr>
        <a:xfrm>
          <a:off x="2196465" y="57274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9" name="フローチャート: 判断 78">
          <a:extLst>
            <a:ext uri="{FF2B5EF4-FFF2-40B4-BE49-F238E27FC236}">
              <a16:creationId xmlns:a16="http://schemas.microsoft.com/office/drawing/2014/main" id="{FB79522A-1B02-459F-83B2-99488617790C}"/>
            </a:ext>
          </a:extLst>
        </xdr:cNvPr>
        <xdr:cNvSpPr/>
      </xdr:nvSpPr>
      <xdr:spPr>
        <a:xfrm>
          <a:off x="1525905" y="56965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2619C61-7AE7-47F1-AD7C-3316A5680406}"/>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FB003F2-313B-4E32-9B85-0164806A16DA}"/>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33767C9-F19E-402C-998C-93FC6681EC0A}"/>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4DF46315-7018-48FE-81F1-3991D3AB1295}"/>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69FC454-00E8-4CA2-9A69-7252D27AB0E9}"/>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143238</xdr:rowOff>
    </xdr:from>
    <xdr:to>
      <xdr:col>23</xdr:col>
      <xdr:colOff>136525</xdr:colOff>
      <xdr:row>33</xdr:row>
      <xdr:rowOff>73388</xdr:rowOff>
    </xdr:to>
    <xdr:sp macro="" textlink="">
      <xdr:nvSpPr>
        <xdr:cNvPr id="85" name="楕円 84">
          <a:extLst>
            <a:ext uri="{FF2B5EF4-FFF2-40B4-BE49-F238E27FC236}">
              <a16:creationId xmlns:a16="http://schemas.microsoft.com/office/drawing/2014/main" id="{CE39F266-8950-4CA3-94C2-A0605D799F91}"/>
            </a:ext>
          </a:extLst>
        </xdr:cNvPr>
        <xdr:cNvSpPr/>
      </xdr:nvSpPr>
      <xdr:spPr>
        <a:xfrm>
          <a:off x="4157345" y="6277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121665</xdr:rowOff>
    </xdr:from>
    <xdr:ext cx="405111" cy="259045"/>
    <xdr:sp macro="" textlink="">
      <xdr:nvSpPr>
        <xdr:cNvPr id="86" name="有形固定資産減価償却率該当値テキスト">
          <a:extLst>
            <a:ext uri="{FF2B5EF4-FFF2-40B4-BE49-F238E27FC236}">
              <a16:creationId xmlns:a16="http://schemas.microsoft.com/office/drawing/2014/main" id="{126828F8-C61A-4C8A-9D9E-A021DE8C9D03}"/>
            </a:ext>
          </a:extLst>
        </xdr:cNvPr>
        <xdr:cNvSpPr txBox="1"/>
      </xdr:nvSpPr>
      <xdr:spPr>
        <a:xfrm>
          <a:off x="4258945" y="625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90805</xdr:rowOff>
    </xdr:from>
    <xdr:to>
      <xdr:col>19</xdr:col>
      <xdr:colOff>187325</xdr:colOff>
      <xdr:row>33</xdr:row>
      <xdr:rowOff>20955</xdr:rowOff>
    </xdr:to>
    <xdr:sp macro="" textlink="">
      <xdr:nvSpPr>
        <xdr:cNvPr id="87" name="楕円 86">
          <a:extLst>
            <a:ext uri="{FF2B5EF4-FFF2-40B4-BE49-F238E27FC236}">
              <a16:creationId xmlns:a16="http://schemas.microsoft.com/office/drawing/2014/main" id="{7163E346-97B4-4372-980E-3A655BCF6692}"/>
            </a:ext>
          </a:extLst>
        </xdr:cNvPr>
        <xdr:cNvSpPr/>
      </xdr:nvSpPr>
      <xdr:spPr>
        <a:xfrm>
          <a:off x="3537585" y="62249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141605</xdr:rowOff>
    </xdr:from>
    <xdr:to>
      <xdr:col>23</xdr:col>
      <xdr:colOff>85725</xdr:colOff>
      <xdr:row>33</xdr:row>
      <xdr:rowOff>22588</xdr:rowOff>
    </xdr:to>
    <xdr:cxnSp macro="">
      <xdr:nvCxnSpPr>
        <xdr:cNvPr id="88" name="直線コネクタ 87">
          <a:extLst>
            <a:ext uri="{FF2B5EF4-FFF2-40B4-BE49-F238E27FC236}">
              <a16:creationId xmlns:a16="http://schemas.microsoft.com/office/drawing/2014/main" id="{073D9C2F-B2EE-4847-B763-0EEF2E05D56E}"/>
            </a:ext>
          </a:extLst>
        </xdr:cNvPr>
        <xdr:cNvCxnSpPr/>
      </xdr:nvCxnSpPr>
      <xdr:spPr>
        <a:xfrm>
          <a:off x="3588385" y="6275705"/>
          <a:ext cx="619760" cy="4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41456</xdr:rowOff>
    </xdr:from>
    <xdr:to>
      <xdr:col>15</xdr:col>
      <xdr:colOff>187325</xdr:colOff>
      <xdr:row>32</xdr:row>
      <xdr:rowOff>143056</xdr:rowOff>
    </xdr:to>
    <xdr:sp macro="" textlink="">
      <xdr:nvSpPr>
        <xdr:cNvPr id="89" name="楕円 88">
          <a:extLst>
            <a:ext uri="{FF2B5EF4-FFF2-40B4-BE49-F238E27FC236}">
              <a16:creationId xmlns:a16="http://schemas.microsoft.com/office/drawing/2014/main" id="{51D526A0-7888-4B87-8F23-C555A7A91765}"/>
            </a:ext>
          </a:extLst>
        </xdr:cNvPr>
        <xdr:cNvSpPr/>
      </xdr:nvSpPr>
      <xdr:spPr>
        <a:xfrm>
          <a:off x="2867025" y="61755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92256</xdr:rowOff>
    </xdr:from>
    <xdr:to>
      <xdr:col>19</xdr:col>
      <xdr:colOff>136525</xdr:colOff>
      <xdr:row>32</xdr:row>
      <xdr:rowOff>141605</xdr:rowOff>
    </xdr:to>
    <xdr:cxnSp macro="">
      <xdr:nvCxnSpPr>
        <xdr:cNvPr id="90" name="直線コネクタ 89">
          <a:extLst>
            <a:ext uri="{FF2B5EF4-FFF2-40B4-BE49-F238E27FC236}">
              <a16:creationId xmlns:a16="http://schemas.microsoft.com/office/drawing/2014/main" id="{15795B61-1C95-49F7-8FC8-6B3FF942A06D}"/>
            </a:ext>
          </a:extLst>
        </xdr:cNvPr>
        <xdr:cNvCxnSpPr/>
      </xdr:nvCxnSpPr>
      <xdr:spPr>
        <a:xfrm>
          <a:off x="2917825" y="6226356"/>
          <a:ext cx="67056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154305</xdr:rowOff>
    </xdr:from>
    <xdr:to>
      <xdr:col>11</xdr:col>
      <xdr:colOff>187325</xdr:colOff>
      <xdr:row>32</xdr:row>
      <xdr:rowOff>84455</xdr:rowOff>
    </xdr:to>
    <xdr:sp macro="" textlink="">
      <xdr:nvSpPr>
        <xdr:cNvPr id="91" name="楕円 90">
          <a:extLst>
            <a:ext uri="{FF2B5EF4-FFF2-40B4-BE49-F238E27FC236}">
              <a16:creationId xmlns:a16="http://schemas.microsoft.com/office/drawing/2014/main" id="{C5062ECC-7767-477B-891D-9B2E286F29C8}"/>
            </a:ext>
          </a:extLst>
        </xdr:cNvPr>
        <xdr:cNvSpPr/>
      </xdr:nvSpPr>
      <xdr:spPr>
        <a:xfrm>
          <a:off x="2196465" y="61207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33655</xdr:rowOff>
    </xdr:from>
    <xdr:to>
      <xdr:col>15</xdr:col>
      <xdr:colOff>136525</xdr:colOff>
      <xdr:row>32</xdr:row>
      <xdr:rowOff>92256</xdr:rowOff>
    </xdr:to>
    <xdr:cxnSp macro="">
      <xdr:nvCxnSpPr>
        <xdr:cNvPr id="92" name="直線コネクタ 91">
          <a:extLst>
            <a:ext uri="{FF2B5EF4-FFF2-40B4-BE49-F238E27FC236}">
              <a16:creationId xmlns:a16="http://schemas.microsoft.com/office/drawing/2014/main" id="{62BB97D2-7386-4E83-891D-46DA88C603FA}"/>
            </a:ext>
          </a:extLst>
        </xdr:cNvPr>
        <xdr:cNvCxnSpPr/>
      </xdr:nvCxnSpPr>
      <xdr:spPr>
        <a:xfrm>
          <a:off x="2247265" y="6167755"/>
          <a:ext cx="67056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101872</xdr:rowOff>
    </xdr:from>
    <xdr:to>
      <xdr:col>7</xdr:col>
      <xdr:colOff>187325</xdr:colOff>
      <xdr:row>32</xdr:row>
      <xdr:rowOff>32022</xdr:rowOff>
    </xdr:to>
    <xdr:sp macro="" textlink="">
      <xdr:nvSpPr>
        <xdr:cNvPr id="93" name="楕円 92">
          <a:extLst>
            <a:ext uri="{FF2B5EF4-FFF2-40B4-BE49-F238E27FC236}">
              <a16:creationId xmlns:a16="http://schemas.microsoft.com/office/drawing/2014/main" id="{A3407249-90C9-4E0F-840A-D35302460A56}"/>
            </a:ext>
          </a:extLst>
        </xdr:cNvPr>
        <xdr:cNvSpPr/>
      </xdr:nvSpPr>
      <xdr:spPr>
        <a:xfrm>
          <a:off x="1525905" y="60683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152672</xdr:rowOff>
    </xdr:from>
    <xdr:to>
      <xdr:col>11</xdr:col>
      <xdr:colOff>136525</xdr:colOff>
      <xdr:row>32</xdr:row>
      <xdr:rowOff>33655</xdr:rowOff>
    </xdr:to>
    <xdr:cxnSp macro="">
      <xdr:nvCxnSpPr>
        <xdr:cNvPr id="94" name="直線コネクタ 93">
          <a:extLst>
            <a:ext uri="{FF2B5EF4-FFF2-40B4-BE49-F238E27FC236}">
              <a16:creationId xmlns:a16="http://schemas.microsoft.com/office/drawing/2014/main" id="{9862CCD0-2EBB-4669-87F5-50266897195A}"/>
            </a:ext>
          </a:extLst>
        </xdr:cNvPr>
        <xdr:cNvCxnSpPr/>
      </xdr:nvCxnSpPr>
      <xdr:spPr>
        <a:xfrm>
          <a:off x="1576705" y="6119132"/>
          <a:ext cx="670560" cy="4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58346</xdr:rowOff>
    </xdr:from>
    <xdr:ext cx="405111" cy="259045"/>
    <xdr:sp macro="" textlink="">
      <xdr:nvSpPr>
        <xdr:cNvPr id="95" name="n_1aveValue有形固定資産減価償却率">
          <a:extLst>
            <a:ext uri="{FF2B5EF4-FFF2-40B4-BE49-F238E27FC236}">
              <a16:creationId xmlns:a16="http://schemas.microsoft.com/office/drawing/2014/main" id="{B5C5246E-598D-40D6-AAA4-3726D6E8454D}"/>
            </a:ext>
          </a:extLst>
        </xdr:cNvPr>
        <xdr:cNvSpPr txBox="1"/>
      </xdr:nvSpPr>
      <xdr:spPr>
        <a:xfrm>
          <a:off x="3395989" y="552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96" name="n_2aveValue有形固定資産減価償却率">
          <a:extLst>
            <a:ext uri="{FF2B5EF4-FFF2-40B4-BE49-F238E27FC236}">
              <a16:creationId xmlns:a16="http://schemas.microsoft.com/office/drawing/2014/main" id="{E8834A72-F00F-44CD-B775-19594D952610}"/>
            </a:ext>
          </a:extLst>
        </xdr:cNvPr>
        <xdr:cNvSpPr txBox="1"/>
      </xdr:nvSpPr>
      <xdr:spPr>
        <a:xfrm>
          <a:off x="2738129"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42925</xdr:rowOff>
    </xdr:from>
    <xdr:ext cx="405111" cy="259045"/>
    <xdr:sp macro="" textlink="">
      <xdr:nvSpPr>
        <xdr:cNvPr id="97" name="n_3aveValue有形固定資産減価償却率">
          <a:extLst>
            <a:ext uri="{FF2B5EF4-FFF2-40B4-BE49-F238E27FC236}">
              <a16:creationId xmlns:a16="http://schemas.microsoft.com/office/drawing/2014/main" id="{6F3CCC1B-A326-4DCF-8AC6-0400D931102B}"/>
            </a:ext>
          </a:extLst>
        </xdr:cNvPr>
        <xdr:cNvSpPr txBox="1"/>
      </xdr:nvSpPr>
      <xdr:spPr>
        <a:xfrm>
          <a:off x="2067569" y="5506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98" name="n_4aveValue有形固定資産減価償却率">
          <a:extLst>
            <a:ext uri="{FF2B5EF4-FFF2-40B4-BE49-F238E27FC236}">
              <a16:creationId xmlns:a16="http://schemas.microsoft.com/office/drawing/2014/main" id="{20691D20-E19A-4E44-B0EB-425AC6F6A6F8}"/>
            </a:ext>
          </a:extLst>
        </xdr:cNvPr>
        <xdr:cNvSpPr txBox="1"/>
      </xdr:nvSpPr>
      <xdr:spPr>
        <a:xfrm>
          <a:off x="1397009"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12082</xdr:rowOff>
    </xdr:from>
    <xdr:ext cx="405111" cy="259045"/>
    <xdr:sp macro="" textlink="">
      <xdr:nvSpPr>
        <xdr:cNvPr id="99" name="n_1mainValue有形固定資産減価償却率">
          <a:extLst>
            <a:ext uri="{FF2B5EF4-FFF2-40B4-BE49-F238E27FC236}">
              <a16:creationId xmlns:a16="http://schemas.microsoft.com/office/drawing/2014/main" id="{4AC6AF36-EB1F-46C9-A7B1-1C226B899913}"/>
            </a:ext>
          </a:extLst>
        </xdr:cNvPr>
        <xdr:cNvSpPr txBox="1"/>
      </xdr:nvSpPr>
      <xdr:spPr>
        <a:xfrm>
          <a:off x="3395989"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134183</xdr:rowOff>
    </xdr:from>
    <xdr:ext cx="405111" cy="259045"/>
    <xdr:sp macro="" textlink="">
      <xdr:nvSpPr>
        <xdr:cNvPr id="100" name="n_2mainValue有形固定資産減価償却率">
          <a:extLst>
            <a:ext uri="{FF2B5EF4-FFF2-40B4-BE49-F238E27FC236}">
              <a16:creationId xmlns:a16="http://schemas.microsoft.com/office/drawing/2014/main" id="{04CDBA3B-C656-41EC-BCB8-77EBB9867BAF}"/>
            </a:ext>
          </a:extLst>
        </xdr:cNvPr>
        <xdr:cNvSpPr txBox="1"/>
      </xdr:nvSpPr>
      <xdr:spPr>
        <a:xfrm>
          <a:off x="2738129" y="6268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101" name="n_3mainValue有形固定資産減価償却率">
          <a:extLst>
            <a:ext uri="{FF2B5EF4-FFF2-40B4-BE49-F238E27FC236}">
              <a16:creationId xmlns:a16="http://schemas.microsoft.com/office/drawing/2014/main" id="{F224DC53-54E9-4EDB-A5D6-48D59C2E5094}"/>
            </a:ext>
          </a:extLst>
        </xdr:cNvPr>
        <xdr:cNvSpPr txBox="1"/>
      </xdr:nvSpPr>
      <xdr:spPr>
        <a:xfrm>
          <a:off x="2067569" y="620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23149</xdr:rowOff>
    </xdr:from>
    <xdr:ext cx="405111" cy="259045"/>
    <xdr:sp macro="" textlink="">
      <xdr:nvSpPr>
        <xdr:cNvPr id="102" name="n_4mainValue有形固定資産減価償却率">
          <a:extLst>
            <a:ext uri="{FF2B5EF4-FFF2-40B4-BE49-F238E27FC236}">
              <a16:creationId xmlns:a16="http://schemas.microsoft.com/office/drawing/2014/main" id="{A959D5CE-51FB-4EB7-8631-BFC8E23FCA54}"/>
            </a:ext>
          </a:extLst>
        </xdr:cNvPr>
        <xdr:cNvSpPr txBox="1"/>
      </xdr:nvSpPr>
      <xdr:spPr>
        <a:xfrm>
          <a:off x="1397009" y="615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AC72412D-C9D6-4570-84B0-0883A583D075}"/>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2A32D566-E833-4C9C-9AF6-AF084791E527}"/>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110DBB6D-4BE4-408F-A239-BA18D53E3694}"/>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A64DFA97-C7F1-4E91-9B4D-C7E8715F7037}"/>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B8B19444-A4B9-4299-8DF7-44737390F151}"/>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C8AC9C06-DDE8-4E1A-A856-62483D324154}"/>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B26134AF-9EA0-4F9F-9E23-2D7CBF2AEC0D}"/>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A2441FEF-F79D-4828-8C0C-893D46D3834D}"/>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1E9A3420-1DA9-44EF-9CF3-E04A4EF8F128}"/>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3E7BEB28-EE02-4421-BFDF-8222DFC702CF}"/>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410F9635-52E4-42DC-9BB4-A5DB553D9912}"/>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4BAB6E2F-FED8-4AD2-BDA7-2A06AC47ED68}"/>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91A25E55-D7A4-423C-9ED3-4B557E09ABCB}"/>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類似団体平均に比べて</a:t>
          </a:r>
          <a:r>
            <a:rPr kumimoji="1" lang="en-US" altLang="ja-JP" sz="1100">
              <a:solidFill>
                <a:schemeClr val="dk1"/>
              </a:solidFill>
              <a:effectLst/>
              <a:latin typeface="+mn-lt"/>
              <a:ea typeface="+mn-ea"/>
              <a:cs typeface="+mn-cs"/>
            </a:rPr>
            <a:t>174.6 </a:t>
          </a:r>
          <a:r>
            <a:rPr kumimoji="1" lang="ja-JP" altLang="ja-JP" sz="1100">
              <a:solidFill>
                <a:schemeClr val="dk1"/>
              </a:solidFill>
              <a:effectLst/>
              <a:latin typeface="+mn-lt"/>
              <a:ea typeface="+mn-ea"/>
              <a:cs typeface="+mn-cs"/>
            </a:rPr>
            <a:t>％高くなっており、奈良県平均に比べて</a:t>
          </a:r>
          <a:r>
            <a:rPr kumimoji="1" lang="en-US" altLang="ja-JP" sz="1100">
              <a:solidFill>
                <a:schemeClr val="dk1"/>
              </a:solidFill>
              <a:effectLst/>
              <a:latin typeface="+mn-lt"/>
              <a:ea typeface="+mn-ea"/>
              <a:cs typeface="+mn-cs"/>
            </a:rPr>
            <a:t>283.3 </a:t>
          </a:r>
          <a:r>
            <a:rPr kumimoji="1" lang="ja-JP" altLang="ja-JP" sz="1100">
              <a:solidFill>
                <a:schemeClr val="dk1"/>
              </a:solidFill>
              <a:effectLst/>
              <a:latin typeface="+mn-lt"/>
              <a:ea typeface="+mn-ea"/>
              <a:cs typeface="+mn-cs"/>
            </a:rPr>
            <a:t>％、全国平均に比べて</a:t>
          </a:r>
          <a:r>
            <a:rPr kumimoji="1" lang="en-US" altLang="ja-JP" sz="1100">
              <a:solidFill>
                <a:schemeClr val="dk1"/>
              </a:solidFill>
              <a:effectLst/>
              <a:latin typeface="+mn-lt"/>
              <a:ea typeface="+mn-ea"/>
              <a:cs typeface="+mn-cs"/>
            </a:rPr>
            <a:t>160.2 </a:t>
          </a:r>
          <a:r>
            <a:rPr kumimoji="1" lang="ja-JP" altLang="ja-JP" sz="1100">
              <a:solidFill>
                <a:schemeClr val="dk1"/>
              </a:solidFill>
              <a:effectLst/>
              <a:latin typeface="+mn-lt"/>
              <a:ea typeface="+mn-ea"/>
              <a:cs typeface="+mn-cs"/>
            </a:rPr>
            <a:t>％低くなっている。</a:t>
          </a:r>
          <a:endParaRPr lang="ja-JP" altLang="ja-JP">
            <a:effectLst/>
          </a:endParaRPr>
        </a:p>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74.8 </a:t>
          </a:r>
          <a:r>
            <a:rPr kumimoji="1" lang="ja-JP" altLang="ja-JP" sz="1100">
              <a:solidFill>
                <a:schemeClr val="dk1"/>
              </a:solidFill>
              <a:effectLst/>
              <a:latin typeface="+mn-lt"/>
              <a:ea typeface="+mn-ea"/>
              <a:cs typeface="+mn-cs"/>
            </a:rPr>
            <a:t>％減少し、数値に改善がみられた。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類似団体平均値を上回っている一方で、全国平均・奈良県内平均と比較すると下回る結果となっていることから、行政運営は比較的健全であるといえる。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DD99927F-4180-471F-9F46-2BCD5FDD30C8}"/>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B1D6D695-C2F0-47BD-8470-D23DBC9F06C0}"/>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A2EA4C89-05C9-494D-B526-BFAF8AA8BF23}"/>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132853AC-EF6F-4DD5-932F-2FE0A8D38515}"/>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5504A3CA-CAA2-4878-BE65-C8ABFF15AAC3}"/>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26B3F067-371A-4C87-B905-63AB58D6C332}"/>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F9C42A44-8F3C-4CD2-97B4-543015AABF99}"/>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A481BC80-151B-453F-BE25-DE4B3AD02080}"/>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B78C8794-B44A-4952-A565-E4E492C27628}"/>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1C74A2B6-D7D2-42F1-9E97-3BC40A642E7A}"/>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7C6D6E8-12D4-4D9F-A9D4-EF06CC3D2040}"/>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2423610C-3DFD-43DE-B60F-FC1A0E3E0F0C}"/>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5BD30495-2B27-43DC-9AC9-241E5EBB5F7D}"/>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BF9CFBC2-8984-4698-8C1F-0C11CABF48AC}"/>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109416F0-DC32-483B-A9F8-1122493DFB15}"/>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DB0130D3-997F-44E5-B2C1-92D3817A2AD8}"/>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6B456A1-3593-4199-860B-E6829FD9DD82}"/>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33" name="直線コネクタ 132">
          <a:extLst>
            <a:ext uri="{FF2B5EF4-FFF2-40B4-BE49-F238E27FC236}">
              <a16:creationId xmlns:a16="http://schemas.microsoft.com/office/drawing/2014/main" id="{427B0FBF-48A9-4192-90EB-33D707198074}"/>
            </a:ext>
          </a:extLst>
        </xdr:cNvPr>
        <xdr:cNvCxnSpPr/>
      </xdr:nvCxnSpPr>
      <xdr:spPr>
        <a:xfrm flipV="1">
          <a:off x="13027660" y="5160463"/>
          <a:ext cx="1269" cy="142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34" name="債務償還比率最小値テキスト">
          <a:extLst>
            <a:ext uri="{FF2B5EF4-FFF2-40B4-BE49-F238E27FC236}">
              <a16:creationId xmlns:a16="http://schemas.microsoft.com/office/drawing/2014/main" id="{CDAADD12-ADF4-4A8F-A969-2F4729B0D78A}"/>
            </a:ext>
          </a:extLst>
        </xdr:cNvPr>
        <xdr:cNvSpPr txBox="1"/>
      </xdr:nvSpPr>
      <xdr:spPr>
        <a:xfrm>
          <a:off x="13080365" y="659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35" name="直線コネクタ 134">
          <a:extLst>
            <a:ext uri="{FF2B5EF4-FFF2-40B4-BE49-F238E27FC236}">
              <a16:creationId xmlns:a16="http://schemas.microsoft.com/office/drawing/2014/main" id="{C3DD659D-95CB-43FE-86EF-26CCE7A3DAD1}"/>
            </a:ext>
          </a:extLst>
        </xdr:cNvPr>
        <xdr:cNvCxnSpPr/>
      </xdr:nvCxnSpPr>
      <xdr:spPr>
        <a:xfrm>
          <a:off x="12963525" y="6587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6068309-2CCC-4A3C-8A42-6E288F9E7468}"/>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AE721E79-17AE-42E9-9741-81F699FA050A}"/>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109800</xdr:rowOff>
    </xdr:from>
    <xdr:ext cx="469744" cy="259045"/>
    <xdr:sp macro="" textlink="">
      <xdr:nvSpPr>
        <xdr:cNvPr id="138" name="債務償還比率平均値テキスト">
          <a:extLst>
            <a:ext uri="{FF2B5EF4-FFF2-40B4-BE49-F238E27FC236}">
              <a16:creationId xmlns:a16="http://schemas.microsoft.com/office/drawing/2014/main" id="{696B3B00-989D-45E4-8301-273A72F777E0}"/>
            </a:ext>
          </a:extLst>
        </xdr:cNvPr>
        <xdr:cNvSpPr txBox="1"/>
      </xdr:nvSpPr>
      <xdr:spPr>
        <a:xfrm>
          <a:off x="13080365" y="5238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39" name="フローチャート: 判断 138">
          <a:extLst>
            <a:ext uri="{FF2B5EF4-FFF2-40B4-BE49-F238E27FC236}">
              <a16:creationId xmlns:a16="http://schemas.microsoft.com/office/drawing/2014/main" id="{9001E36F-EA85-45F3-A2BA-466700996CB6}"/>
            </a:ext>
          </a:extLst>
        </xdr:cNvPr>
        <xdr:cNvSpPr/>
      </xdr:nvSpPr>
      <xdr:spPr>
        <a:xfrm>
          <a:off x="13001625" y="53828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40" name="フローチャート: 判断 139">
          <a:extLst>
            <a:ext uri="{FF2B5EF4-FFF2-40B4-BE49-F238E27FC236}">
              <a16:creationId xmlns:a16="http://schemas.microsoft.com/office/drawing/2014/main" id="{85E49EAB-E0A3-41D5-8394-D4A924136A73}"/>
            </a:ext>
          </a:extLst>
        </xdr:cNvPr>
        <xdr:cNvSpPr/>
      </xdr:nvSpPr>
      <xdr:spPr>
        <a:xfrm>
          <a:off x="12359005" y="531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26080</xdr:rowOff>
    </xdr:from>
    <xdr:to>
      <xdr:col>68</xdr:col>
      <xdr:colOff>123825</xdr:colOff>
      <xdr:row>29</xdr:row>
      <xdr:rowOff>127680</xdr:rowOff>
    </xdr:to>
    <xdr:sp macro="" textlink="">
      <xdr:nvSpPr>
        <xdr:cNvPr id="141" name="フローチャート: 判断 140">
          <a:extLst>
            <a:ext uri="{FF2B5EF4-FFF2-40B4-BE49-F238E27FC236}">
              <a16:creationId xmlns:a16="http://schemas.microsoft.com/office/drawing/2014/main" id="{265B0BAD-9CB5-4079-8F61-FABC397F9EBA}"/>
            </a:ext>
          </a:extLst>
        </xdr:cNvPr>
        <xdr:cNvSpPr/>
      </xdr:nvSpPr>
      <xdr:spPr>
        <a:xfrm>
          <a:off x="11688445" y="565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31169</xdr:rowOff>
    </xdr:from>
    <xdr:to>
      <xdr:col>64</xdr:col>
      <xdr:colOff>123825</xdr:colOff>
      <xdr:row>29</xdr:row>
      <xdr:rowOff>132769</xdr:rowOff>
    </xdr:to>
    <xdr:sp macro="" textlink="">
      <xdr:nvSpPr>
        <xdr:cNvPr id="142" name="フローチャート: 判断 141">
          <a:extLst>
            <a:ext uri="{FF2B5EF4-FFF2-40B4-BE49-F238E27FC236}">
              <a16:creationId xmlns:a16="http://schemas.microsoft.com/office/drawing/2014/main" id="{110854B8-B115-4C0D-8E35-16703DFADF34}"/>
            </a:ext>
          </a:extLst>
        </xdr:cNvPr>
        <xdr:cNvSpPr/>
      </xdr:nvSpPr>
      <xdr:spPr>
        <a:xfrm>
          <a:off x="11017885" y="566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94706</xdr:rowOff>
    </xdr:from>
    <xdr:to>
      <xdr:col>60</xdr:col>
      <xdr:colOff>123825</xdr:colOff>
      <xdr:row>30</xdr:row>
      <xdr:rowOff>24856</xdr:rowOff>
    </xdr:to>
    <xdr:sp macro="" textlink="">
      <xdr:nvSpPr>
        <xdr:cNvPr id="143" name="フローチャート: 判断 142">
          <a:extLst>
            <a:ext uri="{FF2B5EF4-FFF2-40B4-BE49-F238E27FC236}">
              <a16:creationId xmlns:a16="http://schemas.microsoft.com/office/drawing/2014/main" id="{9F5B1402-01CE-4D23-9C87-7BCDBC9E54F9}"/>
            </a:ext>
          </a:extLst>
        </xdr:cNvPr>
        <xdr:cNvSpPr/>
      </xdr:nvSpPr>
      <xdr:spPr>
        <a:xfrm>
          <a:off x="10347325" y="5725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35E2AD3-80E0-4B10-87E6-B63924A13C60}"/>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3C0E3372-96AA-4694-8563-8A6AD2A312FC}"/>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1015B8F1-01EC-47E9-8E22-19B04C3E48AB}"/>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BFC77811-0063-4611-AED2-685ADC1C6D42}"/>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2580546B-E350-4CF5-ACB5-682D300F7291}"/>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13281</xdr:rowOff>
    </xdr:from>
    <xdr:to>
      <xdr:col>76</xdr:col>
      <xdr:colOff>73025</xdr:colOff>
      <xdr:row>29</xdr:row>
      <xdr:rowOff>114881</xdr:rowOff>
    </xdr:to>
    <xdr:sp macro="" textlink="">
      <xdr:nvSpPr>
        <xdr:cNvPr id="149" name="楕円 148">
          <a:extLst>
            <a:ext uri="{FF2B5EF4-FFF2-40B4-BE49-F238E27FC236}">
              <a16:creationId xmlns:a16="http://schemas.microsoft.com/office/drawing/2014/main" id="{75D3451D-453F-46D5-90FB-F80C92F84E68}"/>
            </a:ext>
          </a:extLst>
        </xdr:cNvPr>
        <xdr:cNvSpPr/>
      </xdr:nvSpPr>
      <xdr:spPr>
        <a:xfrm>
          <a:off x="13001625" y="56444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163158</xdr:rowOff>
    </xdr:from>
    <xdr:ext cx="469744" cy="259045"/>
    <xdr:sp macro="" textlink="">
      <xdr:nvSpPr>
        <xdr:cNvPr id="150" name="債務償還比率該当値テキスト">
          <a:extLst>
            <a:ext uri="{FF2B5EF4-FFF2-40B4-BE49-F238E27FC236}">
              <a16:creationId xmlns:a16="http://schemas.microsoft.com/office/drawing/2014/main" id="{F82112BF-88DE-45FC-9780-AE7DB79433A0}"/>
            </a:ext>
          </a:extLst>
        </xdr:cNvPr>
        <xdr:cNvSpPr txBox="1"/>
      </xdr:nvSpPr>
      <xdr:spPr>
        <a:xfrm>
          <a:off x="13080365" y="562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128633</xdr:rowOff>
    </xdr:from>
    <xdr:to>
      <xdr:col>72</xdr:col>
      <xdr:colOff>123825</xdr:colOff>
      <xdr:row>30</xdr:row>
      <xdr:rowOff>58783</xdr:rowOff>
    </xdr:to>
    <xdr:sp macro="" textlink="">
      <xdr:nvSpPr>
        <xdr:cNvPr id="151" name="楕円 150">
          <a:extLst>
            <a:ext uri="{FF2B5EF4-FFF2-40B4-BE49-F238E27FC236}">
              <a16:creationId xmlns:a16="http://schemas.microsoft.com/office/drawing/2014/main" id="{5B6801B9-F65C-4DF8-B05D-B5C7DFEE5128}"/>
            </a:ext>
          </a:extLst>
        </xdr:cNvPr>
        <xdr:cNvSpPr/>
      </xdr:nvSpPr>
      <xdr:spPr>
        <a:xfrm>
          <a:off x="12359005" y="57598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64081</xdr:rowOff>
    </xdr:from>
    <xdr:to>
      <xdr:col>76</xdr:col>
      <xdr:colOff>22225</xdr:colOff>
      <xdr:row>30</xdr:row>
      <xdr:rowOff>7983</xdr:rowOff>
    </xdr:to>
    <xdr:cxnSp macro="">
      <xdr:nvCxnSpPr>
        <xdr:cNvPr id="152" name="直線コネクタ 151">
          <a:extLst>
            <a:ext uri="{FF2B5EF4-FFF2-40B4-BE49-F238E27FC236}">
              <a16:creationId xmlns:a16="http://schemas.microsoft.com/office/drawing/2014/main" id="{12DFC3C5-D695-4CA5-A414-C6C40CD3F119}"/>
            </a:ext>
          </a:extLst>
        </xdr:cNvPr>
        <xdr:cNvCxnSpPr/>
      </xdr:nvCxnSpPr>
      <xdr:spPr>
        <a:xfrm flipV="1">
          <a:off x="12409805" y="5695261"/>
          <a:ext cx="619760" cy="11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50056</xdr:rowOff>
    </xdr:from>
    <xdr:to>
      <xdr:col>68</xdr:col>
      <xdr:colOff>123825</xdr:colOff>
      <xdr:row>31</xdr:row>
      <xdr:rowOff>151656</xdr:rowOff>
    </xdr:to>
    <xdr:sp macro="" textlink="">
      <xdr:nvSpPr>
        <xdr:cNvPr id="153" name="楕円 152">
          <a:extLst>
            <a:ext uri="{FF2B5EF4-FFF2-40B4-BE49-F238E27FC236}">
              <a16:creationId xmlns:a16="http://schemas.microsoft.com/office/drawing/2014/main" id="{E3AF41CB-DE8E-4776-BCC6-FA7B406E8BA7}"/>
            </a:ext>
          </a:extLst>
        </xdr:cNvPr>
        <xdr:cNvSpPr/>
      </xdr:nvSpPr>
      <xdr:spPr>
        <a:xfrm>
          <a:off x="11688445" y="601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7983</xdr:rowOff>
    </xdr:from>
    <xdr:to>
      <xdr:col>72</xdr:col>
      <xdr:colOff>73025</xdr:colOff>
      <xdr:row>31</xdr:row>
      <xdr:rowOff>100856</xdr:rowOff>
    </xdr:to>
    <xdr:cxnSp macro="">
      <xdr:nvCxnSpPr>
        <xdr:cNvPr id="154" name="直線コネクタ 153">
          <a:extLst>
            <a:ext uri="{FF2B5EF4-FFF2-40B4-BE49-F238E27FC236}">
              <a16:creationId xmlns:a16="http://schemas.microsoft.com/office/drawing/2014/main" id="{A6677CEC-35C2-4522-B277-2FE663F97357}"/>
            </a:ext>
          </a:extLst>
        </xdr:cNvPr>
        <xdr:cNvCxnSpPr/>
      </xdr:nvCxnSpPr>
      <xdr:spPr>
        <a:xfrm flipV="1">
          <a:off x="11739245" y="5806803"/>
          <a:ext cx="670560" cy="26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118682</xdr:rowOff>
    </xdr:from>
    <xdr:to>
      <xdr:col>64</xdr:col>
      <xdr:colOff>123825</xdr:colOff>
      <xdr:row>32</xdr:row>
      <xdr:rowOff>48832</xdr:rowOff>
    </xdr:to>
    <xdr:sp macro="" textlink="">
      <xdr:nvSpPr>
        <xdr:cNvPr id="155" name="楕円 154">
          <a:extLst>
            <a:ext uri="{FF2B5EF4-FFF2-40B4-BE49-F238E27FC236}">
              <a16:creationId xmlns:a16="http://schemas.microsoft.com/office/drawing/2014/main" id="{B411B192-69A8-4A48-84D4-1F008600C7D2}"/>
            </a:ext>
          </a:extLst>
        </xdr:cNvPr>
        <xdr:cNvSpPr/>
      </xdr:nvSpPr>
      <xdr:spPr>
        <a:xfrm>
          <a:off x="11017885" y="6085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100856</xdr:rowOff>
    </xdr:from>
    <xdr:to>
      <xdr:col>68</xdr:col>
      <xdr:colOff>73025</xdr:colOff>
      <xdr:row>31</xdr:row>
      <xdr:rowOff>169482</xdr:rowOff>
    </xdr:to>
    <xdr:cxnSp macro="">
      <xdr:nvCxnSpPr>
        <xdr:cNvPr id="156" name="直線コネクタ 155">
          <a:extLst>
            <a:ext uri="{FF2B5EF4-FFF2-40B4-BE49-F238E27FC236}">
              <a16:creationId xmlns:a16="http://schemas.microsoft.com/office/drawing/2014/main" id="{99ACF722-21BC-4D41-8A27-267F687B909C}"/>
            </a:ext>
          </a:extLst>
        </xdr:cNvPr>
        <xdr:cNvCxnSpPr/>
      </xdr:nvCxnSpPr>
      <xdr:spPr>
        <a:xfrm flipV="1">
          <a:off x="11068685" y="6067316"/>
          <a:ext cx="670560" cy="6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40413</xdr:rowOff>
    </xdr:from>
    <xdr:to>
      <xdr:col>60</xdr:col>
      <xdr:colOff>123825</xdr:colOff>
      <xdr:row>33</xdr:row>
      <xdr:rowOff>142013</xdr:rowOff>
    </xdr:to>
    <xdr:sp macro="" textlink="">
      <xdr:nvSpPr>
        <xdr:cNvPr id="157" name="楕円 156">
          <a:extLst>
            <a:ext uri="{FF2B5EF4-FFF2-40B4-BE49-F238E27FC236}">
              <a16:creationId xmlns:a16="http://schemas.microsoft.com/office/drawing/2014/main" id="{0FAB0FE6-2AEE-42AB-8F2E-3B95843A842A}"/>
            </a:ext>
          </a:extLst>
        </xdr:cNvPr>
        <xdr:cNvSpPr/>
      </xdr:nvSpPr>
      <xdr:spPr>
        <a:xfrm>
          <a:off x="10347325" y="634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169482</xdr:rowOff>
    </xdr:from>
    <xdr:to>
      <xdr:col>64</xdr:col>
      <xdr:colOff>73025</xdr:colOff>
      <xdr:row>33</xdr:row>
      <xdr:rowOff>91213</xdr:rowOff>
    </xdr:to>
    <xdr:cxnSp macro="">
      <xdr:nvCxnSpPr>
        <xdr:cNvPr id="158" name="直線コネクタ 157">
          <a:extLst>
            <a:ext uri="{FF2B5EF4-FFF2-40B4-BE49-F238E27FC236}">
              <a16:creationId xmlns:a16="http://schemas.microsoft.com/office/drawing/2014/main" id="{8FF4B4E8-C09B-495F-9D8F-6F800D4EC320}"/>
            </a:ext>
          </a:extLst>
        </xdr:cNvPr>
        <xdr:cNvCxnSpPr/>
      </xdr:nvCxnSpPr>
      <xdr:spPr>
        <a:xfrm flipV="1">
          <a:off x="10398125" y="6135942"/>
          <a:ext cx="670560" cy="25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141050</xdr:rowOff>
    </xdr:from>
    <xdr:ext cx="469744" cy="259045"/>
    <xdr:sp macro="" textlink="">
      <xdr:nvSpPr>
        <xdr:cNvPr id="159" name="n_1aveValue債務償還比率">
          <a:extLst>
            <a:ext uri="{FF2B5EF4-FFF2-40B4-BE49-F238E27FC236}">
              <a16:creationId xmlns:a16="http://schemas.microsoft.com/office/drawing/2014/main" id="{AE86B051-E74F-4A72-826B-BA40FD4E9BB4}"/>
            </a:ext>
          </a:extLst>
        </xdr:cNvPr>
        <xdr:cNvSpPr txBox="1"/>
      </xdr:nvSpPr>
      <xdr:spPr>
        <a:xfrm>
          <a:off x="12185092" y="510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144207</xdr:rowOff>
    </xdr:from>
    <xdr:ext cx="469744" cy="259045"/>
    <xdr:sp macro="" textlink="">
      <xdr:nvSpPr>
        <xdr:cNvPr id="160" name="n_2aveValue債務償還比率">
          <a:extLst>
            <a:ext uri="{FF2B5EF4-FFF2-40B4-BE49-F238E27FC236}">
              <a16:creationId xmlns:a16="http://schemas.microsoft.com/office/drawing/2014/main" id="{4C23B4CD-C56D-43F6-9473-F53FF6E05BC4}"/>
            </a:ext>
          </a:extLst>
        </xdr:cNvPr>
        <xdr:cNvSpPr txBox="1"/>
      </xdr:nvSpPr>
      <xdr:spPr>
        <a:xfrm>
          <a:off x="11527232" y="544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149296</xdr:rowOff>
    </xdr:from>
    <xdr:ext cx="469744" cy="259045"/>
    <xdr:sp macro="" textlink="">
      <xdr:nvSpPr>
        <xdr:cNvPr id="161" name="n_3aveValue債務償還比率">
          <a:extLst>
            <a:ext uri="{FF2B5EF4-FFF2-40B4-BE49-F238E27FC236}">
              <a16:creationId xmlns:a16="http://schemas.microsoft.com/office/drawing/2014/main" id="{5E3198FD-63C4-4A6E-B315-A7F8BD4769AB}"/>
            </a:ext>
          </a:extLst>
        </xdr:cNvPr>
        <xdr:cNvSpPr txBox="1"/>
      </xdr:nvSpPr>
      <xdr:spPr>
        <a:xfrm>
          <a:off x="10856672" y="54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41383</xdr:rowOff>
    </xdr:from>
    <xdr:ext cx="469744" cy="259045"/>
    <xdr:sp macro="" textlink="">
      <xdr:nvSpPr>
        <xdr:cNvPr id="162" name="n_4aveValue債務償還比率">
          <a:extLst>
            <a:ext uri="{FF2B5EF4-FFF2-40B4-BE49-F238E27FC236}">
              <a16:creationId xmlns:a16="http://schemas.microsoft.com/office/drawing/2014/main" id="{B70FC1D1-79F7-41BE-BD50-36FCDEDB525C}"/>
            </a:ext>
          </a:extLst>
        </xdr:cNvPr>
        <xdr:cNvSpPr txBox="1"/>
      </xdr:nvSpPr>
      <xdr:spPr>
        <a:xfrm>
          <a:off x="10186112" y="550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49910</xdr:rowOff>
    </xdr:from>
    <xdr:ext cx="469744" cy="259045"/>
    <xdr:sp macro="" textlink="">
      <xdr:nvSpPr>
        <xdr:cNvPr id="163" name="n_1mainValue債務償還比率">
          <a:extLst>
            <a:ext uri="{FF2B5EF4-FFF2-40B4-BE49-F238E27FC236}">
              <a16:creationId xmlns:a16="http://schemas.microsoft.com/office/drawing/2014/main" id="{95B78AF6-E4F2-4949-8EF4-7A4EBBE7206A}"/>
            </a:ext>
          </a:extLst>
        </xdr:cNvPr>
        <xdr:cNvSpPr txBox="1"/>
      </xdr:nvSpPr>
      <xdr:spPr>
        <a:xfrm>
          <a:off x="12185092" y="584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142783</xdr:rowOff>
    </xdr:from>
    <xdr:ext cx="469744" cy="259045"/>
    <xdr:sp macro="" textlink="">
      <xdr:nvSpPr>
        <xdr:cNvPr id="164" name="n_2mainValue債務償還比率">
          <a:extLst>
            <a:ext uri="{FF2B5EF4-FFF2-40B4-BE49-F238E27FC236}">
              <a16:creationId xmlns:a16="http://schemas.microsoft.com/office/drawing/2014/main" id="{B1691979-5724-4804-9A09-91C583937115}"/>
            </a:ext>
          </a:extLst>
        </xdr:cNvPr>
        <xdr:cNvSpPr txBox="1"/>
      </xdr:nvSpPr>
      <xdr:spPr>
        <a:xfrm>
          <a:off x="11527232" y="610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39959</xdr:rowOff>
    </xdr:from>
    <xdr:ext cx="469744" cy="259045"/>
    <xdr:sp macro="" textlink="">
      <xdr:nvSpPr>
        <xdr:cNvPr id="165" name="n_3mainValue債務償還比率">
          <a:extLst>
            <a:ext uri="{FF2B5EF4-FFF2-40B4-BE49-F238E27FC236}">
              <a16:creationId xmlns:a16="http://schemas.microsoft.com/office/drawing/2014/main" id="{27749483-D43B-4328-801A-577BFC25A9DD}"/>
            </a:ext>
          </a:extLst>
        </xdr:cNvPr>
        <xdr:cNvSpPr txBox="1"/>
      </xdr:nvSpPr>
      <xdr:spPr>
        <a:xfrm>
          <a:off x="10856672" y="617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133140</xdr:rowOff>
    </xdr:from>
    <xdr:ext cx="469744" cy="259045"/>
    <xdr:sp macro="" textlink="">
      <xdr:nvSpPr>
        <xdr:cNvPr id="166" name="n_4mainValue債務償還比率">
          <a:extLst>
            <a:ext uri="{FF2B5EF4-FFF2-40B4-BE49-F238E27FC236}">
              <a16:creationId xmlns:a16="http://schemas.microsoft.com/office/drawing/2014/main" id="{6D97324B-1AF2-4503-A3F8-F7CD67E79DEA}"/>
            </a:ext>
          </a:extLst>
        </xdr:cNvPr>
        <xdr:cNvSpPr txBox="1"/>
      </xdr:nvSpPr>
      <xdr:spPr>
        <a:xfrm>
          <a:off x="10186112" y="643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C0BBB07F-A3FA-4E92-8799-617883D5E01C}"/>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97A2328E-6C88-4411-80E0-03001D1296A1}"/>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57E9841D-5B0B-4E71-9788-E09CF808C204}"/>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97B3F13E-E95E-4559-A1D9-EB43BD881A44}"/>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95C3081B-D050-4F7C-863E-3486D55E1A03}"/>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18442C4B-9047-4287-9B9E-32C9D4416C01}"/>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DE9E155-2324-4CF5-B03D-9D0D0EC61A5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50A444B-EA44-41B3-BB8B-FC7EF06B034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CA71B77-3D87-4B9F-B865-9A391E878EF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F828CAE-7E67-436C-93FB-A5E36604E9B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7FACB5A-7451-4F0F-8258-E0D7E7EBE97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D82C876-8448-44CF-9CF6-72670D72AA2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9D8B27-0A94-4612-ADF3-8B2703123F4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88A42F4-AF71-4572-92D4-5789287EE27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AD57E70-3ED9-4309-92A3-2D26385FE58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F4FFF04-F95F-4EED-8F61-40C7727E9B5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
330
154.90
1,586,802
1,376,410
201,072
919,806
1,793,249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5304C9C-9E35-47BC-BAF0-BCE480D2D48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09C2898-3044-47C5-BF7D-D9CCFB975CB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C7B3FBD-D99B-45DF-AD3A-6C213C92AAA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08BE77F-BECE-412E-AD29-19101249C03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C567B5B-2C8E-4165-B07B-DE6AEF6B727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30E9E2A-CF45-444D-9D8D-E5DDBD87AC51}"/>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9EC6E3C-B055-434D-A6BA-452BACF8A54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8B3DF3D-8290-4395-A748-2A5DB6B38A06}"/>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F0B904C-C5DB-491B-AEB2-07CE8263D0B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A126EE1-FE10-49BE-8496-88FB0A884F6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893EADD-A8CD-4156-B92D-B7007D73549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9B4FD44-F3AC-4EAD-8D7B-9C9BD1DFFEF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3397823-3422-4EDD-9FCE-093BC06A3E9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7814B73-B6EE-44A7-BBEC-B84EF28BE96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626BC9B-1AD3-4404-916A-ED332975328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915C09E-77C1-4E18-BD2C-A595B8A8E05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5302449-81C6-4E8F-86D6-8F07F945C28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649B1BD-5469-4ECB-9C63-6AAE9D952A5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12180E4-D759-472C-9B54-845432E1DB3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5CDCDA8-3406-42C7-B043-B5962AEE2C9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C4D5FD9-F1E0-4C1A-AC9F-2113FCB5F65F}"/>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5BC1204-3E4E-4F2D-9BA3-CA2EB39F175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5777B6E-EABC-47A8-ABE8-58CC3474426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39C6DC8-C9D9-4CB4-AC2B-BAC29412145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A0DC68B-1C7D-45E6-BFFA-547E282CAE1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98A60EC-E37E-417E-A8AE-FEF3E8A3FEF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32950C6-27EB-4BAC-975B-04786704861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E590046-B62B-4728-B7D6-0625BE508DD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B202B0B-87F1-477E-B3FB-8B1FFDC00D8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53DB5D6-5132-42F8-98B8-199FEF678FA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25F6895-C15C-4EE7-8E09-64AEB89D4D9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A8DF29F-1907-4E94-A50D-7D811EDB7CB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A10BE05-E94E-4B02-B5C6-DC550DBDFA85}"/>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547F7FC-11D6-4D79-A5F5-86D75B3FB8BE}"/>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77EA07A-50CE-42C0-BFC3-D8AC2C8EEA2D}"/>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8721BE8-02CF-48F8-9A70-6AC07F006BAB}"/>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378E8EC-3F3D-45A9-A822-76EEFAC38A73}"/>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5370443-907C-41E7-ABC2-D4325F43542E}"/>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FCC4AE0-8C11-45AE-9736-213BC366FE83}"/>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9ABCC18-E348-4E53-A042-D81D38BCE4C4}"/>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655F583-1EFE-4A20-8C0C-CD5BB7000965}"/>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804CFC0-3FB4-4EFB-9BBA-A3DB3F05D955}"/>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7488E6A-6F65-42CE-8393-8D7AA17F4BCF}"/>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13D56BE-9347-4152-9EBA-F4F1DD30A5F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ABC1A2A-87A6-4232-A8EB-24A7526BCAB1}"/>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55AF0A9-75A0-48C3-AE92-3FF895A73171}"/>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E5130987-6A53-4AAD-8280-0D02939BD32E}"/>
            </a:ext>
          </a:extLst>
        </xdr:cNvPr>
        <xdr:cNvCxnSpPr/>
      </xdr:nvCxnSpPr>
      <xdr:spPr>
        <a:xfrm flipV="1">
          <a:off x="4086225" y="5722076"/>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14B0A6D9-DB7D-413F-A3E9-53B479769566}"/>
            </a:ext>
          </a:extLst>
        </xdr:cNvPr>
        <xdr:cNvSpPr txBox="1"/>
      </xdr:nvSpPr>
      <xdr:spPr>
        <a:xfrm>
          <a:off x="4124960" y="711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7E225684-7C30-40C2-BB30-D66B6AB309F1}"/>
            </a:ext>
          </a:extLst>
        </xdr:cNvPr>
        <xdr:cNvCxnSpPr/>
      </xdr:nvCxnSpPr>
      <xdr:spPr>
        <a:xfrm>
          <a:off x="4020820" y="7108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D6517348-DA91-44BD-8B82-3CBDE3341739}"/>
            </a:ext>
          </a:extLst>
        </xdr:cNvPr>
        <xdr:cNvSpPr txBox="1"/>
      </xdr:nvSpPr>
      <xdr:spPr>
        <a:xfrm>
          <a:off x="4124960" y="5504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C640F6EF-4124-4225-8E08-C685B9301772}"/>
            </a:ext>
          </a:extLst>
        </xdr:cNvPr>
        <xdr:cNvCxnSpPr/>
      </xdr:nvCxnSpPr>
      <xdr:spPr>
        <a:xfrm>
          <a:off x="4020820" y="5722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道路】&#10;有形固定資産減価償却率平均値テキスト">
          <a:extLst>
            <a:ext uri="{FF2B5EF4-FFF2-40B4-BE49-F238E27FC236}">
              <a16:creationId xmlns:a16="http://schemas.microsoft.com/office/drawing/2014/main" id="{31DD088A-34E8-4243-B80B-B679837A8D3B}"/>
            </a:ext>
          </a:extLst>
        </xdr:cNvPr>
        <xdr:cNvSpPr txBox="1"/>
      </xdr:nvSpPr>
      <xdr:spPr>
        <a:xfrm>
          <a:off x="4124960" y="6402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EC7F1536-273B-47D0-B4CA-E08478D001E0}"/>
            </a:ext>
          </a:extLst>
        </xdr:cNvPr>
        <xdr:cNvSpPr/>
      </xdr:nvSpPr>
      <xdr:spPr>
        <a:xfrm>
          <a:off x="4036060" y="654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9E2213AF-50EC-4A08-87C4-6DEFAD84D0BA}"/>
            </a:ext>
          </a:extLst>
        </xdr:cNvPr>
        <xdr:cNvSpPr/>
      </xdr:nvSpPr>
      <xdr:spPr>
        <a:xfrm>
          <a:off x="331216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a:extLst>
            <a:ext uri="{FF2B5EF4-FFF2-40B4-BE49-F238E27FC236}">
              <a16:creationId xmlns:a16="http://schemas.microsoft.com/office/drawing/2014/main" id="{FFFDC917-2450-40D7-A296-500D8993520C}"/>
            </a:ext>
          </a:extLst>
        </xdr:cNvPr>
        <xdr:cNvSpPr/>
      </xdr:nvSpPr>
      <xdr:spPr>
        <a:xfrm>
          <a:off x="25146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6DB0EE7D-F257-4E6D-BB46-FA0D55FAD7C8}"/>
            </a:ext>
          </a:extLst>
        </xdr:cNvPr>
        <xdr:cNvSpPr/>
      </xdr:nvSpPr>
      <xdr:spPr>
        <a:xfrm>
          <a:off x="1739900" y="6488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BDAA87A0-D452-447F-8A80-05A695677BDE}"/>
            </a:ext>
          </a:extLst>
        </xdr:cNvPr>
        <xdr:cNvSpPr/>
      </xdr:nvSpPr>
      <xdr:spPr>
        <a:xfrm>
          <a:off x="965200" y="64479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9B0467A-6CEA-46C1-816F-36EFA80BDC3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BF0A787-1DDD-4CB1-95FD-1435D885CE4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4FF0024-2E3A-4BF9-870F-C227C10A3859}"/>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839D0A9-2B5B-4658-A9BC-316A2E38D3B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9EC1775-0C78-4757-8F7C-28A84DC78B7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61323</xdr:rowOff>
    </xdr:from>
    <xdr:to>
      <xdr:col>24</xdr:col>
      <xdr:colOff>114300</xdr:colOff>
      <xdr:row>40</xdr:row>
      <xdr:rowOff>162923</xdr:rowOff>
    </xdr:to>
    <xdr:sp macro="" textlink="">
      <xdr:nvSpPr>
        <xdr:cNvPr id="74" name="楕円 73">
          <a:extLst>
            <a:ext uri="{FF2B5EF4-FFF2-40B4-BE49-F238E27FC236}">
              <a16:creationId xmlns:a16="http://schemas.microsoft.com/office/drawing/2014/main" id="{28352965-21D5-4636-96CF-0ABAD9FD8372}"/>
            </a:ext>
          </a:extLst>
        </xdr:cNvPr>
        <xdr:cNvSpPr/>
      </xdr:nvSpPr>
      <xdr:spPr>
        <a:xfrm>
          <a:off x="4036060" y="676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39750</xdr:rowOff>
    </xdr:from>
    <xdr:ext cx="405111" cy="259045"/>
    <xdr:sp macro="" textlink="">
      <xdr:nvSpPr>
        <xdr:cNvPr id="75" name="【道路】&#10;有形固定資産減価償却率該当値テキスト">
          <a:extLst>
            <a:ext uri="{FF2B5EF4-FFF2-40B4-BE49-F238E27FC236}">
              <a16:creationId xmlns:a16="http://schemas.microsoft.com/office/drawing/2014/main" id="{4AE85B77-827F-4DFE-8931-652879D8BD7A}"/>
            </a:ext>
          </a:extLst>
        </xdr:cNvPr>
        <xdr:cNvSpPr txBox="1"/>
      </xdr:nvSpPr>
      <xdr:spPr>
        <a:xfrm>
          <a:off x="4124960" y="6745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33565</xdr:rowOff>
    </xdr:from>
    <xdr:to>
      <xdr:col>20</xdr:col>
      <xdr:colOff>38100</xdr:colOff>
      <xdr:row>40</xdr:row>
      <xdr:rowOff>135165</xdr:rowOff>
    </xdr:to>
    <xdr:sp macro="" textlink="">
      <xdr:nvSpPr>
        <xdr:cNvPr id="76" name="楕円 75">
          <a:extLst>
            <a:ext uri="{FF2B5EF4-FFF2-40B4-BE49-F238E27FC236}">
              <a16:creationId xmlns:a16="http://schemas.microsoft.com/office/drawing/2014/main" id="{D6006BF9-BE10-4862-B113-C5C7E215AAF8}"/>
            </a:ext>
          </a:extLst>
        </xdr:cNvPr>
        <xdr:cNvSpPr/>
      </xdr:nvSpPr>
      <xdr:spPr>
        <a:xfrm>
          <a:off x="3312160" y="67391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84365</xdr:rowOff>
    </xdr:from>
    <xdr:to>
      <xdr:col>24</xdr:col>
      <xdr:colOff>63500</xdr:colOff>
      <xdr:row>40</xdr:row>
      <xdr:rowOff>112123</xdr:rowOff>
    </xdr:to>
    <xdr:cxnSp macro="">
      <xdr:nvCxnSpPr>
        <xdr:cNvPr id="77" name="直線コネクタ 76">
          <a:extLst>
            <a:ext uri="{FF2B5EF4-FFF2-40B4-BE49-F238E27FC236}">
              <a16:creationId xmlns:a16="http://schemas.microsoft.com/office/drawing/2014/main" id="{FD88B984-E447-4874-B495-1C280DEC62A8}"/>
            </a:ext>
          </a:extLst>
        </xdr:cNvPr>
        <xdr:cNvCxnSpPr/>
      </xdr:nvCxnSpPr>
      <xdr:spPr>
        <a:xfrm>
          <a:off x="3355340" y="6789965"/>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22134</xdr:rowOff>
    </xdr:from>
    <xdr:to>
      <xdr:col>15</xdr:col>
      <xdr:colOff>101600</xdr:colOff>
      <xdr:row>40</xdr:row>
      <xdr:rowOff>123734</xdr:rowOff>
    </xdr:to>
    <xdr:sp macro="" textlink="">
      <xdr:nvSpPr>
        <xdr:cNvPr id="78" name="楕円 77">
          <a:extLst>
            <a:ext uri="{FF2B5EF4-FFF2-40B4-BE49-F238E27FC236}">
              <a16:creationId xmlns:a16="http://schemas.microsoft.com/office/drawing/2014/main" id="{F585DE76-F13D-443B-A9E8-EE02B81C55B3}"/>
            </a:ext>
          </a:extLst>
        </xdr:cNvPr>
        <xdr:cNvSpPr/>
      </xdr:nvSpPr>
      <xdr:spPr>
        <a:xfrm>
          <a:off x="2514600" y="672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72934</xdr:rowOff>
    </xdr:from>
    <xdr:to>
      <xdr:col>19</xdr:col>
      <xdr:colOff>177800</xdr:colOff>
      <xdr:row>40</xdr:row>
      <xdr:rowOff>84365</xdr:rowOff>
    </xdr:to>
    <xdr:cxnSp macro="">
      <xdr:nvCxnSpPr>
        <xdr:cNvPr id="79" name="直線コネクタ 78">
          <a:extLst>
            <a:ext uri="{FF2B5EF4-FFF2-40B4-BE49-F238E27FC236}">
              <a16:creationId xmlns:a16="http://schemas.microsoft.com/office/drawing/2014/main" id="{28D31C61-D27B-4DB7-9EEC-B396CC5B6047}"/>
            </a:ext>
          </a:extLst>
        </xdr:cNvPr>
        <xdr:cNvCxnSpPr/>
      </xdr:nvCxnSpPr>
      <xdr:spPr>
        <a:xfrm>
          <a:off x="2565400" y="6778534"/>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134801</xdr:rowOff>
    </xdr:from>
    <xdr:to>
      <xdr:col>10</xdr:col>
      <xdr:colOff>165100</xdr:colOff>
      <xdr:row>40</xdr:row>
      <xdr:rowOff>64951</xdr:rowOff>
    </xdr:to>
    <xdr:sp macro="" textlink="">
      <xdr:nvSpPr>
        <xdr:cNvPr id="80" name="楕円 79">
          <a:extLst>
            <a:ext uri="{FF2B5EF4-FFF2-40B4-BE49-F238E27FC236}">
              <a16:creationId xmlns:a16="http://schemas.microsoft.com/office/drawing/2014/main" id="{B12C427E-9766-48A7-9E6C-AD3BEC7B696C}"/>
            </a:ext>
          </a:extLst>
        </xdr:cNvPr>
        <xdr:cNvSpPr/>
      </xdr:nvSpPr>
      <xdr:spPr>
        <a:xfrm>
          <a:off x="1739900" y="6672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14151</xdr:rowOff>
    </xdr:from>
    <xdr:to>
      <xdr:col>15</xdr:col>
      <xdr:colOff>50800</xdr:colOff>
      <xdr:row>40</xdr:row>
      <xdr:rowOff>72934</xdr:rowOff>
    </xdr:to>
    <xdr:cxnSp macro="">
      <xdr:nvCxnSpPr>
        <xdr:cNvPr id="81" name="直線コネクタ 80">
          <a:extLst>
            <a:ext uri="{FF2B5EF4-FFF2-40B4-BE49-F238E27FC236}">
              <a16:creationId xmlns:a16="http://schemas.microsoft.com/office/drawing/2014/main" id="{F2ED9501-1C30-413B-95F6-F156D5822CAA}"/>
            </a:ext>
          </a:extLst>
        </xdr:cNvPr>
        <xdr:cNvCxnSpPr/>
      </xdr:nvCxnSpPr>
      <xdr:spPr>
        <a:xfrm>
          <a:off x="1790700" y="6719751"/>
          <a:ext cx="7747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128270</xdr:rowOff>
    </xdr:from>
    <xdr:to>
      <xdr:col>6</xdr:col>
      <xdr:colOff>38100</xdr:colOff>
      <xdr:row>40</xdr:row>
      <xdr:rowOff>58420</xdr:rowOff>
    </xdr:to>
    <xdr:sp macro="" textlink="">
      <xdr:nvSpPr>
        <xdr:cNvPr id="82" name="楕円 81">
          <a:extLst>
            <a:ext uri="{FF2B5EF4-FFF2-40B4-BE49-F238E27FC236}">
              <a16:creationId xmlns:a16="http://schemas.microsoft.com/office/drawing/2014/main" id="{7EAEFB36-CE22-4A7A-9B64-CF70B80E00FB}"/>
            </a:ext>
          </a:extLst>
        </xdr:cNvPr>
        <xdr:cNvSpPr/>
      </xdr:nvSpPr>
      <xdr:spPr>
        <a:xfrm>
          <a:off x="965200" y="6666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7620</xdr:rowOff>
    </xdr:from>
    <xdr:to>
      <xdr:col>10</xdr:col>
      <xdr:colOff>114300</xdr:colOff>
      <xdr:row>40</xdr:row>
      <xdr:rowOff>14151</xdr:rowOff>
    </xdr:to>
    <xdr:cxnSp macro="">
      <xdr:nvCxnSpPr>
        <xdr:cNvPr id="83" name="直線コネクタ 82">
          <a:extLst>
            <a:ext uri="{FF2B5EF4-FFF2-40B4-BE49-F238E27FC236}">
              <a16:creationId xmlns:a16="http://schemas.microsoft.com/office/drawing/2014/main" id="{E5F4ED47-E406-4E4B-B974-025BED08EDBB}"/>
            </a:ext>
          </a:extLst>
        </xdr:cNvPr>
        <xdr:cNvCxnSpPr/>
      </xdr:nvCxnSpPr>
      <xdr:spPr>
        <a:xfrm>
          <a:off x="1008380" y="6713220"/>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4" name="n_1aveValue【道路】&#10;有形固定資産減価償却率">
          <a:extLst>
            <a:ext uri="{FF2B5EF4-FFF2-40B4-BE49-F238E27FC236}">
              <a16:creationId xmlns:a16="http://schemas.microsoft.com/office/drawing/2014/main" id="{BDB06716-3CE2-4ED0-99A4-D4A2C119FCD3}"/>
            </a:ext>
          </a:extLst>
        </xdr:cNvPr>
        <xdr:cNvSpPr txBox="1"/>
      </xdr:nvSpPr>
      <xdr:spPr>
        <a:xfrm>
          <a:off x="317056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85" name="n_2aveValue【道路】&#10;有形固定資産減価償却率">
          <a:extLst>
            <a:ext uri="{FF2B5EF4-FFF2-40B4-BE49-F238E27FC236}">
              <a16:creationId xmlns:a16="http://schemas.microsoft.com/office/drawing/2014/main" id="{19BE5137-91B2-4EE6-B3A3-D7B78CA4ED3B}"/>
            </a:ext>
          </a:extLst>
        </xdr:cNvPr>
        <xdr:cNvSpPr txBox="1"/>
      </xdr:nvSpPr>
      <xdr:spPr>
        <a:xfrm>
          <a:off x="2385704"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128A19D8-4386-435A-9A59-75AF2FA273C0}"/>
            </a:ext>
          </a:extLst>
        </xdr:cNvPr>
        <xdr:cNvSpPr txBox="1"/>
      </xdr:nvSpPr>
      <xdr:spPr>
        <a:xfrm>
          <a:off x="1611004"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7" name="n_4aveValue【道路】&#10;有形固定資産減価償却率">
          <a:extLst>
            <a:ext uri="{FF2B5EF4-FFF2-40B4-BE49-F238E27FC236}">
              <a16:creationId xmlns:a16="http://schemas.microsoft.com/office/drawing/2014/main" id="{80F9210F-77B6-491D-983C-ED0F14285EF2}"/>
            </a:ext>
          </a:extLst>
        </xdr:cNvPr>
        <xdr:cNvSpPr txBox="1"/>
      </xdr:nvSpPr>
      <xdr:spPr>
        <a:xfrm>
          <a:off x="836304" y="622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126292</xdr:rowOff>
    </xdr:from>
    <xdr:ext cx="405111" cy="259045"/>
    <xdr:sp macro="" textlink="">
      <xdr:nvSpPr>
        <xdr:cNvPr id="88" name="n_1mainValue【道路】&#10;有形固定資産減価償却率">
          <a:extLst>
            <a:ext uri="{FF2B5EF4-FFF2-40B4-BE49-F238E27FC236}">
              <a16:creationId xmlns:a16="http://schemas.microsoft.com/office/drawing/2014/main" id="{DEB84360-D0FC-4234-AF57-F4F93111437C}"/>
            </a:ext>
          </a:extLst>
        </xdr:cNvPr>
        <xdr:cNvSpPr txBox="1"/>
      </xdr:nvSpPr>
      <xdr:spPr>
        <a:xfrm>
          <a:off x="3170564" y="683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114861</xdr:rowOff>
    </xdr:from>
    <xdr:ext cx="405111" cy="259045"/>
    <xdr:sp macro="" textlink="">
      <xdr:nvSpPr>
        <xdr:cNvPr id="89" name="n_2mainValue【道路】&#10;有形固定資産減価償却率">
          <a:extLst>
            <a:ext uri="{FF2B5EF4-FFF2-40B4-BE49-F238E27FC236}">
              <a16:creationId xmlns:a16="http://schemas.microsoft.com/office/drawing/2014/main" id="{E3B0A8C5-DD7C-4B75-B71C-5995781BDC06}"/>
            </a:ext>
          </a:extLst>
        </xdr:cNvPr>
        <xdr:cNvSpPr txBox="1"/>
      </xdr:nvSpPr>
      <xdr:spPr>
        <a:xfrm>
          <a:off x="2385704" y="6820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56078</xdr:rowOff>
    </xdr:from>
    <xdr:ext cx="405111" cy="259045"/>
    <xdr:sp macro="" textlink="">
      <xdr:nvSpPr>
        <xdr:cNvPr id="90" name="n_3mainValue【道路】&#10;有形固定資産減価償却率">
          <a:extLst>
            <a:ext uri="{FF2B5EF4-FFF2-40B4-BE49-F238E27FC236}">
              <a16:creationId xmlns:a16="http://schemas.microsoft.com/office/drawing/2014/main" id="{34FADBDE-3522-472C-9269-C2CB96ED8B82}"/>
            </a:ext>
          </a:extLst>
        </xdr:cNvPr>
        <xdr:cNvSpPr txBox="1"/>
      </xdr:nvSpPr>
      <xdr:spPr>
        <a:xfrm>
          <a:off x="1611004" y="676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49547</xdr:rowOff>
    </xdr:from>
    <xdr:ext cx="405111" cy="259045"/>
    <xdr:sp macro="" textlink="">
      <xdr:nvSpPr>
        <xdr:cNvPr id="91" name="n_4mainValue【道路】&#10;有形固定資産減価償却率">
          <a:extLst>
            <a:ext uri="{FF2B5EF4-FFF2-40B4-BE49-F238E27FC236}">
              <a16:creationId xmlns:a16="http://schemas.microsoft.com/office/drawing/2014/main" id="{B8F172AC-40C8-45EF-8388-4015FAFB5890}"/>
            </a:ext>
          </a:extLst>
        </xdr:cNvPr>
        <xdr:cNvSpPr txBox="1"/>
      </xdr:nvSpPr>
      <xdr:spPr>
        <a:xfrm>
          <a:off x="83630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39BBF95-C200-4E78-8692-5873238A66C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6DF492D-79EF-4E0C-97B7-B8A6F039651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40D9F79-C77F-4D99-943F-B02506F344E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044CB4E-6CAE-4538-8652-014A3464A8C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6DE6DD0-C532-4EF2-847F-BFD134D1B07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B4AB4E2-A267-48F1-A6FE-E717B320850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E386379-F152-47AA-8348-62F875E9DBE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1F1478D-8012-4166-B6EA-7BB4D52F606F}"/>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29FE7B77-851B-433D-B6BB-8D6AFB55ABB1}"/>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2C0D23C-5A4F-4A66-A77A-4CD3A69F99D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143128EB-B45A-487B-801F-CB97FCCE779A}"/>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2A11DDFC-7C68-4874-B8B4-196A108B5327}"/>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6C65B6AD-E5F0-4EEA-B499-7ADBB9AB45A3}"/>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5B07195C-8031-44B4-A22F-4F86C5B6FF55}"/>
            </a:ext>
          </a:extLst>
        </xdr:cNvPr>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2D54B0AB-11BA-4620-874B-5DD5FBC08B6E}"/>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13F133E3-1F99-4154-BA82-76D0880455FF}"/>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DFADF10C-EF14-4FE8-AB7B-C895A7450FE3}"/>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FC181FFE-B7CC-4C3F-B46A-4B323E1B269A}"/>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7D5113E-2662-43D2-9837-7F419122A4E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E6A87818-E535-4D21-AC31-B357E412DCD1}"/>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446F4D90-8E10-45D0-96D3-5D27FBE479F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a:extLst>
            <a:ext uri="{FF2B5EF4-FFF2-40B4-BE49-F238E27FC236}">
              <a16:creationId xmlns:a16="http://schemas.microsoft.com/office/drawing/2014/main" id="{95F43F3D-394C-4CCA-8F92-E695EEAD11AD}"/>
            </a:ext>
          </a:extLst>
        </xdr:cNvPr>
        <xdr:cNvCxnSpPr/>
      </xdr:nvCxnSpPr>
      <xdr:spPr>
        <a:xfrm flipV="1">
          <a:off x="9219565" y="5726427"/>
          <a:ext cx="0" cy="127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a:extLst>
            <a:ext uri="{FF2B5EF4-FFF2-40B4-BE49-F238E27FC236}">
              <a16:creationId xmlns:a16="http://schemas.microsoft.com/office/drawing/2014/main" id="{2ED769F5-5805-4A58-A9B2-268AF4FC4312}"/>
            </a:ext>
          </a:extLst>
        </xdr:cNvPr>
        <xdr:cNvSpPr txBox="1"/>
      </xdr:nvSpPr>
      <xdr:spPr>
        <a:xfrm>
          <a:off x="9258300" y="700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a:extLst>
            <a:ext uri="{FF2B5EF4-FFF2-40B4-BE49-F238E27FC236}">
              <a16:creationId xmlns:a16="http://schemas.microsoft.com/office/drawing/2014/main" id="{C1A2655A-09C4-4DFC-B08B-EFAD52B397B3}"/>
            </a:ext>
          </a:extLst>
        </xdr:cNvPr>
        <xdr:cNvCxnSpPr/>
      </xdr:nvCxnSpPr>
      <xdr:spPr>
        <a:xfrm>
          <a:off x="9154160" y="7004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a:extLst>
            <a:ext uri="{FF2B5EF4-FFF2-40B4-BE49-F238E27FC236}">
              <a16:creationId xmlns:a16="http://schemas.microsoft.com/office/drawing/2014/main" id="{8074CA52-7454-421B-98F6-3243C174121D}"/>
            </a:ext>
          </a:extLst>
        </xdr:cNvPr>
        <xdr:cNvSpPr txBox="1"/>
      </xdr:nvSpPr>
      <xdr:spPr>
        <a:xfrm>
          <a:off x="9258300" y="55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a:extLst>
            <a:ext uri="{FF2B5EF4-FFF2-40B4-BE49-F238E27FC236}">
              <a16:creationId xmlns:a16="http://schemas.microsoft.com/office/drawing/2014/main" id="{8C1FCCFA-5F64-4376-A3C4-D3A43C60C138}"/>
            </a:ext>
          </a:extLst>
        </xdr:cNvPr>
        <xdr:cNvCxnSpPr/>
      </xdr:nvCxnSpPr>
      <xdr:spPr>
        <a:xfrm>
          <a:off x="9154160" y="57264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84408</xdr:rowOff>
    </xdr:from>
    <xdr:ext cx="534377" cy="259045"/>
    <xdr:sp macro="" textlink="">
      <xdr:nvSpPr>
        <xdr:cNvPr id="118" name="【道路】&#10;一人当たり延長平均値テキスト">
          <a:extLst>
            <a:ext uri="{FF2B5EF4-FFF2-40B4-BE49-F238E27FC236}">
              <a16:creationId xmlns:a16="http://schemas.microsoft.com/office/drawing/2014/main" id="{93B6A36E-DBCF-4176-97D5-AC325C5FC2DA}"/>
            </a:ext>
          </a:extLst>
        </xdr:cNvPr>
        <xdr:cNvSpPr txBox="1"/>
      </xdr:nvSpPr>
      <xdr:spPr>
        <a:xfrm>
          <a:off x="9258300" y="6790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a:extLst>
            <a:ext uri="{FF2B5EF4-FFF2-40B4-BE49-F238E27FC236}">
              <a16:creationId xmlns:a16="http://schemas.microsoft.com/office/drawing/2014/main" id="{2668A85E-2F9C-461F-A3BF-BCC846D61343}"/>
            </a:ext>
          </a:extLst>
        </xdr:cNvPr>
        <xdr:cNvSpPr/>
      </xdr:nvSpPr>
      <xdr:spPr>
        <a:xfrm>
          <a:off x="9192260" y="6811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a:extLst>
            <a:ext uri="{FF2B5EF4-FFF2-40B4-BE49-F238E27FC236}">
              <a16:creationId xmlns:a16="http://schemas.microsoft.com/office/drawing/2014/main" id="{5A67340D-F01C-4C99-8A74-BB1B5A1FB32B}"/>
            </a:ext>
          </a:extLst>
        </xdr:cNvPr>
        <xdr:cNvSpPr/>
      </xdr:nvSpPr>
      <xdr:spPr>
        <a:xfrm>
          <a:off x="8445500" y="6819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136767</xdr:rowOff>
    </xdr:from>
    <xdr:to>
      <xdr:col>46</xdr:col>
      <xdr:colOff>38100</xdr:colOff>
      <xdr:row>41</xdr:row>
      <xdr:rowOff>66917</xdr:rowOff>
    </xdr:to>
    <xdr:sp macro="" textlink="">
      <xdr:nvSpPr>
        <xdr:cNvPr id="121" name="フローチャート: 判断 120">
          <a:extLst>
            <a:ext uri="{FF2B5EF4-FFF2-40B4-BE49-F238E27FC236}">
              <a16:creationId xmlns:a16="http://schemas.microsoft.com/office/drawing/2014/main" id="{F99E8B90-B23B-43F5-89F1-E58670ED29CC}"/>
            </a:ext>
          </a:extLst>
        </xdr:cNvPr>
        <xdr:cNvSpPr/>
      </xdr:nvSpPr>
      <xdr:spPr>
        <a:xfrm>
          <a:off x="7670800" y="68423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126238</xdr:rowOff>
    </xdr:from>
    <xdr:to>
      <xdr:col>41</xdr:col>
      <xdr:colOff>101600</xdr:colOff>
      <xdr:row>41</xdr:row>
      <xdr:rowOff>56388</xdr:rowOff>
    </xdr:to>
    <xdr:sp macro="" textlink="">
      <xdr:nvSpPr>
        <xdr:cNvPr id="122" name="フローチャート: 判断 121">
          <a:extLst>
            <a:ext uri="{FF2B5EF4-FFF2-40B4-BE49-F238E27FC236}">
              <a16:creationId xmlns:a16="http://schemas.microsoft.com/office/drawing/2014/main" id="{FDEAA67B-1A4D-4B13-954A-C89A5234EB7E}"/>
            </a:ext>
          </a:extLst>
        </xdr:cNvPr>
        <xdr:cNvSpPr/>
      </xdr:nvSpPr>
      <xdr:spPr>
        <a:xfrm>
          <a:off x="6873240" y="6831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131132</xdr:rowOff>
    </xdr:from>
    <xdr:to>
      <xdr:col>36</xdr:col>
      <xdr:colOff>165100</xdr:colOff>
      <xdr:row>41</xdr:row>
      <xdr:rowOff>61282</xdr:rowOff>
    </xdr:to>
    <xdr:sp macro="" textlink="">
      <xdr:nvSpPr>
        <xdr:cNvPr id="123" name="フローチャート: 判断 122">
          <a:extLst>
            <a:ext uri="{FF2B5EF4-FFF2-40B4-BE49-F238E27FC236}">
              <a16:creationId xmlns:a16="http://schemas.microsoft.com/office/drawing/2014/main" id="{16433F45-8EAE-4AF9-BF78-1B83041FBA60}"/>
            </a:ext>
          </a:extLst>
        </xdr:cNvPr>
        <xdr:cNvSpPr/>
      </xdr:nvSpPr>
      <xdr:spPr>
        <a:xfrm>
          <a:off x="6098540" y="6836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B8233DF-F90C-4776-8543-4B4AFFDCBC5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9848E64-6D42-4B4D-AB74-54052BFF541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320B88C-D14B-40E5-BB59-6FB4898DB7E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F84FE54-3DE8-4970-B299-51B5AC2DAA1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8A73860-E19A-4171-9FA2-9D3434C3D9E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125561</xdr:rowOff>
    </xdr:from>
    <xdr:to>
      <xdr:col>55</xdr:col>
      <xdr:colOff>50800</xdr:colOff>
      <xdr:row>38</xdr:row>
      <xdr:rowOff>55711</xdr:rowOff>
    </xdr:to>
    <xdr:sp macro="" textlink="">
      <xdr:nvSpPr>
        <xdr:cNvPr id="129" name="楕円 128">
          <a:extLst>
            <a:ext uri="{FF2B5EF4-FFF2-40B4-BE49-F238E27FC236}">
              <a16:creationId xmlns:a16="http://schemas.microsoft.com/office/drawing/2014/main" id="{2265C53D-1D47-4A7E-9400-7A2DCAF7095C}"/>
            </a:ext>
          </a:extLst>
        </xdr:cNvPr>
        <xdr:cNvSpPr/>
      </xdr:nvSpPr>
      <xdr:spPr>
        <a:xfrm>
          <a:off x="9192260" y="63282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148438</xdr:rowOff>
    </xdr:from>
    <xdr:ext cx="599010" cy="259045"/>
    <xdr:sp macro="" textlink="">
      <xdr:nvSpPr>
        <xdr:cNvPr id="130" name="【道路】&#10;一人当たり延長該当値テキスト">
          <a:extLst>
            <a:ext uri="{FF2B5EF4-FFF2-40B4-BE49-F238E27FC236}">
              <a16:creationId xmlns:a16="http://schemas.microsoft.com/office/drawing/2014/main" id="{5F6924C5-DF4F-4B61-8F73-EBD66370D2A5}"/>
            </a:ext>
          </a:extLst>
        </xdr:cNvPr>
        <xdr:cNvSpPr txBox="1"/>
      </xdr:nvSpPr>
      <xdr:spPr>
        <a:xfrm>
          <a:off x="9258300" y="618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146341</xdr:rowOff>
    </xdr:from>
    <xdr:to>
      <xdr:col>50</xdr:col>
      <xdr:colOff>165100</xdr:colOff>
      <xdr:row>38</xdr:row>
      <xdr:rowOff>76491</xdr:rowOff>
    </xdr:to>
    <xdr:sp macro="" textlink="">
      <xdr:nvSpPr>
        <xdr:cNvPr id="131" name="楕円 130">
          <a:extLst>
            <a:ext uri="{FF2B5EF4-FFF2-40B4-BE49-F238E27FC236}">
              <a16:creationId xmlns:a16="http://schemas.microsoft.com/office/drawing/2014/main" id="{1D22B13F-70E0-43C1-A582-FAB92748116A}"/>
            </a:ext>
          </a:extLst>
        </xdr:cNvPr>
        <xdr:cNvSpPr/>
      </xdr:nvSpPr>
      <xdr:spPr>
        <a:xfrm>
          <a:off x="8445500" y="63490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4911</xdr:rowOff>
    </xdr:from>
    <xdr:to>
      <xdr:col>55</xdr:col>
      <xdr:colOff>0</xdr:colOff>
      <xdr:row>38</xdr:row>
      <xdr:rowOff>25691</xdr:rowOff>
    </xdr:to>
    <xdr:cxnSp macro="">
      <xdr:nvCxnSpPr>
        <xdr:cNvPr id="132" name="直線コネクタ 131">
          <a:extLst>
            <a:ext uri="{FF2B5EF4-FFF2-40B4-BE49-F238E27FC236}">
              <a16:creationId xmlns:a16="http://schemas.microsoft.com/office/drawing/2014/main" id="{3C66A056-1422-47B5-AEC8-9462766C7B4E}"/>
            </a:ext>
          </a:extLst>
        </xdr:cNvPr>
        <xdr:cNvCxnSpPr/>
      </xdr:nvCxnSpPr>
      <xdr:spPr>
        <a:xfrm flipV="1">
          <a:off x="8496300" y="6375231"/>
          <a:ext cx="7239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160358</xdr:rowOff>
    </xdr:from>
    <xdr:to>
      <xdr:col>46</xdr:col>
      <xdr:colOff>38100</xdr:colOff>
      <xdr:row>38</xdr:row>
      <xdr:rowOff>90508</xdr:rowOff>
    </xdr:to>
    <xdr:sp macro="" textlink="">
      <xdr:nvSpPr>
        <xdr:cNvPr id="133" name="楕円 132">
          <a:extLst>
            <a:ext uri="{FF2B5EF4-FFF2-40B4-BE49-F238E27FC236}">
              <a16:creationId xmlns:a16="http://schemas.microsoft.com/office/drawing/2014/main" id="{B7A13073-DF7B-454A-956A-E792FE4402AA}"/>
            </a:ext>
          </a:extLst>
        </xdr:cNvPr>
        <xdr:cNvSpPr/>
      </xdr:nvSpPr>
      <xdr:spPr>
        <a:xfrm>
          <a:off x="7670800" y="63630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25691</xdr:rowOff>
    </xdr:from>
    <xdr:to>
      <xdr:col>50</xdr:col>
      <xdr:colOff>114300</xdr:colOff>
      <xdr:row>38</xdr:row>
      <xdr:rowOff>39708</xdr:rowOff>
    </xdr:to>
    <xdr:cxnSp macro="">
      <xdr:nvCxnSpPr>
        <xdr:cNvPr id="134" name="直線コネクタ 133">
          <a:extLst>
            <a:ext uri="{FF2B5EF4-FFF2-40B4-BE49-F238E27FC236}">
              <a16:creationId xmlns:a16="http://schemas.microsoft.com/office/drawing/2014/main" id="{80A68A84-2FC8-4D93-B796-52E7B7C25B68}"/>
            </a:ext>
          </a:extLst>
        </xdr:cNvPr>
        <xdr:cNvCxnSpPr/>
      </xdr:nvCxnSpPr>
      <xdr:spPr>
        <a:xfrm flipV="1">
          <a:off x="7713980" y="6396011"/>
          <a:ext cx="782320" cy="1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11974</xdr:rowOff>
    </xdr:from>
    <xdr:to>
      <xdr:col>41</xdr:col>
      <xdr:colOff>101600</xdr:colOff>
      <xdr:row>38</xdr:row>
      <xdr:rowOff>113574</xdr:rowOff>
    </xdr:to>
    <xdr:sp macro="" textlink="">
      <xdr:nvSpPr>
        <xdr:cNvPr id="135" name="楕円 134">
          <a:extLst>
            <a:ext uri="{FF2B5EF4-FFF2-40B4-BE49-F238E27FC236}">
              <a16:creationId xmlns:a16="http://schemas.microsoft.com/office/drawing/2014/main" id="{12D61173-9A43-437F-BBA4-73C79492B511}"/>
            </a:ext>
          </a:extLst>
        </xdr:cNvPr>
        <xdr:cNvSpPr/>
      </xdr:nvSpPr>
      <xdr:spPr>
        <a:xfrm>
          <a:off x="687324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39708</xdr:rowOff>
    </xdr:from>
    <xdr:to>
      <xdr:col>45</xdr:col>
      <xdr:colOff>177800</xdr:colOff>
      <xdr:row>38</xdr:row>
      <xdr:rowOff>62774</xdr:rowOff>
    </xdr:to>
    <xdr:cxnSp macro="">
      <xdr:nvCxnSpPr>
        <xdr:cNvPr id="136" name="直線コネクタ 135">
          <a:extLst>
            <a:ext uri="{FF2B5EF4-FFF2-40B4-BE49-F238E27FC236}">
              <a16:creationId xmlns:a16="http://schemas.microsoft.com/office/drawing/2014/main" id="{D8A53EEC-FBC1-4417-9345-FC055A8A13CF}"/>
            </a:ext>
          </a:extLst>
        </xdr:cNvPr>
        <xdr:cNvCxnSpPr/>
      </xdr:nvCxnSpPr>
      <xdr:spPr>
        <a:xfrm flipV="1">
          <a:off x="6924040" y="6410028"/>
          <a:ext cx="789940" cy="2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53230</xdr:rowOff>
    </xdr:from>
    <xdr:to>
      <xdr:col>36</xdr:col>
      <xdr:colOff>165100</xdr:colOff>
      <xdr:row>38</xdr:row>
      <xdr:rowOff>154830</xdr:rowOff>
    </xdr:to>
    <xdr:sp macro="" textlink="">
      <xdr:nvSpPr>
        <xdr:cNvPr id="137" name="楕円 136">
          <a:extLst>
            <a:ext uri="{FF2B5EF4-FFF2-40B4-BE49-F238E27FC236}">
              <a16:creationId xmlns:a16="http://schemas.microsoft.com/office/drawing/2014/main" id="{F699ADCA-1A40-4D17-8E89-C9FB8790EE48}"/>
            </a:ext>
          </a:extLst>
        </xdr:cNvPr>
        <xdr:cNvSpPr/>
      </xdr:nvSpPr>
      <xdr:spPr>
        <a:xfrm>
          <a:off x="6098540" y="64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62774</xdr:rowOff>
    </xdr:from>
    <xdr:to>
      <xdr:col>41</xdr:col>
      <xdr:colOff>50800</xdr:colOff>
      <xdr:row>38</xdr:row>
      <xdr:rowOff>104030</xdr:rowOff>
    </xdr:to>
    <xdr:cxnSp macro="">
      <xdr:nvCxnSpPr>
        <xdr:cNvPr id="138" name="直線コネクタ 137">
          <a:extLst>
            <a:ext uri="{FF2B5EF4-FFF2-40B4-BE49-F238E27FC236}">
              <a16:creationId xmlns:a16="http://schemas.microsoft.com/office/drawing/2014/main" id="{FC8D1972-479B-448E-9C32-4F10AC034A3F}"/>
            </a:ext>
          </a:extLst>
        </xdr:cNvPr>
        <xdr:cNvCxnSpPr/>
      </xdr:nvCxnSpPr>
      <xdr:spPr>
        <a:xfrm flipV="1">
          <a:off x="6149340" y="6433094"/>
          <a:ext cx="774700" cy="4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35399</xdr:rowOff>
    </xdr:from>
    <xdr:ext cx="534377" cy="259045"/>
    <xdr:sp macro="" textlink="">
      <xdr:nvSpPr>
        <xdr:cNvPr id="139" name="n_1aveValue【道路】&#10;一人当たり延長">
          <a:extLst>
            <a:ext uri="{FF2B5EF4-FFF2-40B4-BE49-F238E27FC236}">
              <a16:creationId xmlns:a16="http://schemas.microsoft.com/office/drawing/2014/main" id="{92107303-EA2C-48BD-9634-1E166CA30745}"/>
            </a:ext>
          </a:extLst>
        </xdr:cNvPr>
        <xdr:cNvSpPr txBox="1"/>
      </xdr:nvSpPr>
      <xdr:spPr>
        <a:xfrm>
          <a:off x="8239271" y="690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58044</xdr:rowOff>
    </xdr:from>
    <xdr:ext cx="534377" cy="259045"/>
    <xdr:sp macro="" textlink="">
      <xdr:nvSpPr>
        <xdr:cNvPr id="140" name="n_2aveValue【道路】&#10;一人当たり延長">
          <a:extLst>
            <a:ext uri="{FF2B5EF4-FFF2-40B4-BE49-F238E27FC236}">
              <a16:creationId xmlns:a16="http://schemas.microsoft.com/office/drawing/2014/main" id="{9A0F7C32-2BDB-4E13-B61B-02924098D27E}"/>
            </a:ext>
          </a:extLst>
        </xdr:cNvPr>
        <xdr:cNvSpPr txBox="1"/>
      </xdr:nvSpPr>
      <xdr:spPr>
        <a:xfrm>
          <a:off x="7477271" y="693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47515</xdr:rowOff>
    </xdr:from>
    <xdr:ext cx="534377" cy="259045"/>
    <xdr:sp macro="" textlink="">
      <xdr:nvSpPr>
        <xdr:cNvPr id="141" name="n_3aveValue【道路】&#10;一人当たり延長">
          <a:extLst>
            <a:ext uri="{FF2B5EF4-FFF2-40B4-BE49-F238E27FC236}">
              <a16:creationId xmlns:a16="http://schemas.microsoft.com/office/drawing/2014/main" id="{CE169A90-1B09-4CE3-BBD0-DC6186E14B5B}"/>
            </a:ext>
          </a:extLst>
        </xdr:cNvPr>
        <xdr:cNvSpPr txBox="1"/>
      </xdr:nvSpPr>
      <xdr:spPr>
        <a:xfrm>
          <a:off x="6702571" y="69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52409</xdr:rowOff>
    </xdr:from>
    <xdr:ext cx="534377" cy="259045"/>
    <xdr:sp macro="" textlink="">
      <xdr:nvSpPr>
        <xdr:cNvPr id="142" name="n_4aveValue【道路】&#10;一人当たり延長">
          <a:extLst>
            <a:ext uri="{FF2B5EF4-FFF2-40B4-BE49-F238E27FC236}">
              <a16:creationId xmlns:a16="http://schemas.microsoft.com/office/drawing/2014/main" id="{34AF5A4F-94C8-452F-BE53-8A7F95ACC134}"/>
            </a:ext>
          </a:extLst>
        </xdr:cNvPr>
        <xdr:cNvSpPr txBox="1"/>
      </xdr:nvSpPr>
      <xdr:spPr>
        <a:xfrm>
          <a:off x="5905011" y="692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36</xdr:row>
      <xdr:rowOff>93018</xdr:rowOff>
    </xdr:from>
    <xdr:ext cx="599010" cy="259045"/>
    <xdr:sp macro="" textlink="">
      <xdr:nvSpPr>
        <xdr:cNvPr id="143" name="n_1mainValue【道路】&#10;一人当たり延長">
          <a:extLst>
            <a:ext uri="{FF2B5EF4-FFF2-40B4-BE49-F238E27FC236}">
              <a16:creationId xmlns:a16="http://schemas.microsoft.com/office/drawing/2014/main" id="{C34ABCD1-C262-4B34-83C0-BC304743418E}"/>
            </a:ext>
          </a:extLst>
        </xdr:cNvPr>
        <xdr:cNvSpPr txBox="1"/>
      </xdr:nvSpPr>
      <xdr:spPr>
        <a:xfrm>
          <a:off x="8214574" y="612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36</xdr:row>
      <xdr:rowOff>107035</xdr:rowOff>
    </xdr:from>
    <xdr:ext cx="599010" cy="259045"/>
    <xdr:sp macro="" textlink="">
      <xdr:nvSpPr>
        <xdr:cNvPr id="144" name="n_2mainValue【道路】&#10;一人当たり延長">
          <a:extLst>
            <a:ext uri="{FF2B5EF4-FFF2-40B4-BE49-F238E27FC236}">
              <a16:creationId xmlns:a16="http://schemas.microsoft.com/office/drawing/2014/main" id="{F8F0A5AC-7E02-41E6-9699-A5C41E4C1AB1}"/>
            </a:ext>
          </a:extLst>
        </xdr:cNvPr>
        <xdr:cNvSpPr txBox="1"/>
      </xdr:nvSpPr>
      <xdr:spPr>
        <a:xfrm>
          <a:off x="7444954" y="614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36</xdr:row>
      <xdr:rowOff>130101</xdr:rowOff>
    </xdr:from>
    <xdr:ext cx="599010" cy="259045"/>
    <xdr:sp macro="" textlink="">
      <xdr:nvSpPr>
        <xdr:cNvPr id="145" name="n_3mainValue【道路】&#10;一人当たり延長">
          <a:extLst>
            <a:ext uri="{FF2B5EF4-FFF2-40B4-BE49-F238E27FC236}">
              <a16:creationId xmlns:a16="http://schemas.microsoft.com/office/drawing/2014/main" id="{B05F04B9-6923-4CAC-A762-EBED77F729C6}"/>
            </a:ext>
          </a:extLst>
        </xdr:cNvPr>
        <xdr:cNvSpPr txBox="1"/>
      </xdr:nvSpPr>
      <xdr:spPr>
        <a:xfrm>
          <a:off x="6670254" y="616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36</xdr:row>
      <xdr:rowOff>171357</xdr:rowOff>
    </xdr:from>
    <xdr:ext cx="599010" cy="259045"/>
    <xdr:sp macro="" textlink="">
      <xdr:nvSpPr>
        <xdr:cNvPr id="146" name="n_4mainValue【道路】&#10;一人当たり延長">
          <a:extLst>
            <a:ext uri="{FF2B5EF4-FFF2-40B4-BE49-F238E27FC236}">
              <a16:creationId xmlns:a16="http://schemas.microsoft.com/office/drawing/2014/main" id="{C5A0C87F-23EE-4BFE-BEF2-2FBC292CFF4F}"/>
            </a:ext>
          </a:extLst>
        </xdr:cNvPr>
        <xdr:cNvSpPr txBox="1"/>
      </xdr:nvSpPr>
      <xdr:spPr>
        <a:xfrm>
          <a:off x="5872694" y="620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E587F8A0-97CD-4E29-8D49-48D852991E4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41695C3-60FC-4E56-AB6C-D400685828B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3002713-7FD7-43FB-8458-ECA22A47F83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A7E54D5-93BE-42CE-9606-626D3BB8BDA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59F98C8-A59F-42A6-AAB9-E7A6A35732E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5780600-97BF-4334-ABFA-D3B0B44BFEA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B7321CC-A64C-4B4B-B322-1FC8E9745FD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969ACCF-C32F-46F2-91CD-0E1C0C40D28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C288D5E7-67D3-4BD0-A56F-6164F2357B0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66C68C64-9C71-49D3-B956-0359862A729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D83F356-92C8-40AB-9B99-E2B2C6073D6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5C5E8705-FF2E-4F50-9671-916C279E70E4}"/>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312EBE8C-C1CB-4BDA-A12C-DC5814B58714}"/>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47621CB2-C8A2-45CD-A1DC-43B7B7C6980F}"/>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723C6246-E099-41C6-BC91-A97248185A89}"/>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A6E7D6F5-436C-4CB1-B686-9A4C2130D2FD}"/>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597B8C79-5E99-45E8-9CD1-F58102A0E9AB}"/>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3E42812F-6CA7-4134-A57C-25CCC6232AB4}"/>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6270A472-A67E-4AB2-91A7-8760937BD5C3}"/>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CBC21529-6E9E-455E-9DC1-34365C651714}"/>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14D50AAD-2990-4E2C-973A-53B638B5E7D6}"/>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D6DB9706-A210-4316-ADED-F618CC27D47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2ABA7530-9DA7-47E9-ABD6-6694CD783AA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a:extLst>
            <a:ext uri="{FF2B5EF4-FFF2-40B4-BE49-F238E27FC236}">
              <a16:creationId xmlns:a16="http://schemas.microsoft.com/office/drawing/2014/main" id="{1CBAD946-F59A-4A32-A7C2-CCEB9DCA368B}"/>
            </a:ext>
          </a:extLst>
        </xdr:cNvPr>
        <xdr:cNvCxnSpPr/>
      </xdr:nvCxnSpPr>
      <xdr:spPr>
        <a:xfrm flipV="1">
          <a:off x="4086225" y="931545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a:extLst>
            <a:ext uri="{FF2B5EF4-FFF2-40B4-BE49-F238E27FC236}">
              <a16:creationId xmlns:a16="http://schemas.microsoft.com/office/drawing/2014/main" id="{3191087C-6AD2-4BF0-9CA4-9A2E6654E19B}"/>
            </a:ext>
          </a:extLst>
        </xdr:cNvPr>
        <xdr:cNvSpPr txBox="1"/>
      </xdr:nvSpPr>
      <xdr:spPr>
        <a:xfrm>
          <a:off x="4124960"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a:extLst>
            <a:ext uri="{FF2B5EF4-FFF2-40B4-BE49-F238E27FC236}">
              <a16:creationId xmlns:a16="http://schemas.microsoft.com/office/drawing/2014/main" id="{0258813F-2003-4E7B-A01F-8186AA1BDDBD}"/>
            </a:ext>
          </a:extLst>
        </xdr:cNvPr>
        <xdr:cNvCxnSpPr/>
      </xdr:nvCxnSpPr>
      <xdr:spPr>
        <a:xfrm>
          <a:off x="4020820" y="1055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814CCF06-3AF4-4DF3-A465-A5BAFA66A4D3}"/>
            </a:ext>
          </a:extLst>
        </xdr:cNvPr>
        <xdr:cNvSpPr txBox="1"/>
      </xdr:nvSpPr>
      <xdr:spPr>
        <a:xfrm>
          <a:off x="4124960" y="9094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8BA2216C-6D1F-4C71-A719-9D342F113B51}"/>
            </a:ext>
          </a:extLst>
        </xdr:cNvPr>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165117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28837405-12AE-4F57-9458-747E60CF417B}"/>
            </a:ext>
          </a:extLst>
        </xdr:cNvPr>
        <xdr:cNvSpPr txBox="1"/>
      </xdr:nvSpPr>
      <xdr:spPr>
        <a:xfrm>
          <a:off x="4124960" y="10055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a:extLst>
            <a:ext uri="{FF2B5EF4-FFF2-40B4-BE49-F238E27FC236}">
              <a16:creationId xmlns:a16="http://schemas.microsoft.com/office/drawing/2014/main" id="{F622383E-88D2-4010-A5BF-AFECAB8D5F8C}"/>
            </a:ext>
          </a:extLst>
        </xdr:cNvPr>
        <xdr:cNvSpPr/>
      </xdr:nvSpPr>
      <xdr:spPr>
        <a:xfrm>
          <a:off x="403606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a:extLst>
            <a:ext uri="{FF2B5EF4-FFF2-40B4-BE49-F238E27FC236}">
              <a16:creationId xmlns:a16="http://schemas.microsoft.com/office/drawing/2014/main" id="{F266E67B-E62A-43E0-9294-8CF80EDD33CF}"/>
            </a:ext>
          </a:extLst>
        </xdr:cNvPr>
        <xdr:cNvSpPr/>
      </xdr:nvSpPr>
      <xdr:spPr>
        <a:xfrm>
          <a:off x="3312160" y="100584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78" name="フローチャート: 判断 177">
          <a:extLst>
            <a:ext uri="{FF2B5EF4-FFF2-40B4-BE49-F238E27FC236}">
              <a16:creationId xmlns:a16="http://schemas.microsoft.com/office/drawing/2014/main" id="{DC68FCF3-EEE3-4BA3-A355-BD8A5E364F2E}"/>
            </a:ext>
          </a:extLst>
        </xdr:cNvPr>
        <xdr:cNvSpPr/>
      </xdr:nvSpPr>
      <xdr:spPr>
        <a:xfrm>
          <a:off x="25146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153670</xdr:rowOff>
    </xdr:from>
    <xdr:to>
      <xdr:col>10</xdr:col>
      <xdr:colOff>165100</xdr:colOff>
      <xdr:row>60</xdr:row>
      <xdr:rowOff>83820</xdr:rowOff>
    </xdr:to>
    <xdr:sp macro="" textlink="">
      <xdr:nvSpPr>
        <xdr:cNvPr id="179" name="フローチャート: 判断 178">
          <a:extLst>
            <a:ext uri="{FF2B5EF4-FFF2-40B4-BE49-F238E27FC236}">
              <a16:creationId xmlns:a16="http://schemas.microsoft.com/office/drawing/2014/main" id="{1DD74DC9-6445-4A6F-8ACF-46B4E8C36526}"/>
            </a:ext>
          </a:extLst>
        </xdr:cNvPr>
        <xdr:cNvSpPr/>
      </xdr:nvSpPr>
      <xdr:spPr>
        <a:xfrm>
          <a:off x="1739900" y="10044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147320</xdr:rowOff>
    </xdr:from>
    <xdr:to>
      <xdr:col>6</xdr:col>
      <xdr:colOff>38100</xdr:colOff>
      <xdr:row>60</xdr:row>
      <xdr:rowOff>77470</xdr:rowOff>
    </xdr:to>
    <xdr:sp macro="" textlink="">
      <xdr:nvSpPr>
        <xdr:cNvPr id="180" name="フローチャート: 判断 179">
          <a:extLst>
            <a:ext uri="{FF2B5EF4-FFF2-40B4-BE49-F238E27FC236}">
              <a16:creationId xmlns:a16="http://schemas.microsoft.com/office/drawing/2014/main" id="{A92026FB-E7DB-40FC-923B-AD9A168F695B}"/>
            </a:ext>
          </a:extLst>
        </xdr:cNvPr>
        <xdr:cNvSpPr/>
      </xdr:nvSpPr>
      <xdr:spPr>
        <a:xfrm>
          <a:off x="965200" y="1003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CCA6607-FEEF-4F2A-8423-D1E7DF674F6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42019DC-F497-45AE-A0CC-A998C6B5E7F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C63F5E4-8BD2-47E8-AD28-4804AB9394D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1DF1EE4-4AA3-4237-B61D-5B23FF6EB93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6226B8C-851A-4BF3-A16E-F450C7364E4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12700</xdr:rowOff>
    </xdr:from>
    <xdr:to>
      <xdr:col>24</xdr:col>
      <xdr:colOff>114300</xdr:colOff>
      <xdr:row>56</xdr:row>
      <xdr:rowOff>114300</xdr:rowOff>
    </xdr:to>
    <xdr:sp macro="" textlink="">
      <xdr:nvSpPr>
        <xdr:cNvPr id="186" name="楕円 185">
          <a:extLst>
            <a:ext uri="{FF2B5EF4-FFF2-40B4-BE49-F238E27FC236}">
              <a16:creationId xmlns:a16="http://schemas.microsoft.com/office/drawing/2014/main" id="{7BBC1AC7-CE7E-4129-9BAB-44195BC40B8B}"/>
            </a:ext>
          </a:extLst>
        </xdr:cNvPr>
        <xdr:cNvSpPr/>
      </xdr:nvSpPr>
      <xdr:spPr>
        <a:xfrm>
          <a:off x="4036060" y="94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35577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9967DF8D-D863-42E6-8CCB-B6AE939CD882}"/>
            </a:ext>
          </a:extLst>
        </xdr:cNvPr>
        <xdr:cNvSpPr txBox="1"/>
      </xdr:nvSpPr>
      <xdr:spPr>
        <a:xfrm>
          <a:off x="4124960" y="925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0</xdr:rowOff>
    </xdr:from>
    <xdr:to>
      <xdr:col>20</xdr:col>
      <xdr:colOff>38100</xdr:colOff>
      <xdr:row>56</xdr:row>
      <xdr:rowOff>101600</xdr:rowOff>
    </xdr:to>
    <xdr:sp macro="" textlink="">
      <xdr:nvSpPr>
        <xdr:cNvPr id="188" name="楕円 187">
          <a:extLst>
            <a:ext uri="{FF2B5EF4-FFF2-40B4-BE49-F238E27FC236}">
              <a16:creationId xmlns:a16="http://schemas.microsoft.com/office/drawing/2014/main" id="{EDFC4019-BBCF-4E6E-9946-9D1AF59DED22}"/>
            </a:ext>
          </a:extLst>
        </xdr:cNvPr>
        <xdr:cNvSpPr/>
      </xdr:nvSpPr>
      <xdr:spPr>
        <a:xfrm>
          <a:off x="3312160" y="93878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50800</xdr:rowOff>
    </xdr:from>
    <xdr:to>
      <xdr:col>24</xdr:col>
      <xdr:colOff>63500</xdr:colOff>
      <xdr:row>56</xdr:row>
      <xdr:rowOff>63500</xdr:rowOff>
    </xdr:to>
    <xdr:cxnSp macro="">
      <xdr:nvCxnSpPr>
        <xdr:cNvPr id="189" name="直線コネクタ 188">
          <a:extLst>
            <a:ext uri="{FF2B5EF4-FFF2-40B4-BE49-F238E27FC236}">
              <a16:creationId xmlns:a16="http://schemas.microsoft.com/office/drawing/2014/main" id="{64BF5184-4C2C-4808-BD8A-2FC17DC5EDCA}"/>
            </a:ext>
          </a:extLst>
        </xdr:cNvPr>
        <xdr:cNvCxnSpPr/>
      </xdr:nvCxnSpPr>
      <xdr:spPr>
        <a:xfrm>
          <a:off x="3355340" y="943864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139700</xdr:rowOff>
    </xdr:from>
    <xdr:to>
      <xdr:col>15</xdr:col>
      <xdr:colOff>101600</xdr:colOff>
      <xdr:row>56</xdr:row>
      <xdr:rowOff>69850</xdr:rowOff>
    </xdr:to>
    <xdr:sp macro="" textlink="">
      <xdr:nvSpPr>
        <xdr:cNvPr id="190" name="楕円 189">
          <a:extLst>
            <a:ext uri="{FF2B5EF4-FFF2-40B4-BE49-F238E27FC236}">
              <a16:creationId xmlns:a16="http://schemas.microsoft.com/office/drawing/2014/main" id="{C746A4C4-6445-4AA7-8650-80BB6BBF8484}"/>
            </a:ext>
          </a:extLst>
        </xdr:cNvPr>
        <xdr:cNvSpPr/>
      </xdr:nvSpPr>
      <xdr:spPr>
        <a:xfrm>
          <a:off x="2514600" y="9359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19050</xdr:rowOff>
    </xdr:from>
    <xdr:to>
      <xdr:col>19</xdr:col>
      <xdr:colOff>177800</xdr:colOff>
      <xdr:row>56</xdr:row>
      <xdr:rowOff>50800</xdr:rowOff>
    </xdr:to>
    <xdr:cxnSp macro="">
      <xdr:nvCxnSpPr>
        <xdr:cNvPr id="191" name="直線コネクタ 190">
          <a:extLst>
            <a:ext uri="{FF2B5EF4-FFF2-40B4-BE49-F238E27FC236}">
              <a16:creationId xmlns:a16="http://schemas.microsoft.com/office/drawing/2014/main" id="{35A5D0C1-4282-4C25-AB24-784E0FC43D8A}"/>
            </a:ext>
          </a:extLst>
        </xdr:cNvPr>
        <xdr:cNvCxnSpPr/>
      </xdr:nvCxnSpPr>
      <xdr:spPr>
        <a:xfrm>
          <a:off x="2565400" y="9406890"/>
          <a:ext cx="78994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107950</xdr:rowOff>
    </xdr:from>
    <xdr:to>
      <xdr:col>10</xdr:col>
      <xdr:colOff>165100</xdr:colOff>
      <xdr:row>56</xdr:row>
      <xdr:rowOff>38100</xdr:rowOff>
    </xdr:to>
    <xdr:sp macro="" textlink="">
      <xdr:nvSpPr>
        <xdr:cNvPr id="192" name="楕円 191">
          <a:extLst>
            <a:ext uri="{FF2B5EF4-FFF2-40B4-BE49-F238E27FC236}">
              <a16:creationId xmlns:a16="http://schemas.microsoft.com/office/drawing/2014/main" id="{0F282B52-D2BC-496C-905C-1BE548CF0EC5}"/>
            </a:ext>
          </a:extLst>
        </xdr:cNvPr>
        <xdr:cNvSpPr/>
      </xdr:nvSpPr>
      <xdr:spPr>
        <a:xfrm>
          <a:off x="1739900" y="932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158750</xdr:rowOff>
    </xdr:from>
    <xdr:to>
      <xdr:col>15</xdr:col>
      <xdr:colOff>50800</xdr:colOff>
      <xdr:row>56</xdr:row>
      <xdr:rowOff>19050</xdr:rowOff>
    </xdr:to>
    <xdr:cxnSp macro="">
      <xdr:nvCxnSpPr>
        <xdr:cNvPr id="193" name="直線コネクタ 192">
          <a:extLst>
            <a:ext uri="{FF2B5EF4-FFF2-40B4-BE49-F238E27FC236}">
              <a16:creationId xmlns:a16="http://schemas.microsoft.com/office/drawing/2014/main" id="{871B92EC-3145-4DDF-81A1-4BAC6ADB40D0}"/>
            </a:ext>
          </a:extLst>
        </xdr:cNvPr>
        <xdr:cNvCxnSpPr/>
      </xdr:nvCxnSpPr>
      <xdr:spPr>
        <a:xfrm>
          <a:off x="1790700" y="9378950"/>
          <a:ext cx="7747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76200</xdr:rowOff>
    </xdr:from>
    <xdr:to>
      <xdr:col>6</xdr:col>
      <xdr:colOff>38100</xdr:colOff>
      <xdr:row>56</xdr:row>
      <xdr:rowOff>6350</xdr:rowOff>
    </xdr:to>
    <xdr:sp macro="" textlink="">
      <xdr:nvSpPr>
        <xdr:cNvPr id="194" name="楕円 193">
          <a:extLst>
            <a:ext uri="{FF2B5EF4-FFF2-40B4-BE49-F238E27FC236}">
              <a16:creationId xmlns:a16="http://schemas.microsoft.com/office/drawing/2014/main" id="{36EB89B0-C78C-4227-A93A-72283428F2EA}"/>
            </a:ext>
          </a:extLst>
        </xdr:cNvPr>
        <xdr:cNvSpPr/>
      </xdr:nvSpPr>
      <xdr:spPr>
        <a:xfrm>
          <a:off x="965200" y="9296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127000</xdr:rowOff>
    </xdr:from>
    <xdr:to>
      <xdr:col>10</xdr:col>
      <xdr:colOff>114300</xdr:colOff>
      <xdr:row>55</xdr:row>
      <xdr:rowOff>158750</xdr:rowOff>
    </xdr:to>
    <xdr:cxnSp macro="">
      <xdr:nvCxnSpPr>
        <xdr:cNvPr id="195" name="直線コネクタ 194">
          <a:extLst>
            <a:ext uri="{FF2B5EF4-FFF2-40B4-BE49-F238E27FC236}">
              <a16:creationId xmlns:a16="http://schemas.microsoft.com/office/drawing/2014/main" id="{8319B572-79EA-44ED-A3C6-CD7235BA18FF}"/>
            </a:ext>
          </a:extLst>
        </xdr:cNvPr>
        <xdr:cNvCxnSpPr/>
      </xdr:nvCxnSpPr>
      <xdr:spPr>
        <a:xfrm>
          <a:off x="1008380" y="9347200"/>
          <a:ext cx="78232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92727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511B1317-EE95-4D2F-AE21-79182D6D443E}"/>
            </a:ext>
          </a:extLst>
        </xdr:cNvPr>
        <xdr:cNvSpPr txBox="1"/>
      </xdr:nvSpPr>
      <xdr:spPr>
        <a:xfrm>
          <a:off x="3170564" y="1015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E7E4B487-A5CF-4529-B439-A653F5DA8171}"/>
            </a:ext>
          </a:extLst>
        </xdr:cNvPr>
        <xdr:cNvSpPr txBox="1"/>
      </xdr:nvSpPr>
      <xdr:spPr>
        <a:xfrm>
          <a:off x="238570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74947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79C5BA2-CC0D-4DCA-852A-C7FAF42B4C31}"/>
            </a:ext>
          </a:extLst>
        </xdr:cNvPr>
        <xdr:cNvSpPr txBox="1"/>
      </xdr:nvSpPr>
      <xdr:spPr>
        <a:xfrm>
          <a:off x="161100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68597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13B60FA7-35B4-4F9C-ACB2-0D291BEAA8B2}"/>
            </a:ext>
          </a:extLst>
        </xdr:cNvPr>
        <xdr:cNvSpPr txBox="1"/>
      </xdr:nvSpPr>
      <xdr:spPr>
        <a:xfrm>
          <a:off x="83630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118127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8DA7ADFC-5399-4645-934A-86454302ADCB}"/>
            </a:ext>
          </a:extLst>
        </xdr:cNvPr>
        <xdr:cNvSpPr txBox="1"/>
      </xdr:nvSpPr>
      <xdr:spPr>
        <a:xfrm>
          <a:off x="3170564" y="917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86377</xdr:rowOff>
    </xdr:from>
    <xdr:ext cx="340478" cy="259045"/>
    <xdr:sp macro="" textlink="">
      <xdr:nvSpPr>
        <xdr:cNvPr id="201" name="n_2mainValue【橋りょう・トンネル】&#10;有形固定資産減価償却率">
          <a:extLst>
            <a:ext uri="{FF2B5EF4-FFF2-40B4-BE49-F238E27FC236}">
              <a16:creationId xmlns:a16="http://schemas.microsoft.com/office/drawing/2014/main" id="{047BB5F6-15C5-43B3-9607-3640FD8FC8FE}"/>
            </a:ext>
          </a:extLst>
        </xdr:cNvPr>
        <xdr:cNvSpPr txBox="1"/>
      </xdr:nvSpPr>
      <xdr:spPr>
        <a:xfrm>
          <a:off x="2418021" y="91389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54627</xdr:rowOff>
    </xdr:from>
    <xdr:ext cx="340478" cy="259045"/>
    <xdr:sp macro="" textlink="">
      <xdr:nvSpPr>
        <xdr:cNvPr id="202" name="n_3mainValue【橋りょう・トンネル】&#10;有形固定資産減価償却率">
          <a:extLst>
            <a:ext uri="{FF2B5EF4-FFF2-40B4-BE49-F238E27FC236}">
              <a16:creationId xmlns:a16="http://schemas.microsoft.com/office/drawing/2014/main" id="{DED3BE22-4526-44F0-A091-16F10913597C}"/>
            </a:ext>
          </a:extLst>
        </xdr:cNvPr>
        <xdr:cNvSpPr txBox="1"/>
      </xdr:nvSpPr>
      <xdr:spPr>
        <a:xfrm>
          <a:off x="1643321" y="91071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22877</xdr:rowOff>
    </xdr:from>
    <xdr:ext cx="340478" cy="259045"/>
    <xdr:sp macro="" textlink="">
      <xdr:nvSpPr>
        <xdr:cNvPr id="203" name="n_4mainValue【橋りょう・トンネル】&#10;有形固定資産減価償却率">
          <a:extLst>
            <a:ext uri="{FF2B5EF4-FFF2-40B4-BE49-F238E27FC236}">
              <a16:creationId xmlns:a16="http://schemas.microsoft.com/office/drawing/2014/main" id="{3BFE16F1-C364-430C-A64D-8C0886276155}"/>
            </a:ext>
          </a:extLst>
        </xdr:cNvPr>
        <xdr:cNvSpPr txBox="1"/>
      </xdr:nvSpPr>
      <xdr:spPr>
        <a:xfrm>
          <a:off x="845761" y="90754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1773B28E-C1BA-4BC4-973C-D82BAFD2F2E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93B0C81F-D39E-4F8D-99E8-CF8F26F966B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AB967E57-B51F-42FF-8DFB-145E6D7CA9D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87F69380-0E5A-4950-B393-1F13BAA076B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47449CEB-67E8-4345-AE18-0E35849899E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78EACB38-3975-428A-9385-69FD06442BB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D97F469B-8F98-4C6D-80C3-EB81D764ACB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10DE1E8F-E643-4990-BC09-73F87BCBDC7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8AFE0CE4-99F4-4D59-8DCA-4A5ECF04D35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AFC51C66-3DE1-4B40-B7EE-DCE3949C0E3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98DF17A1-EA35-43B9-97F5-66D63175957B}"/>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EEC825E7-3A79-4A9A-8D3E-1E3616A769E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FFE4A188-B51F-4C80-96E5-687176C7E9FA}"/>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4FAF6D4A-7286-41AE-99E6-8D1CC4B828D0}"/>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6FC7587F-6B33-4AAA-B948-003CE837FB9D}"/>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E5934667-FAA2-4855-AF8B-90F9635BDF21}"/>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14A91129-8CDB-4913-8AF1-618FFA65842A}"/>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AE1238AF-5013-449E-AB81-44D85645F396}"/>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6D6313BA-7EAA-4237-835A-1C1086D549C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a:extLst>
            <a:ext uri="{FF2B5EF4-FFF2-40B4-BE49-F238E27FC236}">
              <a16:creationId xmlns:a16="http://schemas.microsoft.com/office/drawing/2014/main" id="{FFB565A2-163E-4141-91CB-F7D9C9A3B821}"/>
            </a:ext>
          </a:extLst>
        </xdr:cNvPr>
        <xdr:cNvSpPr txBox="1"/>
      </xdr:nvSpPr>
      <xdr:spPr>
        <a:xfrm>
          <a:off x="5168508" y="917703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A4F2F0D9-F676-48EE-ABD2-6DDFCB318D1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a:extLst>
            <a:ext uri="{FF2B5EF4-FFF2-40B4-BE49-F238E27FC236}">
              <a16:creationId xmlns:a16="http://schemas.microsoft.com/office/drawing/2014/main" id="{DF0D8FBD-7B06-4DA3-8540-8DF9D4A8148A}"/>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2E5C6742-B3C2-4F26-94F7-8F986CF51B3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a:extLst>
            <a:ext uri="{FF2B5EF4-FFF2-40B4-BE49-F238E27FC236}">
              <a16:creationId xmlns:a16="http://schemas.microsoft.com/office/drawing/2014/main" id="{67B7EC70-74C7-4F3E-8EFC-C52A3EF70C11}"/>
            </a:ext>
          </a:extLst>
        </xdr:cNvPr>
        <xdr:cNvCxnSpPr/>
      </xdr:nvCxnSpPr>
      <xdr:spPr>
        <a:xfrm flipV="1">
          <a:off x="9219565" y="9333274"/>
          <a:ext cx="0" cy="147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a:extLst>
            <a:ext uri="{FF2B5EF4-FFF2-40B4-BE49-F238E27FC236}">
              <a16:creationId xmlns:a16="http://schemas.microsoft.com/office/drawing/2014/main" id="{80F4E1D6-7A34-4ED4-9C46-286885039BE0}"/>
            </a:ext>
          </a:extLst>
        </xdr:cNvPr>
        <xdr:cNvSpPr txBox="1"/>
      </xdr:nvSpPr>
      <xdr:spPr>
        <a:xfrm>
          <a:off x="9258300" y="10808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a:extLst>
            <a:ext uri="{FF2B5EF4-FFF2-40B4-BE49-F238E27FC236}">
              <a16:creationId xmlns:a16="http://schemas.microsoft.com/office/drawing/2014/main" id="{74C0D791-05D4-4E93-98E6-D3BC2A943B7C}"/>
            </a:ext>
          </a:extLst>
        </xdr:cNvPr>
        <xdr:cNvCxnSpPr/>
      </xdr:nvCxnSpPr>
      <xdr:spPr>
        <a:xfrm>
          <a:off x="915416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a:extLst>
            <a:ext uri="{FF2B5EF4-FFF2-40B4-BE49-F238E27FC236}">
              <a16:creationId xmlns:a16="http://schemas.microsoft.com/office/drawing/2014/main" id="{EDEB8911-15B5-4833-9CC9-9BFA56755F56}"/>
            </a:ext>
          </a:extLst>
        </xdr:cNvPr>
        <xdr:cNvSpPr txBox="1"/>
      </xdr:nvSpPr>
      <xdr:spPr>
        <a:xfrm>
          <a:off x="9258300" y="911231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a:extLst>
            <a:ext uri="{FF2B5EF4-FFF2-40B4-BE49-F238E27FC236}">
              <a16:creationId xmlns:a16="http://schemas.microsoft.com/office/drawing/2014/main" id="{6EA2C06A-C2D6-484C-9573-B368965EF098}"/>
            </a:ext>
          </a:extLst>
        </xdr:cNvPr>
        <xdr:cNvCxnSpPr/>
      </xdr:nvCxnSpPr>
      <xdr:spPr>
        <a:xfrm>
          <a:off x="9154160" y="9333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53546</xdr:rowOff>
    </xdr:from>
    <xdr:ext cx="690189" cy="259045"/>
    <xdr:sp macro="" textlink="">
      <xdr:nvSpPr>
        <xdr:cNvPr id="232" name="【橋りょう・トンネル】&#10;一人当たり有形固定資産（償却資産）額平均値テキスト">
          <a:extLst>
            <a:ext uri="{FF2B5EF4-FFF2-40B4-BE49-F238E27FC236}">
              <a16:creationId xmlns:a16="http://schemas.microsoft.com/office/drawing/2014/main" id="{23411948-53BE-44DC-BFF1-C6618F4AE43B}"/>
            </a:ext>
          </a:extLst>
        </xdr:cNvPr>
        <xdr:cNvSpPr txBox="1"/>
      </xdr:nvSpPr>
      <xdr:spPr>
        <a:xfrm>
          <a:off x="9258300" y="1044722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a:extLst>
            <a:ext uri="{FF2B5EF4-FFF2-40B4-BE49-F238E27FC236}">
              <a16:creationId xmlns:a16="http://schemas.microsoft.com/office/drawing/2014/main" id="{41D2B2DC-5F86-4582-8676-D4C9D005ED92}"/>
            </a:ext>
          </a:extLst>
        </xdr:cNvPr>
        <xdr:cNvSpPr/>
      </xdr:nvSpPr>
      <xdr:spPr>
        <a:xfrm>
          <a:off x="9192260" y="105919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a:extLst>
            <a:ext uri="{FF2B5EF4-FFF2-40B4-BE49-F238E27FC236}">
              <a16:creationId xmlns:a16="http://schemas.microsoft.com/office/drawing/2014/main" id="{322E6AAC-2EBE-4DDF-BF8F-C052E53E3085}"/>
            </a:ext>
          </a:extLst>
        </xdr:cNvPr>
        <xdr:cNvSpPr/>
      </xdr:nvSpPr>
      <xdr:spPr>
        <a:xfrm>
          <a:off x="8445500" y="1060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20458</xdr:rowOff>
    </xdr:from>
    <xdr:to>
      <xdr:col>46</xdr:col>
      <xdr:colOff>38100</xdr:colOff>
      <xdr:row>63</xdr:row>
      <xdr:rowOff>122058</xdr:rowOff>
    </xdr:to>
    <xdr:sp macro="" textlink="">
      <xdr:nvSpPr>
        <xdr:cNvPr id="235" name="フローチャート: 判断 234">
          <a:extLst>
            <a:ext uri="{FF2B5EF4-FFF2-40B4-BE49-F238E27FC236}">
              <a16:creationId xmlns:a16="http://schemas.microsoft.com/office/drawing/2014/main" id="{9A6B8843-071E-4290-9E81-35E779148D6F}"/>
            </a:ext>
          </a:extLst>
        </xdr:cNvPr>
        <xdr:cNvSpPr/>
      </xdr:nvSpPr>
      <xdr:spPr>
        <a:xfrm>
          <a:off x="7670800" y="105817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153653</xdr:rowOff>
    </xdr:from>
    <xdr:to>
      <xdr:col>41</xdr:col>
      <xdr:colOff>101600</xdr:colOff>
      <xdr:row>63</xdr:row>
      <xdr:rowOff>83803</xdr:rowOff>
    </xdr:to>
    <xdr:sp macro="" textlink="">
      <xdr:nvSpPr>
        <xdr:cNvPr id="236" name="フローチャート: 判断 235">
          <a:extLst>
            <a:ext uri="{FF2B5EF4-FFF2-40B4-BE49-F238E27FC236}">
              <a16:creationId xmlns:a16="http://schemas.microsoft.com/office/drawing/2014/main" id="{98648815-26F6-44E4-BFCE-E6599B16C0DD}"/>
            </a:ext>
          </a:extLst>
        </xdr:cNvPr>
        <xdr:cNvSpPr/>
      </xdr:nvSpPr>
      <xdr:spPr>
        <a:xfrm>
          <a:off x="6873240" y="105473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154923</xdr:rowOff>
    </xdr:from>
    <xdr:to>
      <xdr:col>36</xdr:col>
      <xdr:colOff>165100</xdr:colOff>
      <xdr:row>63</xdr:row>
      <xdr:rowOff>85073</xdr:rowOff>
    </xdr:to>
    <xdr:sp macro="" textlink="">
      <xdr:nvSpPr>
        <xdr:cNvPr id="237" name="フローチャート: 判断 236">
          <a:extLst>
            <a:ext uri="{FF2B5EF4-FFF2-40B4-BE49-F238E27FC236}">
              <a16:creationId xmlns:a16="http://schemas.microsoft.com/office/drawing/2014/main" id="{0CA22453-BF02-4597-86F0-8B7C22298C55}"/>
            </a:ext>
          </a:extLst>
        </xdr:cNvPr>
        <xdr:cNvSpPr/>
      </xdr:nvSpPr>
      <xdr:spPr>
        <a:xfrm>
          <a:off x="6098540" y="10548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FD4C1AA-3987-4A95-98EA-00107E657F57}"/>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245D3CF-3CCE-4EC9-99C8-1EDADB3AB98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7C10F4E-D903-44D7-A6C1-A09DEC38489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42C619E-1C30-4F31-A54F-CB9C2DD6C62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4CE55E3-CE8B-4408-A7C2-5FAF80B07A1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168614</xdr:rowOff>
    </xdr:from>
    <xdr:to>
      <xdr:col>55</xdr:col>
      <xdr:colOff>50800</xdr:colOff>
      <xdr:row>64</xdr:row>
      <xdr:rowOff>98764</xdr:rowOff>
    </xdr:to>
    <xdr:sp macro="" textlink="">
      <xdr:nvSpPr>
        <xdr:cNvPr id="243" name="楕円 242">
          <a:extLst>
            <a:ext uri="{FF2B5EF4-FFF2-40B4-BE49-F238E27FC236}">
              <a16:creationId xmlns:a16="http://schemas.microsoft.com/office/drawing/2014/main" id="{919650A6-49A0-457C-BCD6-053B9EA00962}"/>
            </a:ext>
          </a:extLst>
        </xdr:cNvPr>
        <xdr:cNvSpPr/>
      </xdr:nvSpPr>
      <xdr:spPr>
        <a:xfrm>
          <a:off x="9192260" y="107299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83541</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793BF365-FC18-4BB9-815C-4AEFE79E1F55}"/>
            </a:ext>
          </a:extLst>
        </xdr:cNvPr>
        <xdr:cNvSpPr txBox="1"/>
      </xdr:nvSpPr>
      <xdr:spPr>
        <a:xfrm>
          <a:off x="9258300" y="1064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1306</xdr:rowOff>
    </xdr:from>
    <xdr:to>
      <xdr:col>50</xdr:col>
      <xdr:colOff>165100</xdr:colOff>
      <xdr:row>64</xdr:row>
      <xdr:rowOff>102906</xdr:rowOff>
    </xdr:to>
    <xdr:sp macro="" textlink="">
      <xdr:nvSpPr>
        <xdr:cNvPr id="245" name="楕円 244">
          <a:extLst>
            <a:ext uri="{FF2B5EF4-FFF2-40B4-BE49-F238E27FC236}">
              <a16:creationId xmlns:a16="http://schemas.microsoft.com/office/drawing/2014/main" id="{6015D4F7-17F7-4C8E-92C4-701EFDB1661F}"/>
            </a:ext>
          </a:extLst>
        </xdr:cNvPr>
        <xdr:cNvSpPr/>
      </xdr:nvSpPr>
      <xdr:spPr>
        <a:xfrm>
          <a:off x="8445500" y="1073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47964</xdr:rowOff>
    </xdr:from>
    <xdr:to>
      <xdr:col>55</xdr:col>
      <xdr:colOff>0</xdr:colOff>
      <xdr:row>64</xdr:row>
      <xdr:rowOff>52106</xdr:rowOff>
    </xdr:to>
    <xdr:cxnSp macro="">
      <xdr:nvCxnSpPr>
        <xdr:cNvPr id="246" name="直線コネクタ 245">
          <a:extLst>
            <a:ext uri="{FF2B5EF4-FFF2-40B4-BE49-F238E27FC236}">
              <a16:creationId xmlns:a16="http://schemas.microsoft.com/office/drawing/2014/main" id="{1D930159-4E94-4E75-83BB-2E28E30CF33C}"/>
            </a:ext>
          </a:extLst>
        </xdr:cNvPr>
        <xdr:cNvCxnSpPr/>
      </xdr:nvCxnSpPr>
      <xdr:spPr>
        <a:xfrm flipV="1">
          <a:off x="8496300" y="10776924"/>
          <a:ext cx="723900" cy="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1849</xdr:rowOff>
    </xdr:from>
    <xdr:to>
      <xdr:col>46</xdr:col>
      <xdr:colOff>38100</xdr:colOff>
      <xdr:row>64</xdr:row>
      <xdr:rowOff>103449</xdr:rowOff>
    </xdr:to>
    <xdr:sp macro="" textlink="">
      <xdr:nvSpPr>
        <xdr:cNvPr id="247" name="楕円 246">
          <a:extLst>
            <a:ext uri="{FF2B5EF4-FFF2-40B4-BE49-F238E27FC236}">
              <a16:creationId xmlns:a16="http://schemas.microsoft.com/office/drawing/2014/main" id="{E482F679-86D3-4D2E-A3AF-4C160851B9E1}"/>
            </a:ext>
          </a:extLst>
        </xdr:cNvPr>
        <xdr:cNvSpPr/>
      </xdr:nvSpPr>
      <xdr:spPr>
        <a:xfrm>
          <a:off x="7670800" y="107308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52106</xdr:rowOff>
    </xdr:from>
    <xdr:to>
      <xdr:col>50</xdr:col>
      <xdr:colOff>114300</xdr:colOff>
      <xdr:row>64</xdr:row>
      <xdr:rowOff>52649</xdr:rowOff>
    </xdr:to>
    <xdr:cxnSp macro="">
      <xdr:nvCxnSpPr>
        <xdr:cNvPr id="248" name="直線コネクタ 247">
          <a:extLst>
            <a:ext uri="{FF2B5EF4-FFF2-40B4-BE49-F238E27FC236}">
              <a16:creationId xmlns:a16="http://schemas.microsoft.com/office/drawing/2014/main" id="{3142DA02-3584-4462-83F0-33E851844E66}"/>
            </a:ext>
          </a:extLst>
        </xdr:cNvPr>
        <xdr:cNvCxnSpPr/>
      </xdr:nvCxnSpPr>
      <xdr:spPr>
        <a:xfrm flipV="1">
          <a:off x="7713980" y="10781066"/>
          <a:ext cx="78232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2742</xdr:rowOff>
    </xdr:from>
    <xdr:to>
      <xdr:col>41</xdr:col>
      <xdr:colOff>101600</xdr:colOff>
      <xdr:row>64</xdr:row>
      <xdr:rowOff>104342</xdr:rowOff>
    </xdr:to>
    <xdr:sp macro="" textlink="">
      <xdr:nvSpPr>
        <xdr:cNvPr id="249" name="楕円 248">
          <a:extLst>
            <a:ext uri="{FF2B5EF4-FFF2-40B4-BE49-F238E27FC236}">
              <a16:creationId xmlns:a16="http://schemas.microsoft.com/office/drawing/2014/main" id="{2DC99217-6F97-4D9B-B738-1856FD5283BD}"/>
            </a:ext>
          </a:extLst>
        </xdr:cNvPr>
        <xdr:cNvSpPr/>
      </xdr:nvSpPr>
      <xdr:spPr>
        <a:xfrm>
          <a:off x="6873240" y="1073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52649</xdr:rowOff>
    </xdr:from>
    <xdr:to>
      <xdr:col>45</xdr:col>
      <xdr:colOff>177800</xdr:colOff>
      <xdr:row>64</xdr:row>
      <xdr:rowOff>53542</xdr:rowOff>
    </xdr:to>
    <xdr:cxnSp macro="">
      <xdr:nvCxnSpPr>
        <xdr:cNvPr id="250" name="直線コネクタ 249">
          <a:extLst>
            <a:ext uri="{FF2B5EF4-FFF2-40B4-BE49-F238E27FC236}">
              <a16:creationId xmlns:a16="http://schemas.microsoft.com/office/drawing/2014/main" id="{4C511AB7-6131-4F25-BB89-CD0DE7EF843E}"/>
            </a:ext>
          </a:extLst>
        </xdr:cNvPr>
        <xdr:cNvCxnSpPr/>
      </xdr:nvCxnSpPr>
      <xdr:spPr>
        <a:xfrm flipV="1">
          <a:off x="6924040" y="10781609"/>
          <a:ext cx="78994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4341</xdr:rowOff>
    </xdr:from>
    <xdr:to>
      <xdr:col>36</xdr:col>
      <xdr:colOff>165100</xdr:colOff>
      <xdr:row>64</xdr:row>
      <xdr:rowOff>105941</xdr:rowOff>
    </xdr:to>
    <xdr:sp macro="" textlink="">
      <xdr:nvSpPr>
        <xdr:cNvPr id="251" name="楕円 250">
          <a:extLst>
            <a:ext uri="{FF2B5EF4-FFF2-40B4-BE49-F238E27FC236}">
              <a16:creationId xmlns:a16="http://schemas.microsoft.com/office/drawing/2014/main" id="{698EB65A-CE9F-4D51-A0E5-D217F7C70627}"/>
            </a:ext>
          </a:extLst>
        </xdr:cNvPr>
        <xdr:cNvSpPr/>
      </xdr:nvSpPr>
      <xdr:spPr>
        <a:xfrm>
          <a:off x="6098540" y="1073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53542</xdr:rowOff>
    </xdr:from>
    <xdr:to>
      <xdr:col>41</xdr:col>
      <xdr:colOff>50800</xdr:colOff>
      <xdr:row>64</xdr:row>
      <xdr:rowOff>55141</xdr:rowOff>
    </xdr:to>
    <xdr:cxnSp macro="">
      <xdr:nvCxnSpPr>
        <xdr:cNvPr id="252" name="直線コネクタ 251">
          <a:extLst>
            <a:ext uri="{FF2B5EF4-FFF2-40B4-BE49-F238E27FC236}">
              <a16:creationId xmlns:a16="http://schemas.microsoft.com/office/drawing/2014/main" id="{EBE6AF01-E742-4062-9E2F-64466D223D22}"/>
            </a:ext>
          </a:extLst>
        </xdr:cNvPr>
        <xdr:cNvCxnSpPr/>
      </xdr:nvCxnSpPr>
      <xdr:spPr>
        <a:xfrm flipV="1">
          <a:off x="6149340" y="10782502"/>
          <a:ext cx="7747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160052</xdr:rowOff>
    </xdr:from>
    <xdr:ext cx="690189" cy="259045"/>
    <xdr:sp macro="" textlink="">
      <xdr:nvSpPr>
        <xdr:cNvPr id="253" name="n_1aveValue【橋りょう・トンネル】&#10;一人当たり有形固定資産（償却資産）額">
          <a:extLst>
            <a:ext uri="{FF2B5EF4-FFF2-40B4-BE49-F238E27FC236}">
              <a16:creationId xmlns:a16="http://schemas.microsoft.com/office/drawing/2014/main" id="{906C67D7-9D52-4AF0-949F-FA03D4D122C2}"/>
            </a:ext>
          </a:extLst>
        </xdr:cNvPr>
        <xdr:cNvSpPr txBox="1"/>
      </xdr:nvSpPr>
      <xdr:spPr>
        <a:xfrm>
          <a:off x="8184225" y="10386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138585</xdr:rowOff>
    </xdr:from>
    <xdr:ext cx="690189" cy="259045"/>
    <xdr:sp macro="" textlink="">
      <xdr:nvSpPr>
        <xdr:cNvPr id="254" name="n_2aveValue【橋りょう・トンネル】&#10;一人当たり有形固定資産（償却資産）額">
          <a:extLst>
            <a:ext uri="{FF2B5EF4-FFF2-40B4-BE49-F238E27FC236}">
              <a16:creationId xmlns:a16="http://schemas.microsoft.com/office/drawing/2014/main" id="{0C96AB29-C03F-4EDE-9EE8-A22EBF65F617}"/>
            </a:ext>
          </a:extLst>
        </xdr:cNvPr>
        <xdr:cNvSpPr txBox="1"/>
      </xdr:nvSpPr>
      <xdr:spPr>
        <a:xfrm>
          <a:off x="7399365" y="10364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100330</xdr:rowOff>
    </xdr:from>
    <xdr:ext cx="690189" cy="259045"/>
    <xdr:sp macro="" textlink="">
      <xdr:nvSpPr>
        <xdr:cNvPr id="255" name="n_3aveValue【橋りょう・トンネル】&#10;一人当たり有形固定資産（償却資産）額">
          <a:extLst>
            <a:ext uri="{FF2B5EF4-FFF2-40B4-BE49-F238E27FC236}">
              <a16:creationId xmlns:a16="http://schemas.microsoft.com/office/drawing/2014/main" id="{9C21E38F-F9CD-40F3-9282-1FF78BB2347A}"/>
            </a:ext>
          </a:extLst>
        </xdr:cNvPr>
        <xdr:cNvSpPr txBox="1"/>
      </xdr:nvSpPr>
      <xdr:spPr>
        <a:xfrm>
          <a:off x="6624665" y="103263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101600</xdr:rowOff>
    </xdr:from>
    <xdr:ext cx="690189" cy="259045"/>
    <xdr:sp macro="" textlink="">
      <xdr:nvSpPr>
        <xdr:cNvPr id="256" name="n_4aveValue【橋りょう・トンネル】&#10;一人当たり有形固定資産（償却資産）額">
          <a:extLst>
            <a:ext uri="{FF2B5EF4-FFF2-40B4-BE49-F238E27FC236}">
              <a16:creationId xmlns:a16="http://schemas.microsoft.com/office/drawing/2014/main" id="{37112AC4-FFFC-47F5-B20F-68E9CC730CFA}"/>
            </a:ext>
          </a:extLst>
        </xdr:cNvPr>
        <xdr:cNvSpPr txBox="1"/>
      </xdr:nvSpPr>
      <xdr:spPr>
        <a:xfrm>
          <a:off x="5849965" y="103276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94033</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E7CF90FA-EA57-47E7-BE55-042578D67C35}"/>
            </a:ext>
          </a:extLst>
        </xdr:cNvPr>
        <xdr:cNvSpPr txBox="1"/>
      </xdr:nvSpPr>
      <xdr:spPr>
        <a:xfrm>
          <a:off x="8214575" y="1082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94576</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E2B35F28-D07F-45AA-9EA4-9B7A19ABE851}"/>
            </a:ext>
          </a:extLst>
        </xdr:cNvPr>
        <xdr:cNvSpPr txBox="1"/>
      </xdr:nvSpPr>
      <xdr:spPr>
        <a:xfrm>
          <a:off x="7444955" y="1082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95469</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B3A80E5C-8C18-484E-8341-9C8906C6AD96}"/>
            </a:ext>
          </a:extLst>
        </xdr:cNvPr>
        <xdr:cNvSpPr txBox="1"/>
      </xdr:nvSpPr>
      <xdr:spPr>
        <a:xfrm>
          <a:off x="6670255" y="108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97068</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611C34D3-FAA9-47AC-B7FF-A12C1576D116}"/>
            </a:ext>
          </a:extLst>
        </xdr:cNvPr>
        <xdr:cNvSpPr txBox="1"/>
      </xdr:nvSpPr>
      <xdr:spPr>
        <a:xfrm>
          <a:off x="5872695" y="1082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A354D68D-5804-478A-A0FA-905088B6111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CAD0652F-1273-491B-9DF3-CDCC4546561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E1AD63EA-B3AD-4800-9DBC-759D9E10302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F571D97A-FE7F-4293-BDF6-A6589F76B57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91E1BD36-FCEE-4C92-ACB9-3DC3E7B3C4F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9B749A95-1C05-4B26-9A57-C0F2A5083BD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D0D170E8-ABC2-4B84-9F78-0684B800341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28FDDFC6-19C4-4B89-B740-A3828D2E165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3EDF6117-6669-450F-966D-D4777C55A9E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5BC17AC7-CDA9-4E4B-B82A-EE0033F3C15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20C24C6D-9AED-47D2-B3C5-6CD53A73A1D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521EEB23-BB87-4078-A493-70F2DA181DFF}"/>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4A510218-5D55-4FC1-A3C4-035F0414883A}"/>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206378B0-B313-44DD-B6AE-A885C7BC85EC}"/>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FC1E5D5C-8DFC-4A6D-9993-5D7458C91918}"/>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D7178C47-5AFD-45E1-BD96-01F6B6224BEA}"/>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CD1E4983-8B1C-45BB-85EF-F88851760F6C}"/>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ED00775A-A8CC-4D6E-8584-357671128A78}"/>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FA7534EF-D023-478A-BB1B-3F0912A3F473}"/>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88E9821F-D7E5-4C8C-B395-8CE98F6C8D11}"/>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CB225819-F16E-4996-99A6-B6D6DF9CDE31}"/>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FBAF20D8-73A4-4FDA-85DD-C939C8A54CB2}"/>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D9CCD052-A336-413F-AD02-FF1AA7BC314D}"/>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415236E7-502F-452F-AC78-338B9B711812}"/>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67992112-EA75-49B7-8C61-A622AD8112E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E593277A-7645-4E7D-AAD5-B592B77A316E}"/>
            </a:ext>
          </a:extLst>
        </xdr:cNvPr>
        <xdr:cNvCxnSpPr/>
      </xdr:nvCxnSpPr>
      <xdr:spPr>
        <a:xfrm flipV="1">
          <a:off x="4086225" y="13185865"/>
          <a:ext cx="0" cy="1399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F4A76EF9-FD67-40EE-B4F2-EAAE9EBE00D7}"/>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4BC2D742-CF2B-471D-93C0-E9A8DBE667B6}"/>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6B1FABFA-DAD5-4DE7-AF02-AA2E4D7C44A9}"/>
            </a:ext>
          </a:extLst>
        </xdr:cNvPr>
        <xdr:cNvSpPr txBox="1"/>
      </xdr:nvSpPr>
      <xdr:spPr>
        <a:xfrm>
          <a:off x="4124960" y="1296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a:extLst>
            <a:ext uri="{FF2B5EF4-FFF2-40B4-BE49-F238E27FC236}">
              <a16:creationId xmlns:a16="http://schemas.microsoft.com/office/drawing/2014/main" id="{BA6810F1-49C6-49F8-B71C-97BFD4B69B72}"/>
            </a:ext>
          </a:extLst>
        </xdr:cNvPr>
        <xdr:cNvCxnSpPr/>
      </xdr:nvCxnSpPr>
      <xdr:spPr>
        <a:xfrm>
          <a:off x="4020820" y="13185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A54C1986-C8EE-47E8-9590-9244E619F159}"/>
            </a:ext>
          </a:extLst>
        </xdr:cNvPr>
        <xdr:cNvSpPr txBox="1"/>
      </xdr:nvSpPr>
      <xdr:spPr>
        <a:xfrm>
          <a:off x="4124960" y="13797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2" name="フローチャート: 判断 291">
          <a:extLst>
            <a:ext uri="{FF2B5EF4-FFF2-40B4-BE49-F238E27FC236}">
              <a16:creationId xmlns:a16="http://schemas.microsoft.com/office/drawing/2014/main" id="{0DA201F2-FB27-4C3C-BE1D-07446C4CC226}"/>
            </a:ext>
          </a:extLst>
        </xdr:cNvPr>
        <xdr:cNvSpPr/>
      </xdr:nvSpPr>
      <xdr:spPr>
        <a:xfrm>
          <a:off x="4036060" y="139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3" name="フローチャート: 判断 292">
          <a:extLst>
            <a:ext uri="{FF2B5EF4-FFF2-40B4-BE49-F238E27FC236}">
              <a16:creationId xmlns:a16="http://schemas.microsoft.com/office/drawing/2014/main" id="{42170601-6156-4C47-9A2C-68FE97727554}"/>
            </a:ext>
          </a:extLst>
        </xdr:cNvPr>
        <xdr:cNvSpPr/>
      </xdr:nvSpPr>
      <xdr:spPr>
        <a:xfrm>
          <a:off x="3312160" y="13906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168548</xdr:rowOff>
    </xdr:from>
    <xdr:to>
      <xdr:col>15</xdr:col>
      <xdr:colOff>101600</xdr:colOff>
      <xdr:row>83</xdr:row>
      <xdr:rowOff>98698</xdr:rowOff>
    </xdr:to>
    <xdr:sp macro="" textlink="">
      <xdr:nvSpPr>
        <xdr:cNvPr id="294" name="フローチャート: 判断 293">
          <a:extLst>
            <a:ext uri="{FF2B5EF4-FFF2-40B4-BE49-F238E27FC236}">
              <a16:creationId xmlns:a16="http://schemas.microsoft.com/office/drawing/2014/main" id="{0991241E-1111-4242-988B-C4061B840C32}"/>
            </a:ext>
          </a:extLst>
        </xdr:cNvPr>
        <xdr:cNvSpPr/>
      </xdr:nvSpPr>
      <xdr:spPr>
        <a:xfrm>
          <a:off x="2514600" y="139150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363</xdr:rowOff>
    </xdr:from>
    <xdr:to>
      <xdr:col>10</xdr:col>
      <xdr:colOff>165100</xdr:colOff>
      <xdr:row>83</xdr:row>
      <xdr:rowOff>101963</xdr:rowOff>
    </xdr:to>
    <xdr:sp macro="" textlink="">
      <xdr:nvSpPr>
        <xdr:cNvPr id="295" name="フローチャート: 判断 294">
          <a:extLst>
            <a:ext uri="{FF2B5EF4-FFF2-40B4-BE49-F238E27FC236}">
              <a16:creationId xmlns:a16="http://schemas.microsoft.com/office/drawing/2014/main" id="{E2BD7B1D-5F9F-4935-970E-1A7D66BB0038}"/>
            </a:ext>
          </a:extLst>
        </xdr:cNvPr>
        <xdr:cNvSpPr/>
      </xdr:nvSpPr>
      <xdr:spPr>
        <a:xfrm>
          <a:off x="1739900" y="1391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57513</xdr:rowOff>
    </xdr:from>
    <xdr:to>
      <xdr:col>6</xdr:col>
      <xdr:colOff>38100</xdr:colOff>
      <xdr:row>83</xdr:row>
      <xdr:rowOff>159113</xdr:rowOff>
    </xdr:to>
    <xdr:sp macro="" textlink="">
      <xdr:nvSpPr>
        <xdr:cNvPr id="296" name="フローチャート: 判断 295">
          <a:extLst>
            <a:ext uri="{FF2B5EF4-FFF2-40B4-BE49-F238E27FC236}">
              <a16:creationId xmlns:a16="http://schemas.microsoft.com/office/drawing/2014/main" id="{E48251E8-05AC-43F1-B3CF-FF8D88629E81}"/>
            </a:ext>
          </a:extLst>
        </xdr:cNvPr>
        <xdr:cNvSpPr/>
      </xdr:nvSpPr>
      <xdr:spPr>
        <a:xfrm>
          <a:off x="965200" y="139716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5FAE16F-B6E8-4E4E-BE1D-491F6004F159}"/>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3C65DD4-57DF-46C9-946E-89A6B23346B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3E574FC-C56D-4895-9B6F-618393CF296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A2D8ABD-03F5-4094-A4E6-B79631405DFA}"/>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E285D3F-AB1C-4B99-B386-011FDF228F99}"/>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122827</xdr:rowOff>
    </xdr:from>
    <xdr:to>
      <xdr:col>24</xdr:col>
      <xdr:colOff>114300</xdr:colOff>
      <xdr:row>86</xdr:row>
      <xdr:rowOff>52977</xdr:rowOff>
    </xdr:to>
    <xdr:sp macro="" textlink="">
      <xdr:nvSpPr>
        <xdr:cNvPr id="302" name="楕円 301">
          <a:extLst>
            <a:ext uri="{FF2B5EF4-FFF2-40B4-BE49-F238E27FC236}">
              <a16:creationId xmlns:a16="http://schemas.microsoft.com/office/drawing/2014/main" id="{091946CA-6012-4524-A0A2-91FA393540D3}"/>
            </a:ext>
          </a:extLst>
        </xdr:cNvPr>
        <xdr:cNvSpPr/>
      </xdr:nvSpPr>
      <xdr:spPr>
        <a:xfrm>
          <a:off x="4036060" y="143722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101254</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7A58A58D-65DF-46CB-9555-9E4648196F35}"/>
            </a:ext>
          </a:extLst>
        </xdr:cNvPr>
        <xdr:cNvSpPr txBox="1"/>
      </xdr:nvSpPr>
      <xdr:spPr>
        <a:xfrm>
          <a:off x="4124960" y="14350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95069</xdr:rowOff>
    </xdr:from>
    <xdr:to>
      <xdr:col>20</xdr:col>
      <xdr:colOff>38100</xdr:colOff>
      <xdr:row>86</xdr:row>
      <xdr:rowOff>25219</xdr:rowOff>
    </xdr:to>
    <xdr:sp macro="" textlink="">
      <xdr:nvSpPr>
        <xdr:cNvPr id="304" name="楕円 303">
          <a:extLst>
            <a:ext uri="{FF2B5EF4-FFF2-40B4-BE49-F238E27FC236}">
              <a16:creationId xmlns:a16="http://schemas.microsoft.com/office/drawing/2014/main" id="{E3631578-86A6-4C58-895B-81537960D8EB}"/>
            </a:ext>
          </a:extLst>
        </xdr:cNvPr>
        <xdr:cNvSpPr/>
      </xdr:nvSpPr>
      <xdr:spPr>
        <a:xfrm>
          <a:off x="3312160" y="143444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145869</xdr:rowOff>
    </xdr:from>
    <xdr:to>
      <xdr:col>24</xdr:col>
      <xdr:colOff>63500</xdr:colOff>
      <xdr:row>86</xdr:row>
      <xdr:rowOff>2177</xdr:rowOff>
    </xdr:to>
    <xdr:cxnSp macro="">
      <xdr:nvCxnSpPr>
        <xdr:cNvPr id="305" name="直線コネクタ 304">
          <a:extLst>
            <a:ext uri="{FF2B5EF4-FFF2-40B4-BE49-F238E27FC236}">
              <a16:creationId xmlns:a16="http://schemas.microsoft.com/office/drawing/2014/main" id="{D14B54D9-1C5F-4E0A-AD0E-0827B55D0896}"/>
            </a:ext>
          </a:extLst>
        </xdr:cNvPr>
        <xdr:cNvCxnSpPr/>
      </xdr:nvCxnSpPr>
      <xdr:spPr>
        <a:xfrm>
          <a:off x="3355340" y="14395269"/>
          <a:ext cx="73152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59145</xdr:rowOff>
    </xdr:from>
    <xdr:to>
      <xdr:col>15</xdr:col>
      <xdr:colOff>101600</xdr:colOff>
      <xdr:row>85</xdr:row>
      <xdr:rowOff>160745</xdr:rowOff>
    </xdr:to>
    <xdr:sp macro="" textlink="">
      <xdr:nvSpPr>
        <xdr:cNvPr id="306" name="楕円 305">
          <a:extLst>
            <a:ext uri="{FF2B5EF4-FFF2-40B4-BE49-F238E27FC236}">
              <a16:creationId xmlns:a16="http://schemas.microsoft.com/office/drawing/2014/main" id="{98EB8DE4-768A-4DA9-BF62-A087584FC27F}"/>
            </a:ext>
          </a:extLst>
        </xdr:cNvPr>
        <xdr:cNvSpPr/>
      </xdr:nvSpPr>
      <xdr:spPr>
        <a:xfrm>
          <a:off x="2514600" y="1430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109945</xdr:rowOff>
    </xdr:from>
    <xdr:to>
      <xdr:col>19</xdr:col>
      <xdr:colOff>177800</xdr:colOff>
      <xdr:row>85</xdr:row>
      <xdr:rowOff>145869</xdr:rowOff>
    </xdr:to>
    <xdr:cxnSp macro="">
      <xdr:nvCxnSpPr>
        <xdr:cNvPr id="307" name="直線コネクタ 306">
          <a:extLst>
            <a:ext uri="{FF2B5EF4-FFF2-40B4-BE49-F238E27FC236}">
              <a16:creationId xmlns:a16="http://schemas.microsoft.com/office/drawing/2014/main" id="{595CD9F1-EAB8-4BD2-BFB7-F9038E2FB11D}"/>
            </a:ext>
          </a:extLst>
        </xdr:cNvPr>
        <xdr:cNvCxnSpPr/>
      </xdr:nvCxnSpPr>
      <xdr:spPr>
        <a:xfrm>
          <a:off x="2565400" y="14359345"/>
          <a:ext cx="78994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91802</xdr:rowOff>
    </xdr:from>
    <xdr:to>
      <xdr:col>10</xdr:col>
      <xdr:colOff>165100</xdr:colOff>
      <xdr:row>85</xdr:row>
      <xdr:rowOff>21952</xdr:rowOff>
    </xdr:to>
    <xdr:sp macro="" textlink="">
      <xdr:nvSpPr>
        <xdr:cNvPr id="308" name="楕円 307">
          <a:extLst>
            <a:ext uri="{FF2B5EF4-FFF2-40B4-BE49-F238E27FC236}">
              <a16:creationId xmlns:a16="http://schemas.microsoft.com/office/drawing/2014/main" id="{B67C025F-6907-4BF4-B737-B3F5A7C97924}"/>
            </a:ext>
          </a:extLst>
        </xdr:cNvPr>
        <xdr:cNvSpPr/>
      </xdr:nvSpPr>
      <xdr:spPr>
        <a:xfrm>
          <a:off x="1739900" y="141735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142602</xdr:rowOff>
    </xdr:from>
    <xdr:to>
      <xdr:col>15</xdr:col>
      <xdr:colOff>50800</xdr:colOff>
      <xdr:row>85</xdr:row>
      <xdr:rowOff>109945</xdr:rowOff>
    </xdr:to>
    <xdr:cxnSp macro="">
      <xdr:nvCxnSpPr>
        <xdr:cNvPr id="309" name="直線コネクタ 308">
          <a:extLst>
            <a:ext uri="{FF2B5EF4-FFF2-40B4-BE49-F238E27FC236}">
              <a16:creationId xmlns:a16="http://schemas.microsoft.com/office/drawing/2014/main" id="{40339A00-A676-4B24-A576-EC0948E820EE}"/>
            </a:ext>
          </a:extLst>
        </xdr:cNvPr>
        <xdr:cNvCxnSpPr/>
      </xdr:nvCxnSpPr>
      <xdr:spPr>
        <a:xfrm>
          <a:off x="1790700" y="14224362"/>
          <a:ext cx="774700" cy="13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150586</xdr:rowOff>
    </xdr:from>
    <xdr:to>
      <xdr:col>6</xdr:col>
      <xdr:colOff>38100</xdr:colOff>
      <xdr:row>85</xdr:row>
      <xdr:rowOff>80736</xdr:rowOff>
    </xdr:to>
    <xdr:sp macro="" textlink="">
      <xdr:nvSpPr>
        <xdr:cNvPr id="310" name="楕円 309">
          <a:extLst>
            <a:ext uri="{FF2B5EF4-FFF2-40B4-BE49-F238E27FC236}">
              <a16:creationId xmlns:a16="http://schemas.microsoft.com/office/drawing/2014/main" id="{9FF1BCF0-874E-4B0B-B984-A0F745236D7E}"/>
            </a:ext>
          </a:extLst>
        </xdr:cNvPr>
        <xdr:cNvSpPr/>
      </xdr:nvSpPr>
      <xdr:spPr>
        <a:xfrm>
          <a:off x="965200" y="142323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142602</xdr:rowOff>
    </xdr:from>
    <xdr:to>
      <xdr:col>10</xdr:col>
      <xdr:colOff>114300</xdr:colOff>
      <xdr:row>85</xdr:row>
      <xdr:rowOff>29936</xdr:rowOff>
    </xdr:to>
    <xdr:cxnSp macro="">
      <xdr:nvCxnSpPr>
        <xdr:cNvPr id="311" name="直線コネクタ 310">
          <a:extLst>
            <a:ext uri="{FF2B5EF4-FFF2-40B4-BE49-F238E27FC236}">
              <a16:creationId xmlns:a16="http://schemas.microsoft.com/office/drawing/2014/main" id="{374F50C4-09AC-42E5-BC87-BE39B29184F4}"/>
            </a:ext>
          </a:extLst>
        </xdr:cNvPr>
        <xdr:cNvCxnSpPr/>
      </xdr:nvCxnSpPr>
      <xdr:spPr>
        <a:xfrm flipV="1">
          <a:off x="1008380" y="14224362"/>
          <a:ext cx="782320" cy="5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107059</xdr:rowOff>
    </xdr:from>
    <xdr:ext cx="405111" cy="259045"/>
    <xdr:sp macro="" textlink="">
      <xdr:nvSpPr>
        <xdr:cNvPr id="312" name="n_1aveValue【公営住宅】&#10;有形固定資産減価償却率">
          <a:extLst>
            <a:ext uri="{FF2B5EF4-FFF2-40B4-BE49-F238E27FC236}">
              <a16:creationId xmlns:a16="http://schemas.microsoft.com/office/drawing/2014/main" id="{25146195-F943-4F58-A728-92015A680546}"/>
            </a:ext>
          </a:extLst>
        </xdr:cNvPr>
        <xdr:cNvSpPr txBox="1"/>
      </xdr:nvSpPr>
      <xdr:spPr>
        <a:xfrm>
          <a:off x="3170564" y="1368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115225</xdr:rowOff>
    </xdr:from>
    <xdr:ext cx="405111" cy="259045"/>
    <xdr:sp macro="" textlink="">
      <xdr:nvSpPr>
        <xdr:cNvPr id="313" name="n_2aveValue【公営住宅】&#10;有形固定資産減価償却率">
          <a:extLst>
            <a:ext uri="{FF2B5EF4-FFF2-40B4-BE49-F238E27FC236}">
              <a16:creationId xmlns:a16="http://schemas.microsoft.com/office/drawing/2014/main" id="{635AD305-C8B2-48FB-A1A8-763ABAEFABD7}"/>
            </a:ext>
          </a:extLst>
        </xdr:cNvPr>
        <xdr:cNvSpPr txBox="1"/>
      </xdr:nvSpPr>
      <xdr:spPr>
        <a:xfrm>
          <a:off x="2385704" y="13694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118490</xdr:rowOff>
    </xdr:from>
    <xdr:ext cx="405111" cy="259045"/>
    <xdr:sp macro="" textlink="">
      <xdr:nvSpPr>
        <xdr:cNvPr id="314" name="n_3aveValue【公営住宅】&#10;有形固定資産減価償却率">
          <a:extLst>
            <a:ext uri="{FF2B5EF4-FFF2-40B4-BE49-F238E27FC236}">
              <a16:creationId xmlns:a16="http://schemas.microsoft.com/office/drawing/2014/main" id="{B49894B0-B369-42D7-9AA4-23FAE20B80C9}"/>
            </a:ext>
          </a:extLst>
        </xdr:cNvPr>
        <xdr:cNvSpPr txBox="1"/>
      </xdr:nvSpPr>
      <xdr:spPr>
        <a:xfrm>
          <a:off x="1611004" y="1369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4190</xdr:rowOff>
    </xdr:from>
    <xdr:ext cx="405111" cy="259045"/>
    <xdr:sp macro="" textlink="">
      <xdr:nvSpPr>
        <xdr:cNvPr id="315" name="n_4aveValue【公営住宅】&#10;有形固定資産減価償却率">
          <a:extLst>
            <a:ext uri="{FF2B5EF4-FFF2-40B4-BE49-F238E27FC236}">
              <a16:creationId xmlns:a16="http://schemas.microsoft.com/office/drawing/2014/main" id="{02E5E4E3-C68E-4EE8-A8A5-43314B542802}"/>
            </a:ext>
          </a:extLst>
        </xdr:cNvPr>
        <xdr:cNvSpPr txBox="1"/>
      </xdr:nvSpPr>
      <xdr:spPr>
        <a:xfrm>
          <a:off x="836304" y="1375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16346</xdr:rowOff>
    </xdr:from>
    <xdr:ext cx="405111" cy="259045"/>
    <xdr:sp macro="" textlink="">
      <xdr:nvSpPr>
        <xdr:cNvPr id="316" name="n_1mainValue【公営住宅】&#10;有形固定資産減価償却率">
          <a:extLst>
            <a:ext uri="{FF2B5EF4-FFF2-40B4-BE49-F238E27FC236}">
              <a16:creationId xmlns:a16="http://schemas.microsoft.com/office/drawing/2014/main" id="{F300A4B5-5B9B-4C16-8ED5-EA5988F7B5C8}"/>
            </a:ext>
          </a:extLst>
        </xdr:cNvPr>
        <xdr:cNvSpPr txBox="1"/>
      </xdr:nvSpPr>
      <xdr:spPr>
        <a:xfrm>
          <a:off x="3170564" y="14433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151872</xdr:rowOff>
    </xdr:from>
    <xdr:ext cx="405111" cy="259045"/>
    <xdr:sp macro="" textlink="">
      <xdr:nvSpPr>
        <xdr:cNvPr id="317" name="n_2mainValue【公営住宅】&#10;有形固定資産減価償却率">
          <a:extLst>
            <a:ext uri="{FF2B5EF4-FFF2-40B4-BE49-F238E27FC236}">
              <a16:creationId xmlns:a16="http://schemas.microsoft.com/office/drawing/2014/main" id="{704B7DE4-C732-4441-894A-F62D73832AB8}"/>
            </a:ext>
          </a:extLst>
        </xdr:cNvPr>
        <xdr:cNvSpPr txBox="1"/>
      </xdr:nvSpPr>
      <xdr:spPr>
        <a:xfrm>
          <a:off x="2385704" y="1440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13079</xdr:rowOff>
    </xdr:from>
    <xdr:ext cx="405111" cy="259045"/>
    <xdr:sp macro="" textlink="">
      <xdr:nvSpPr>
        <xdr:cNvPr id="318" name="n_3mainValue【公営住宅】&#10;有形固定資産減価償却率">
          <a:extLst>
            <a:ext uri="{FF2B5EF4-FFF2-40B4-BE49-F238E27FC236}">
              <a16:creationId xmlns:a16="http://schemas.microsoft.com/office/drawing/2014/main" id="{38A81E56-CA3D-4F62-95C7-9A32DB8F3B6C}"/>
            </a:ext>
          </a:extLst>
        </xdr:cNvPr>
        <xdr:cNvSpPr txBox="1"/>
      </xdr:nvSpPr>
      <xdr:spPr>
        <a:xfrm>
          <a:off x="1611004" y="14262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71863</xdr:rowOff>
    </xdr:from>
    <xdr:ext cx="405111" cy="259045"/>
    <xdr:sp macro="" textlink="">
      <xdr:nvSpPr>
        <xdr:cNvPr id="319" name="n_4mainValue【公営住宅】&#10;有形固定資産減価償却率">
          <a:extLst>
            <a:ext uri="{FF2B5EF4-FFF2-40B4-BE49-F238E27FC236}">
              <a16:creationId xmlns:a16="http://schemas.microsoft.com/office/drawing/2014/main" id="{DDC834C1-8B0F-453D-B58B-149EEFD08195}"/>
            </a:ext>
          </a:extLst>
        </xdr:cNvPr>
        <xdr:cNvSpPr txBox="1"/>
      </xdr:nvSpPr>
      <xdr:spPr>
        <a:xfrm>
          <a:off x="836304" y="143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8EE5A829-F01C-4826-B56E-7845C4840E1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9CC09A9F-9DD5-4F9F-BA55-C8994A9327E6}"/>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FFC5D9E-54E7-4080-A3F3-6679EDE2558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3F8B1DE6-AAA9-45B2-8273-B0AE76BA799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C4EFB909-8F5A-44FA-A4FD-A1E74A024FE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FBB775E5-238A-4FA7-849C-9EBE44A9E33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B814FF23-29FE-46AA-995D-1C63E9A8032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1DDEA7DA-AE7D-46D5-867F-1D00628C454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BB9E8A90-F8F8-4292-8791-0F9E3F97189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8C77DD1-6921-46C4-81B8-E657C9AA532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8C0ACD7B-D628-4500-AEB9-B7248E0678AA}"/>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86EF1634-B388-4BE4-B004-4BD1947A9968}"/>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E27A6D59-3D98-4624-ADBF-1374836F5C41}"/>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A0DD12CC-C133-4573-92B5-0CD8DC33CABE}"/>
            </a:ext>
          </a:extLst>
        </xdr:cNvPr>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89D9874D-997D-4FE6-85FD-B008AA16655F}"/>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7A2A300A-7EF2-4336-995F-1CC9510BAB61}"/>
            </a:ext>
          </a:extLst>
        </xdr:cNvPr>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41DF617E-6E81-4605-855B-B3FD33E9CF38}"/>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96266B0C-4C69-4B3A-AD51-A05B6F52B412}"/>
            </a:ext>
          </a:extLst>
        </xdr:cNvPr>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5A39138A-36A0-4725-97D9-B31F105543A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6B88D0AB-A18C-48F6-B6F7-477B1D35480B}"/>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1EF490C-73CF-4E11-9FA7-1E0D9FCBF60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a:extLst>
            <a:ext uri="{FF2B5EF4-FFF2-40B4-BE49-F238E27FC236}">
              <a16:creationId xmlns:a16="http://schemas.microsoft.com/office/drawing/2014/main" id="{37D6B9EE-6F5E-4A87-AB45-1AE6C3BAE53D}"/>
            </a:ext>
          </a:extLst>
        </xdr:cNvPr>
        <xdr:cNvCxnSpPr/>
      </xdr:nvCxnSpPr>
      <xdr:spPr>
        <a:xfrm flipV="1">
          <a:off x="9219565" y="13067904"/>
          <a:ext cx="0" cy="1371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42" name="【公営住宅】&#10;一人当たり面積最小値テキスト">
          <a:extLst>
            <a:ext uri="{FF2B5EF4-FFF2-40B4-BE49-F238E27FC236}">
              <a16:creationId xmlns:a16="http://schemas.microsoft.com/office/drawing/2014/main" id="{7AA0E1B2-3519-4CCE-AB38-B81753F50B6A}"/>
            </a:ext>
          </a:extLst>
        </xdr:cNvPr>
        <xdr:cNvSpPr txBox="1"/>
      </xdr:nvSpPr>
      <xdr:spPr>
        <a:xfrm>
          <a:off x="9258300" y="1444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a:extLst>
            <a:ext uri="{FF2B5EF4-FFF2-40B4-BE49-F238E27FC236}">
              <a16:creationId xmlns:a16="http://schemas.microsoft.com/office/drawing/2014/main" id="{56C4183F-69CA-417F-8708-D92903EC659F}"/>
            </a:ext>
          </a:extLst>
        </xdr:cNvPr>
        <xdr:cNvCxnSpPr/>
      </xdr:nvCxnSpPr>
      <xdr:spPr>
        <a:xfrm>
          <a:off x="9154160" y="144392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44" name="【公営住宅】&#10;一人当たり面積最大値テキスト">
          <a:extLst>
            <a:ext uri="{FF2B5EF4-FFF2-40B4-BE49-F238E27FC236}">
              <a16:creationId xmlns:a16="http://schemas.microsoft.com/office/drawing/2014/main" id="{3A732D90-C437-4242-B894-A236CE96B514}"/>
            </a:ext>
          </a:extLst>
        </xdr:cNvPr>
        <xdr:cNvSpPr txBox="1"/>
      </xdr:nvSpPr>
      <xdr:spPr>
        <a:xfrm>
          <a:off x="9258300" y="1284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a:extLst>
            <a:ext uri="{FF2B5EF4-FFF2-40B4-BE49-F238E27FC236}">
              <a16:creationId xmlns:a16="http://schemas.microsoft.com/office/drawing/2014/main" id="{8C76C2E9-53F5-4871-861A-FF9F7A172D07}"/>
            </a:ext>
          </a:extLst>
        </xdr:cNvPr>
        <xdr:cNvCxnSpPr/>
      </xdr:nvCxnSpPr>
      <xdr:spPr>
        <a:xfrm>
          <a:off x="9154160" y="1306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126570</xdr:rowOff>
    </xdr:from>
    <xdr:ext cx="469744" cy="259045"/>
    <xdr:sp macro="" textlink="">
      <xdr:nvSpPr>
        <xdr:cNvPr id="346" name="【公営住宅】&#10;一人当たり面積平均値テキスト">
          <a:extLst>
            <a:ext uri="{FF2B5EF4-FFF2-40B4-BE49-F238E27FC236}">
              <a16:creationId xmlns:a16="http://schemas.microsoft.com/office/drawing/2014/main" id="{C8F57E63-989B-4928-96CE-464BF8CFC629}"/>
            </a:ext>
          </a:extLst>
        </xdr:cNvPr>
        <xdr:cNvSpPr txBox="1"/>
      </xdr:nvSpPr>
      <xdr:spPr>
        <a:xfrm>
          <a:off x="9258300" y="14208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47" name="フローチャート: 判断 346">
          <a:extLst>
            <a:ext uri="{FF2B5EF4-FFF2-40B4-BE49-F238E27FC236}">
              <a16:creationId xmlns:a16="http://schemas.microsoft.com/office/drawing/2014/main" id="{FE260885-9CE6-4EC5-9384-0C59338F3B8E}"/>
            </a:ext>
          </a:extLst>
        </xdr:cNvPr>
        <xdr:cNvSpPr/>
      </xdr:nvSpPr>
      <xdr:spPr>
        <a:xfrm>
          <a:off x="9192260" y="14229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48" name="フローチャート: 判断 347">
          <a:extLst>
            <a:ext uri="{FF2B5EF4-FFF2-40B4-BE49-F238E27FC236}">
              <a16:creationId xmlns:a16="http://schemas.microsoft.com/office/drawing/2014/main" id="{AD0E3589-C939-45FD-827B-5D64D74EF03A}"/>
            </a:ext>
          </a:extLst>
        </xdr:cNvPr>
        <xdr:cNvSpPr/>
      </xdr:nvSpPr>
      <xdr:spPr>
        <a:xfrm>
          <a:off x="8445500" y="142346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148098</xdr:rowOff>
    </xdr:from>
    <xdr:to>
      <xdr:col>46</xdr:col>
      <xdr:colOff>38100</xdr:colOff>
      <xdr:row>85</xdr:row>
      <xdr:rowOff>78248</xdr:rowOff>
    </xdr:to>
    <xdr:sp macro="" textlink="">
      <xdr:nvSpPr>
        <xdr:cNvPr id="349" name="フローチャート: 判断 348">
          <a:extLst>
            <a:ext uri="{FF2B5EF4-FFF2-40B4-BE49-F238E27FC236}">
              <a16:creationId xmlns:a16="http://schemas.microsoft.com/office/drawing/2014/main" id="{558AF629-C658-4056-803D-E20853E8C9D6}"/>
            </a:ext>
          </a:extLst>
        </xdr:cNvPr>
        <xdr:cNvSpPr/>
      </xdr:nvSpPr>
      <xdr:spPr>
        <a:xfrm>
          <a:off x="7670800" y="14229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121946</xdr:rowOff>
    </xdr:from>
    <xdr:to>
      <xdr:col>41</xdr:col>
      <xdr:colOff>101600</xdr:colOff>
      <xdr:row>85</xdr:row>
      <xdr:rowOff>52096</xdr:rowOff>
    </xdr:to>
    <xdr:sp macro="" textlink="">
      <xdr:nvSpPr>
        <xdr:cNvPr id="350" name="フローチャート: 判断 349">
          <a:extLst>
            <a:ext uri="{FF2B5EF4-FFF2-40B4-BE49-F238E27FC236}">
              <a16:creationId xmlns:a16="http://schemas.microsoft.com/office/drawing/2014/main" id="{A6039AAF-317F-4870-A24E-33033D0318DA}"/>
            </a:ext>
          </a:extLst>
        </xdr:cNvPr>
        <xdr:cNvSpPr/>
      </xdr:nvSpPr>
      <xdr:spPr>
        <a:xfrm>
          <a:off x="6873240" y="142037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134107</xdr:rowOff>
    </xdr:from>
    <xdr:to>
      <xdr:col>36</xdr:col>
      <xdr:colOff>165100</xdr:colOff>
      <xdr:row>85</xdr:row>
      <xdr:rowOff>64257</xdr:rowOff>
    </xdr:to>
    <xdr:sp macro="" textlink="">
      <xdr:nvSpPr>
        <xdr:cNvPr id="351" name="フローチャート: 判断 350">
          <a:extLst>
            <a:ext uri="{FF2B5EF4-FFF2-40B4-BE49-F238E27FC236}">
              <a16:creationId xmlns:a16="http://schemas.microsoft.com/office/drawing/2014/main" id="{640487E4-E539-4117-B11E-1AA5B517EA29}"/>
            </a:ext>
          </a:extLst>
        </xdr:cNvPr>
        <xdr:cNvSpPr/>
      </xdr:nvSpPr>
      <xdr:spPr>
        <a:xfrm>
          <a:off x="6098540" y="142158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F805E3E-76A8-4C68-AE7B-34C3C71FB54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3045509-5661-41FB-B252-7DEE9DCF3BDC}"/>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D79E0A2-F782-47D5-8A2C-52245667DB0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EE05BEB-FAE9-47E1-A945-0DDF3FE82FD9}"/>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88B1F41-63AA-4F15-81CB-E39A5C10F25E}"/>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7691</xdr:rowOff>
    </xdr:from>
    <xdr:to>
      <xdr:col>55</xdr:col>
      <xdr:colOff>50800</xdr:colOff>
      <xdr:row>84</xdr:row>
      <xdr:rowOff>109291</xdr:rowOff>
    </xdr:to>
    <xdr:sp macro="" textlink="">
      <xdr:nvSpPr>
        <xdr:cNvPr id="357" name="楕円 356">
          <a:extLst>
            <a:ext uri="{FF2B5EF4-FFF2-40B4-BE49-F238E27FC236}">
              <a16:creationId xmlns:a16="http://schemas.microsoft.com/office/drawing/2014/main" id="{33BB8EC9-68B9-4D6D-870C-4ABE9DE031BA}"/>
            </a:ext>
          </a:extLst>
        </xdr:cNvPr>
        <xdr:cNvSpPr/>
      </xdr:nvSpPr>
      <xdr:spPr>
        <a:xfrm>
          <a:off x="9192260" y="140894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30568</xdr:rowOff>
    </xdr:from>
    <xdr:ext cx="469744" cy="259045"/>
    <xdr:sp macro="" textlink="">
      <xdr:nvSpPr>
        <xdr:cNvPr id="358" name="【公営住宅】&#10;一人当たり面積該当値テキスト">
          <a:extLst>
            <a:ext uri="{FF2B5EF4-FFF2-40B4-BE49-F238E27FC236}">
              <a16:creationId xmlns:a16="http://schemas.microsoft.com/office/drawing/2014/main" id="{EC03FFD8-2A3D-4A40-A749-76F65C70A403}"/>
            </a:ext>
          </a:extLst>
        </xdr:cNvPr>
        <xdr:cNvSpPr txBox="1"/>
      </xdr:nvSpPr>
      <xdr:spPr>
        <a:xfrm>
          <a:off x="9258300" y="139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17932</xdr:rowOff>
    </xdr:from>
    <xdr:to>
      <xdr:col>50</xdr:col>
      <xdr:colOff>165100</xdr:colOff>
      <xdr:row>84</xdr:row>
      <xdr:rowOff>119532</xdr:rowOff>
    </xdr:to>
    <xdr:sp macro="" textlink="">
      <xdr:nvSpPr>
        <xdr:cNvPr id="359" name="楕円 358">
          <a:extLst>
            <a:ext uri="{FF2B5EF4-FFF2-40B4-BE49-F238E27FC236}">
              <a16:creationId xmlns:a16="http://schemas.microsoft.com/office/drawing/2014/main" id="{69044F06-1655-47AD-822C-36FAAC67C7FF}"/>
            </a:ext>
          </a:extLst>
        </xdr:cNvPr>
        <xdr:cNvSpPr/>
      </xdr:nvSpPr>
      <xdr:spPr>
        <a:xfrm>
          <a:off x="8445500" y="140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58491</xdr:rowOff>
    </xdr:from>
    <xdr:to>
      <xdr:col>55</xdr:col>
      <xdr:colOff>0</xdr:colOff>
      <xdr:row>84</xdr:row>
      <xdr:rowOff>68732</xdr:rowOff>
    </xdr:to>
    <xdr:cxnSp macro="">
      <xdr:nvCxnSpPr>
        <xdr:cNvPr id="360" name="直線コネクタ 359">
          <a:extLst>
            <a:ext uri="{FF2B5EF4-FFF2-40B4-BE49-F238E27FC236}">
              <a16:creationId xmlns:a16="http://schemas.microsoft.com/office/drawing/2014/main" id="{88211F2D-B050-404D-8F11-E7B12A10F82F}"/>
            </a:ext>
          </a:extLst>
        </xdr:cNvPr>
        <xdr:cNvCxnSpPr/>
      </xdr:nvCxnSpPr>
      <xdr:spPr>
        <a:xfrm flipV="1">
          <a:off x="8496300" y="14140251"/>
          <a:ext cx="7239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28311</xdr:rowOff>
    </xdr:from>
    <xdr:to>
      <xdr:col>46</xdr:col>
      <xdr:colOff>38100</xdr:colOff>
      <xdr:row>84</xdr:row>
      <xdr:rowOff>129911</xdr:rowOff>
    </xdr:to>
    <xdr:sp macro="" textlink="">
      <xdr:nvSpPr>
        <xdr:cNvPr id="361" name="楕円 360">
          <a:extLst>
            <a:ext uri="{FF2B5EF4-FFF2-40B4-BE49-F238E27FC236}">
              <a16:creationId xmlns:a16="http://schemas.microsoft.com/office/drawing/2014/main" id="{2A71EFE5-D056-4F76-B343-BFACF6835597}"/>
            </a:ext>
          </a:extLst>
        </xdr:cNvPr>
        <xdr:cNvSpPr/>
      </xdr:nvSpPr>
      <xdr:spPr>
        <a:xfrm>
          <a:off x="7670800" y="141100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68732</xdr:rowOff>
    </xdr:from>
    <xdr:to>
      <xdr:col>50</xdr:col>
      <xdr:colOff>114300</xdr:colOff>
      <xdr:row>84</xdr:row>
      <xdr:rowOff>79111</xdr:rowOff>
    </xdr:to>
    <xdr:cxnSp macro="">
      <xdr:nvCxnSpPr>
        <xdr:cNvPr id="362" name="直線コネクタ 361">
          <a:extLst>
            <a:ext uri="{FF2B5EF4-FFF2-40B4-BE49-F238E27FC236}">
              <a16:creationId xmlns:a16="http://schemas.microsoft.com/office/drawing/2014/main" id="{57307C59-6544-436A-8572-C595C5BCFFD2}"/>
            </a:ext>
          </a:extLst>
        </xdr:cNvPr>
        <xdr:cNvCxnSpPr/>
      </xdr:nvCxnSpPr>
      <xdr:spPr>
        <a:xfrm flipV="1">
          <a:off x="7713980" y="14150492"/>
          <a:ext cx="78232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39787</xdr:rowOff>
    </xdr:from>
    <xdr:to>
      <xdr:col>41</xdr:col>
      <xdr:colOff>101600</xdr:colOff>
      <xdr:row>84</xdr:row>
      <xdr:rowOff>141387</xdr:rowOff>
    </xdr:to>
    <xdr:sp macro="" textlink="">
      <xdr:nvSpPr>
        <xdr:cNvPr id="363" name="楕円 362">
          <a:extLst>
            <a:ext uri="{FF2B5EF4-FFF2-40B4-BE49-F238E27FC236}">
              <a16:creationId xmlns:a16="http://schemas.microsoft.com/office/drawing/2014/main" id="{FA078086-56C6-4168-9606-02611C0C8C67}"/>
            </a:ext>
          </a:extLst>
        </xdr:cNvPr>
        <xdr:cNvSpPr/>
      </xdr:nvSpPr>
      <xdr:spPr>
        <a:xfrm>
          <a:off x="6873240" y="1412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79111</xdr:rowOff>
    </xdr:from>
    <xdr:to>
      <xdr:col>45</xdr:col>
      <xdr:colOff>177800</xdr:colOff>
      <xdr:row>84</xdr:row>
      <xdr:rowOff>90587</xdr:rowOff>
    </xdr:to>
    <xdr:cxnSp macro="">
      <xdr:nvCxnSpPr>
        <xdr:cNvPr id="364" name="直線コネクタ 363">
          <a:extLst>
            <a:ext uri="{FF2B5EF4-FFF2-40B4-BE49-F238E27FC236}">
              <a16:creationId xmlns:a16="http://schemas.microsoft.com/office/drawing/2014/main" id="{89540D63-DF80-4B9C-BE32-1A29A0C1A7E7}"/>
            </a:ext>
          </a:extLst>
        </xdr:cNvPr>
        <xdr:cNvCxnSpPr/>
      </xdr:nvCxnSpPr>
      <xdr:spPr>
        <a:xfrm flipV="1">
          <a:off x="6924040" y="14160871"/>
          <a:ext cx="78994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60269</xdr:rowOff>
    </xdr:from>
    <xdr:to>
      <xdr:col>36</xdr:col>
      <xdr:colOff>165100</xdr:colOff>
      <xdr:row>84</xdr:row>
      <xdr:rowOff>161869</xdr:rowOff>
    </xdr:to>
    <xdr:sp macro="" textlink="">
      <xdr:nvSpPr>
        <xdr:cNvPr id="365" name="楕円 364">
          <a:extLst>
            <a:ext uri="{FF2B5EF4-FFF2-40B4-BE49-F238E27FC236}">
              <a16:creationId xmlns:a16="http://schemas.microsoft.com/office/drawing/2014/main" id="{15D22A10-EBA9-489C-8189-69FFD64CD31F}"/>
            </a:ext>
          </a:extLst>
        </xdr:cNvPr>
        <xdr:cNvSpPr/>
      </xdr:nvSpPr>
      <xdr:spPr>
        <a:xfrm>
          <a:off x="6098540" y="1414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90587</xdr:rowOff>
    </xdr:from>
    <xdr:to>
      <xdr:col>41</xdr:col>
      <xdr:colOff>50800</xdr:colOff>
      <xdr:row>84</xdr:row>
      <xdr:rowOff>111069</xdr:rowOff>
    </xdr:to>
    <xdr:cxnSp macro="">
      <xdr:nvCxnSpPr>
        <xdr:cNvPr id="366" name="直線コネクタ 365">
          <a:extLst>
            <a:ext uri="{FF2B5EF4-FFF2-40B4-BE49-F238E27FC236}">
              <a16:creationId xmlns:a16="http://schemas.microsoft.com/office/drawing/2014/main" id="{F1D26F5F-BF2E-472E-8579-2E1A81B35C66}"/>
            </a:ext>
          </a:extLst>
        </xdr:cNvPr>
        <xdr:cNvCxnSpPr/>
      </xdr:nvCxnSpPr>
      <xdr:spPr>
        <a:xfrm flipV="1">
          <a:off x="6149340" y="14172347"/>
          <a:ext cx="7747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74130</xdr:rowOff>
    </xdr:from>
    <xdr:ext cx="469744" cy="259045"/>
    <xdr:sp macro="" textlink="">
      <xdr:nvSpPr>
        <xdr:cNvPr id="367" name="n_1aveValue【公営住宅】&#10;一人当たり面積">
          <a:extLst>
            <a:ext uri="{FF2B5EF4-FFF2-40B4-BE49-F238E27FC236}">
              <a16:creationId xmlns:a16="http://schemas.microsoft.com/office/drawing/2014/main" id="{ED89CE09-15BA-41F3-8FA5-1386509B7170}"/>
            </a:ext>
          </a:extLst>
        </xdr:cNvPr>
        <xdr:cNvSpPr txBox="1"/>
      </xdr:nvSpPr>
      <xdr:spPr>
        <a:xfrm>
          <a:off x="8271587" y="1432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69375</xdr:rowOff>
    </xdr:from>
    <xdr:ext cx="469744" cy="259045"/>
    <xdr:sp macro="" textlink="">
      <xdr:nvSpPr>
        <xdr:cNvPr id="368" name="n_2aveValue【公営住宅】&#10;一人当たり面積">
          <a:extLst>
            <a:ext uri="{FF2B5EF4-FFF2-40B4-BE49-F238E27FC236}">
              <a16:creationId xmlns:a16="http://schemas.microsoft.com/office/drawing/2014/main" id="{8AA7E95A-F023-4DDC-981A-0C5199D8479A}"/>
            </a:ext>
          </a:extLst>
        </xdr:cNvPr>
        <xdr:cNvSpPr txBox="1"/>
      </xdr:nvSpPr>
      <xdr:spPr>
        <a:xfrm>
          <a:off x="7509587" y="1431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43223</xdr:rowOff>
    </xdr:from>
    <xdr:ext cx="469744" cy="259045"/>
    <xdr:sp macro="" textlink="">
      <xdr:nvSpPr>
        <xdr:cNvPr id="369" name="n_3aveValue【公営住宅】&#10;一人当たり面積">
          <a:extLst>
            <a:ext uri="{FF2B5EF4-FFF2-40B4-BE49-F238E27FC236}">
              <a16:creationId xmlns:a16="http://schemas.microsoft.com/office/drawing/2014/main" id="{5C2CB536-BFE1-43BF-A5BE-5F9493CD4E5F}"/>
            </a:ext>
          </a:extLst>
        </xdr:cNvPr>
        <xdr:cNvSpPr txBox="1"/>
      </xdr:nvSpPr>
      <xdr:spPr>
        <a:xfrm>
          <a:off x="6712027" y="1429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55384</xdr:rowOff>
    </xdr:from>
    <xdr:ext cx="469744" cy="259045"/>
    <xdr:sp macro="" textlink="">
      <xdr:nvSpPr>
        <xdr:cNvPr id="370" name="n_4aveValue【公営住宅】&#10;一人当たり面積">
          <a:extLst>
            <a:ext uri="{FF2B5EF4-FFF2-40B4-BE49-F238E27FC236}">
              <a16:creationId xmlns:a16="http://schemas.microsoft.com/office/drawing/2014/main" id="{B4BC6242-9199-4550-90BA-48F203690DEB}"/>
            </a:ext>
          </a:extLst>
        </xdr:cNvPr>
        <xdr:cNvSpPr txBox="1"/>
      </xdr:nvSpPr>
      <xdr:spPr>
        <a:xfrm>
          <a:off x="5937327" y="143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136059</xdr:rowOff>
    </xdr:from>
    <xdr:ext cx="469744" cy="259045"/>
    <xdr:sp macro="" textlink="">
      <xdr:nvSpPr>
        <xdr:cNvPr id="371" name="n_1mainValue【公営住宅】&#10;一人当たり面積">
          <a:extLst>
            <a:ext uri="{FF2B5EF4-FFF2-40B4-BE49-F238E27FC236}">
              <a16:creationId xmlns:a16="http://schemas.microsoft.com/office/drawing/2014/main" id="{D4101187-705E-47D4-A2F3-4F533EE1559B}"/>
            </a:ext>
          </a:extLst>
        </xdr:cNvPr>
        <xdr:cNvSpPr txBox="1"/>
      </xdr:nvSpPr>
      <xdr:spPr>
        <a:xfrm>
          <a:off x="8271587" y="1388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146438</xdr:rowOff>
    </xdr:from>
    <xdr:ext cx="469744" cy="259045"/>
    <xdr:sp macro="" textlink="">
      <xdr:nvSpPr>
        <xdr:cNvPr id="372" name="n_2mainValue【公営住宅】&#10;一人当たり面積">
          <a:extLst>
            <a:ext uri="{FF2B5EF4-FFF2-40B4-BE49-F238E27FC236}">
              <a16:creationId xmlns:a16="http://schemas.microsoft.com/office/drawing/2014/main" id="{B2C5FCF1-105D-4394-AFA0-10E5779D4B1B}"/>
            </a:ext>
          </a:extLst>
        </xdr:cNvPr>
        <xdr:cNvSpPr txBox="1"/>
      </xdr:nvSpPr>
      <xdr:spPr>
        <a:xfrm>
          <a:off x="7509587" y="1389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157914</xdr:rowOff>
    </xdr:from>
    <xdr:ext cx="469744" cy="259045"/>
    <xdr:sp macro="" textlink="">
      <xdr:nvSpPr>
        <xdr:cNvPr id="373" name="n_3mainValue【公営住宅】&#10;一人当たり面積">
          <a:extLst>
            <a:ext uri="{FF2B5EF4-FFF2-40B4-BE49-F238E27FC236}">
              <a16:creationId xmlns:a16="http://schemas.microsoft.com/office/drawing/2014/main" id="{54E428A3-CEE6-43AD-BA7A-CA6317469416}"/>
            </a:ext>
          </a:extLst>
        </xdr:cNvPr>
        <xdr:cNvSpPr txBox="1"/>
      </xdr:nvSpPr>
      <xdr:spPr>
        <a:xfrm>
          <a:off x="6712027" y="1390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6946</xdr:rowOff>
    </xdr:from>
    <xdr:ext cx="469744" cy="259045"/>
    <xdr:sp macro="" textlink="">
      <xdr:nvSpPr>
        <xdr:cNvPr id="374" name="n_4mainValue【公営住宅】&#10;一人当たり面積">
          <a:extLst>
            <a:ext uri="{FF2B5EF4-FFF2-40B4-BE49-F238E27FC236}">
              <a16:creationId xmlns:a16="http://schemas.microsoft.com/office/drawing/2014/main" id="{D000802B-6DEB-4073-9C64-F36DCFF9FF09}"/>
            </a:ext>
          </a:extLst>
        </xdr:cNvPr>
        <xdr:cNvSpPr txBox="1"/>
      </xdr:nvSpPr>
      <xdr:spPr>
        <a:xfrm>
          <a:off x="5937327" y="1392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C877AE9A-AECB-4682-A274-C6EB567C268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70F78F65-28C0-4EBE-A508-CEAD418714B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8A559053-0C57-4138-848C-D237670E93D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2FA4750-DE7C-4F9B-89DC-E77FFB4F35B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12E3C34-81FF-49EF-93A6-0E493D55D02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ACECA3A0-5A7B-42D6-82B7-5D75B3AF50D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10AA5224-B8C4-4BF3-9D50-63B709AE112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C7A47716-CBEA-4F7D-8D33-1FF8C1817889}"/>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CC4E34B9-DA0C-4F2A-9E3F-6B7E6D837D2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ECA93E59-332A-4876-8F03-C44CBD35D18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FD223318-7F50-4AC6-BEF5-D2B9A4B08CC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D938BC55-019F-4F7B-A20A-6F6EFCEC402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AB0BCDBF-04D9-4136-820E-F0228F491BA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202995FD-B1AA-4E5B-9180-151D7D09C86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4E4BDEE0-F59D-4372-9337-6AA2AE2553A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9A9CC1AE-638B-4F53-AF8C-62BAE85B0538}"/>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773667CE-4BC2-46B4-9862-B688A4E1728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B31852DF-7883-4538-A05F-D25FF41973C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9C0BE924-E95E-44E5-B70A-358EFFA50B4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35644E9D-CAE3-47D4-9D93-FCBC170E80E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7C23AE1C-239E-4451-9720-4FFF32BD56E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D15FBCE0-596E-4DEB-BC29-D4B8F199E69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8ECD5099-0D56-466F-9388-BA6949A1F17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70EA8D35-B3B8-4BE3-9998-31CCC3317C25}"/>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EABB9BDB-950D-45C3-B489-447037B15C77}"/>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CD1F1C0A-FEB4-44CE-95F9-C4171E3ED41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829A0D96-D866-4496-AF75-63492120EF62}"/>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08E46B15-4891-45FD-9299-BAF27E49C69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4D3BD556-0A19-4A25-AFD6-58A3FB47C1D5}"/>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F1C15996-3E13-4302-B227-75EA3F708FED}"/>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3FF85AD1-5060-485D-A259-16A4FEEFC67B}"/>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291A964D-F6B4-4145-BA29-30D46BC281C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70EBC0E1-AFF0-4635-ADBA-C16F47F01CEF}"/>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6BA6F891-D771-4A14-A4B1-FCD30AC01228}"/>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A2F9B3BB-A9A3-4D95-8378-62D0268BBF1A}"/>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F1719B68-386C-4BFD-BB87-47197629A9DE}"/>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B749BA13-C191-4BB3-8679-FFB53BABABFE}"/>
            </a:ext>
          </a:extLst>
        </xdr:cNvPr>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59ECB87B-29E7-4626-8A3D-CAA8281E4334}"/>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1F334A8A-EA9F-47EB-8208-30DC04913D49}"/>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59B0C2D8-EF13-423C-ADBF-13B5608665AA}"/>
            </a:ext>
          </a:extLst>
        </xdr:cNvPr>
        <xdr:cNvCxnSpPr/>
      </xdr:nvCxnSpPr>
      <xdr:spPr>
        <a:xfrm flipV="1">
          <a:off x="14375764"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62F37B5E-08C4-45B0-B0BE-75E720143EBC}"/>
            </a:ext>
          </a:extLst>
        </xdr:cNvPr>
        <xdr:cNvSpPr txBox="1"/>
      </xdr:nvSpPr>
      <xdr:spPr>
        <a:xfrm>
          <a:off x="14414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31C3ECBF-8FA9-43D5-BF4C-609ADE791814}"/>
            </a:ext>
          </a:extLst>
        </xdr:cNvPr>
        <xdr:cNvCxnSpPr/>
      </xdr:nvCxnSpPr>
      <xdr:spPr>
        <a:xfrm>
          <a:off x="1428750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7B1935C6-C68B-4687-BA2F-BB2BA1DEB116}"/>
            </a:ext>
          </a:extLst>
        </xdr:cNvPr>
        <xdr:cNvSpPr txBox="1"/>
      </xdr:nvSpPr>
      <xdr:spPr>
        <a:xfrm>
          <a:off x="1441450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0EEA78C2-8135-4F4C-AF20-D496C3FF1E61}"/>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77487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923EC7D1-43E0-488A-9F77-A1975C288323}"/>
            </a:ext>
          </a:extLst>
        </xdr:cNvPr>
        <xdr:cNvSpPr txBox="1"/>
      </xdr:nvSpPr>
      <xdr:spPr>
        <a:xfrm>
          <a:off x="14414500" y="6112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420" name="フローチャート: 判断 419">
          <a:extLst>
            <a:ext uri="{FF2B5EF4-FFF2-40B4-BE49-F238E27FC236}">
              <a16:creationId xmlns:a16="http://schemas.microsoft.com/office/drawing/2014/main" id="{EBA7FAD3-F423-46FE-91CB-27E94A07CCD3}"/>
            </a:ext>
          </a:extLst>
        </xdr:cNvPr>
        <xdr:cNvSpPr/>
      </xdr:nvSpPr>
      <xdr:spPr>
        <a:xfrm>
          <a:off x="14325600" y="61341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421" name="フローチャート: 判断 420">
          <a:extLst>
            <a:ext uri="{FF2B5EF4-FFF2-40B4-BE49-F238E27FC236}">
              <a16:creationId xmlns:a16="http://schemas.microsoft.com/office/drawing/2014/main" id="{F852C598-7626-4B80-8B35-12571C696655}"/>
            </a:ext>
          </a:extLst>
        </xdr:cNvPr>
        <xdr:cNvSpPr/>
      </xdr:nvSpPr>
      <xdr:spPr>
        <a:xfrm>
          <a:off x="13578840" y="612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88900</xdr:rowOff>
    </xdr:from>
    <xdr:to>
      <xdr:col>76</xdr:col>
      <xdr:colOff>165100</xdr:colOff>
      <xdr:row>37</xdr:row>
      <xdr:rowOff>19050</xdr:rowOff>
    </xdr:to>
    <xdr:sp macro="" textlink="">
      <xdr:nvSpPr>
        <xdr:cNvPr id="422" name="フローチャート: 判断 421">
          <a:extLst>
            <a:ext uri="{FF2B5EF4-FFF2-40B4-BE49-F238E27FC236}">
              <a16:creationId xmlns:a16="http://schemas.microsoft.com/office/drawing/2014/main" id="{D7CD14B3-8476-4B88-AEEF-0A2DB90C2DB2}"/>
            </a:ext>
          </a:extLst>
        </xdr:cNvPr>
        <xdr:cNvSpPr/>
      </xdr:nvSpPr>
      <xdr:spPr>
        <a:xfrm>
          <a:off x="12804140" y="612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25400</xdr:rowOff>
    </xdr:from>
    <xdr:to>
      <xdr:col>72</xdr:col>
      <xdr:colOff>38100</xdr:colOff>
      <xdr:row>36</xdr:row>
      <xdr:rowOff>127000</xdr:rowOff>
    </xdr:to>
    <xdr:sp macro="" textlink="">
      <xdr:nvSpPr>
        <xdr:cNvPr id="423" name="フローチャート: 判断 422">
          <a:extLst>
            <a:ext uri="{FF2B5EF4-FFF2-40B4-BE49-F238E27FC236}">
              <a16:creationId xmlns:a16="http://schemas.microsoft.com/office/drawing/2014/main" id="{3DABAD70-6192-4CF9-8C03-239E473F24D8}"/>
            </a:ext>
          </a:extLst>
        </xdr:cNvPr>
        <xdr:cNvSpPr/>
      </xdr:nvSpPr>
      <xdr:spPr>
        <a:xfrm>
          <a:off x="12029440" y="6060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38100</xdr:rowOff>
    </xdr:from>
    <xdr:to>
      <xdr:col>67</xdr:col>
      <xdr:colOff>101600</xdr:colOff>
      <xdr:row>36</xdr:row>
      <xdr:rowOff>139700</xdr:rowOff>
    </xdr:to>
    <xdr:sp macro="" textlink="">
      <xdr:nvSpPr>
        <xdr:cNvPr id="424" name="フローチャート: 判断 423">
          <a:extLst>
            <a:ext uri="{FF2B5EF4-FFF2-40B4-BE49-F238E27FC236}">
              <a16:creationId xmlns:a16="http://schemas.microsoft.com/office/drawing/2014/main" id="{5B2832E6-0E7D-4E73-9377-B3DACBF2EC50}"/>
            </a:ext>
          </a:extLst>
        </xdr:cNvPr>
        <xdr:cNvSpPr/>
      </xdr:nvSpPr>
      <xdr:spPr>
        <a:xfrm>
          <a:off x="1123188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1916E105-B895-41E8-A7FC-A66D71E4464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B734EECB-CF77-4A6D-8198-BA6FE61CFB1A}"/>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1715EF8-B065-4473-8952-09C127E09D7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F4F0302-F375-4570-BAC7-972DD822DED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0CC830D-2878-4461-A88E-8509FDA7BC5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30480</xdr:rowOff>
    </xdr:from>
    <xdr:to>
      <xdr:col>85</xdr:col>
      <xdr:colOff>177800</xdr:colOff>
      <xdr:row>34</xdr:row>
      <xdr:rowOff>132080</xdr:rowOff>
    </xdr:to>
    <xdr:sp macro="" textlink="">
      <xdr:nvSpPr>
        <xdr:cNvPr id="430" name="楕円 429">
          <a:extLst>
            <a:ext uri="{FF2B5EF4-FFF2-40B4-BE49-F238E27FC236}">
              <a16:creationId xmlns:a16="http://schemas.microsoft.com/office/drawing/2014/main" id="{17D69D8C-F74C-4076-BF9B-FA1C6348821E}"/>
            </a:ext>
          </a:extLst>
        </xdr:cNvPr>
        <xdr:cNvSpPr/>
      </xdr:nvSpPr>
      <xdr:spPr>
        <a:xfrm>
          <a:off x="14325600" y="57302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53357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9AE6EC74-A916-48A7-BCFD-B6747C6B7F38}"/>
            </a:ext>
          </a:extLst>
        </xdr:cNvPr>
        <xdr:cNvSpPr txBox="1"/>
      </xdr:nvSpPr>
      <xdr:spPr>
        <a:xfrm>
          <a:off x="144145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2540</xdr:rowOff>
    </xdr:from>
    <xdr:to>
      <xdr:col>81</xdr:col>
      <xdr:colOff>101600</xdr:colOff>
      <xdr:row>34</xdr:row>
      <xdr:rowOff>104140</xdr:rowOff>
    </xdr:to>
    <xdr:sp macro="" textlink="">
      <xdr:nvSpPr>
        <xdr:cNvPr id="432" name="楕円 431">
          <a:extLst>
            <a:ext uri="{FF2B5EF4-FFF2-40B4-BE49-F238E27FC236}">
              <a16:creationId xmlns:a16="http://schemas.microsoft.com/office/drawing/2014/main" id="{323C97A8-1711-4E71-B1C5-831F4103A2CD}"/>
            </a:ext>
          </a:extLst>
        </xdr:cNvPr>
        <xdr:cNvSpPr/>
      </xdr:nvSpPr>
      <xdr:spPr>
        <a:xfrm>
          <a:off x="1357884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53340</xdr:rowOff>
    </xdr:from>
    <xdr:to>
      <xdr:col>85</xdr:col>
      <xdr:colOff>127000</xdr:colOff>
      <xdr:row>34</xdr:row>
      <xdr:rowOff>81280</xdr:rowOff>
    </xdr:to>
    <xdr:cxnSp macro="">
      <xdr:nvCxnSpPr>
        <xdr:cNvPr id="433" name="直線コネクタ 432">
          <a:extLst>
            <a:ext uri="{FF2B5EF4-FFF2-40B4-BE49-F238E27FC236}">
              <a16:creationId xmlns:a16="http://schemas.microsoft.com/office/drawing/2014/main" id="{F87B5121-A23C-4F15-B68C-17AE67D38B83}"/>
            </a:ext>
          </a:extLst>
        </xdr:cNvPr>
        <xdr:cNvCxnSpPr/>
      </xdr:nvCxnSpPr>
      <xdr:spPr>
        <a:xfrm>
          <a:off x="13629640" y="5753100"/>
          <a:ext cx="74676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146050</xdr:rowOff>
    </xdr:from>
    <xdr:to>
      <xdr:col>76</xdr:col>
      <xdr:colOff>165100</xdr:colOff>
      <xdr:row>34</xdr:row>
      <xdr:rowOff>76200</xdr:rowOff>
    </xdr:to>
    <xdr:sp macro="" textlink="">
      <xdr:nvSpPr>
        <xdr:cNvPr id="434" name="楕円 433">
          <a:extLst>
            <a:ext uri="{FF2B5EF4-FFF2-40B4-BE49-F238E27FC236}">
              <a16:creationId xmlns:a16="http://schemas.microsoft.com/office/drawing/2014/main" id="{DCAEECC8-0368-408D-8544-F6D55B57C963}"/>
            </a:ext>
          </a:extLst>
        </xdr:cNvPr>
        <xdr:cNvSpPr/>
      </xdr:nvSpPr>
      <xdr:spPr>
        <a:xfrm>
          <a:off x="12804140" y="5678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25400</xdr:rowOff>
    </xdr:from>
    <xdr:to>
      <xdr:col>81</xdr:col>
      <xdr:colOff>50800</xdr:colOff>
      <xdr:row>34</xdr:row>
      <xdr:rowOff>53340</xdr:rowOff>
    </xdr:to>
    <xdr:cxnSp macro="">
      <xdr:nvCxnSpPr>
        <xdr:cNvPr id="435" name="直線コネクタ 434">
          <a:extLst>
            <a:ext uri="{FF2B5EF4-FFF2-40B4-BE49-F238E27FC236}">
              <a16:creationId xmlns:a16="http://schemas.microsoft.com/office/drawing/2014/main" id="{D768A23C-D6A6-474D-9F6E-6BD4431E4C99}"/>
            </a:ext>
          </a:extLst>
        </xdr:cNvPr>
        <xdr:cNvCxnSpPr/>
      </xdr:nvCxnSpPr>
      <xdr:spPr>
        <a:xfrm>
          <a:off x="12854940" y="5725160"/>
          <a:ext cx="7747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118110</xdr:rowOff>
    </xdr:from>
    <xdr:to>
      <xdr:col>72</xdr:col>
      <xdr:colOff>38100</xdr:colOff>
      <xdr:row>34</xdr:row>
      <xdr:rowOff>48260</xdr:rowOff>
    </xdr:to>
    <xdr:sp macro="" textlink="">
      <xdr:nvSpPr>
        <xdr:cNvPr id="436" name="楕円 435">
          <a:extLst>
            <a:ext uri="{FF2B5EF4-FFF2-40B4-BE49-F238E27FC236}">
              <a16:creationId xmlns:a16="http://schemas.microsoft.com/office/drawing/2014/main" id="{8328F222-72EE-4EFF-8FD3-AC686609EA43}"/>
            </a:ext>
          </a:extLst>
        </xdr:cNvPr>
        <xdr:cNvSpPr/>
      </xdr:nvSpPr>
      <xdr:spPr>
        <a:xfrm>
          <a:off x="12029440" y="5650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168910</xdr:rowOff>
    </xdr:from>
    <xdr:to>
      <xdr:col>76</xdr:col>
      <xdr:colOff>114300</xdr:colOff>
      <xdr:row>34</xdr:row>
      <xdr:rowOff>25400</xdr:rowOff>
    </xdr:to>
    <xdr:cxnSp macro="">
      <xdr:nvCxnSpPr>
        <xdr:cNvPr id="437" name="直線コネクタ 436">
          <a:extLst>
            <a:ext uri="{FF2B5EF4-FFF2-40B4-BE49-F238E27FC236}">
              <a16:creationId xmlns:a16="http://schemas.microsoft.com/office/drawing/2014/main" id="{7F6C65B8-4EC5-4ECD-9441-F44EE8C0FBF6}"/>
            </a:ext>
          </a:extLst>
        </xdr:cNvPr>
        <xdr:cNvCxnSpPr/>
      </xdr:nvCxnSpPr>
      <xdr:spPr>
        <a:xfrm>
          <a:off x="12072620" y="5701030"/>
          <a:ext cx="78232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90170</xdr:rowOff>
    </xdr:from>
    <xdr:to>
      <xdr:col>67</xdr:col>
      <xdr:colOff>101600</xdr:colOff>
      <xdr:row>34</xdr:row>
      <xdr:rowOff>20320</xdr:rowOff>
    </xdr:to>
    <xdr:sp macro="" textlink="">
      <xdr:nvSpPr>
        <xdr:cNvPr id="438" name="楕円 437">
          <a:extLst>
            <a:ext uri="{FF2B5EF4-FFF2-40B4-BE49-F238E27FC236}">
              <a16:creationId xmlns:a16="http://schemas.microsoft.com/office/drawing/2014/main" id="{61CD315E-E149-44E0-A975-0F0A40926EEE}"/>
            </a:ext>
          </a:extLst>
        </xdr:cNvPr>
        <xdr:cNvSpPr/>
      </xdr:nvSpPr>
      <xdr:spPr>
        <a:xfrm>
          <a:off x="11231880" y="5622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140970</xdr:rowOff>
    </xdr:from>
    <xdr:to>
      <xdr:col>71</xdr:col>
      <xdr:colOff>177800</xdr:colOff>
      <xdr:row>33</xdr:row>
      <xdr:rowOff>168910</xdr:rowOff>
    </xdr:to>
    <xdr:cxnSp macro="">
      <xdr:nvCxnSpPr>
        <xdr:cNvPr id="439" name="直線コネクタ 438">
          <a:extLst>
            <a:ext uri="{FF2B5EF4-FFF2-40B4-BE49-F238E27FC236}">
              <a16:creationId xmlns:a16="http://schemas.microsoft.com/office/drawing/2014/main" id="{190C3A17-5FBA-45FD-B924-2B5052C0D08B}"/>
            </a:ext>
          </a:extLst>
        </xdr:cNvPr>
        <xdr:cNvCxnSpPr/>
      </xdr:nvCxnSpPr>
      <xdr:spPr>
        <a:xfrm>
          <a:off x="11282680" y="5673090"/>
          <a:ext cx="78994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10177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80541649-FEC7-4DC8-8FCE-625E4DD0CDB5}"/>
            </a:ext>
          </a:extLst>
        </xdr:cNvPr>
        <xdr:cNvSpPr txBox="1"/>
      </xdr:nvSpPr>
      <xdr:spPr>
        <a:xfrm>
          <a:off x="134372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10177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2B4FDEF0-6192-46FA-85D8-2145D092925D}"/>
            </a:ext>
          </a:extLst>
        </xdr:cNvPr>
        <xdr:cNvSpPr txBox="1"/>
      </xdr:nvSpPr>
      <xdr:spPr>
        <a:xfrm>
          <a:off x="126752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118127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6A67824D-532A-4ED8-8B04-C07DFF865B9D}"/>
            </a:ext>
          </a:extLst>
        </xdr:cNvPr>
        <xdr:cNvSpPr txBox="1"/>
      </xdr:nvSpPr>
      <xdr:spPr>
        <a:xfrm>
          <a:off x="119005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130827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BD191EC5-684D-42C5-B8FB-A8CAD6F0BFA7}"/>
            </a:ext>
          </a:extLst>
        </xdr:cNvPr>
        <xdr:cNvSpPr txBox="1"/>
      </xdr:nvSpPr>
      <xdr:spPr>
        <a:xfrm>
          <a:off x="11102984" y="6165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120667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BEC7EC8F-052F-4FBB-A9A8-6CDB76F91AF4}"/>
            </a:ext>
          </a:extLst>
        </xdr:cNvPr>
        <xdr:cNvSpPr txBox="1"/>
      </xdr:nvSpPr>
      <xdr:spPr>
        <a:xfrm>
          <a:off x="13437244" y="54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92727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EAA05ED6-2B79-474C-BB64-3CEDCB81A9C7}"/>
            </a:ext>
          </a:extLst>
        </xdr:cNvPr>
        <xdr:cNvSpPr txBox="1"/>
      </xdr:nvSpPr>
      <xdr:spPr>
        <a:xfrm>
          <a:off x="12675244" y="545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64787</xdr:rowOff>
    </xdr:from>
    <xdr:ext cx="340478" cy="259045"/>
    <xdr:sp macro="" textlink="">
      <xdr:nvSpPr>
        <xdr:cNvPr id="446" name="n_3mainValue【認定こども園・幼稚園・保育所】&#10;有形固定資産減価償却率">
          <a:extLst>
            <a:ext uri="{FF2B5EF4-FFF2-40B4-BE49-F238E27FC236}">
              <a16:creationId xmlns:a16="http://schemas.microsoft.com/office/drawing/2014/main" id="{08D342F7-1E63-4591-A6F5-B257B9C807CC}"/>
            </a:ext>
          </a:extLst>
        </xdr:cNvPr>
        <xdr:cNvSpPr txBox="1"/>
      </xdr:nvSpPr>
      <xdr:spPr>
        <a:xfrm>
          <a:off x="11910001" y="54292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36847</xdr:rowOff>
    </xdr:from>
    <xdr:ext cx="340478" cy="259045"/>
    <xdr:sp macro="" textlink="">
      <xdr:nvSpPr>
        <xdr:cNvPr id="447" name="n_4mainValue【認定こども園・幼稚園・保育所】&#10;有形固定資産減価償却率">
          <a:extLst>
            <a:ext uri="{FF2B5EF4-FFF2-40B4-BE49-F238E27FC236}">
              <a16:creationId xmlns:a16="http://schemas.microsoft.com/office/drawing/2014/main" id="{1E7DED43-740A-43E8-B540-11B501C5C9C2}"/>
            </a:ext>
          </a:extLst>
        </xdr:cNvPr>
        <xdr:cNvSpPr txBox="1"/>
      </xdr:nvSpPr>
      <xdr:spPr>
        <a:xfrm>
          <a:off x="11135301" y="5401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DCCA7174-57F1-436F-AA57-840984E7277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FD0D6E65-D7F5-43ED-B1B6-6EF3515DC5E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F3730370-229A-4543-9F76-DE53D20B520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5339B8D2-E7CA-45D7-8C3D-0AC7D114E7B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190F22D4-3017-44F1-A5F8-87A594C5DC5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D836AF7E-0C85-40EF-8DB2-ADD7039D1A2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78298006-F428-4159-9900-7675423A940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298576E9-E537-4691-9E1F-A82292CAA91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947F9216-3BCC-461D-99FB-64FF85E8F06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5FD7998-CE4C-4D52-BDBD-707E73E8080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C65ABCBC-C535-4593-9F5F-EBEFC334A06D}"/>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1F6568E1-843E-4C02-BE0E-CB057943D68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6DFA251B-6D34-4657-9455-71485EBA0BE3}"/>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EBD8FD37-3686-4D55-91DF-7D029F5E62EC}"/>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2EB14D25-DD47-4D66-8D56-1071E254DE2F}"/>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A5DDFDBA-04EB-4C5D-AD95-2EEF65D9F1A7}"/>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E96E18D8-8CEC-410D-B8FF-CADF64024C27}"/>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F0FDCD22-7399-44E8-86D4-CDB9C99A7B1D}"/>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8574CE2E-9CB3-409A-9F44-E452AEA4C06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B72866CD-F25B-4EF4-BF4F-0F2C147CBB08}"/>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87CEE454-1963-4FDB-8F3C-FC2D380FEC2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469" name="直線コネクタ 468">
          <a:extLst>
            <a:ext uri="{FF2B5EF4-FFF2-40B4-BE49-F238E27FC236}">
              <a16:creationId xmlns:a16="http://schemas.microsoft.com/office/drawing/2014/main" id="{28B4DAC0-A13D-433C-B581-9C63CB04A157}"/>
            </a:ext>
          </a:extLst>
        </xdr:cNvPr>
        <xdr:cNvCxnSpPr/>
      </xdr:nvCxnSpPr>
      <xdr:spPr>
        <a:xfrm flipV="1">
          <a:off x="19509104" y="5564886"/>
          <a:ext cx="0" cy="1390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263C4A5C-AFBC-4094-B846-7FBD8C031AB3}"/>
            </a:ext>
          </a:extLst>
        </xdr:cNvPr>
        <xdr:cNvSpPr txBox="1"/>
      </xdr:nvSpPr>
      <xdr:spPr>
        <a:xfrm>
          <a:off x="19547840" y="695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471" name="直線コネクタ 470">
          <a:extLst>
            <a:ext uri="{FF2B5EF4-FFF2-40B4-BE49-F238E27FC236}">
              <a16:creationId xmlns:a16="http://schemas.microsoft.com/office/drawing/2014/main" id="{1C1C51F9-E69D-4A06-A091-047F4C6FFE33}"/>
            </a:ext>
          </a:extLst>
        </xdr:cNvPr>
        <xdr:cNvCxnSpPr/>
      </xdr:nvCxnSpPr>
      <xdr:spPr>
        <a:xfrm>
          <a:off x="19443700" y="6955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73873B4D-2344-4999-9CA7-A1EBDB456F90}"/>
            </a:ext>
          </a:extLst>
        </xdr:cNvPr>
        <xdr:cNvSpPr txBox="1"/>
      </xdr:nvSpPr>
      <xdr:spPr>
        <a:xfrm>
          <a:off x="19547840" y="534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473" name="直線コネクタ 472">
          <a:extLst>
            <a:ext uri="{FF2B5EF4-FFF2-40B4-BE49-F238E27FC236}">
              <a16:creationId xmlns:a16="http://schemas.microsoft.com/office/drawing/2014/main" id="{0481B98A-23AB-4A4F-8DBB-90CA6EB76CE2}"/>
            </a:ext>
          </a:extLst>
        </xdr:cNvPr>
        <xdr:cNvCxnSpPr/>
      </xdr:nvCxnSpPr>
      <xdr:spPr>
        <a:xfrm>
          <a:off x="19443700" y="556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5198</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1A4DBEA6-58F2-4513-BE34-FA0C5A429E18}"/>
            </a:ext>
          </a:extLst>
        </xdr:cNvPr>
        <xdr:cNvSpPr txBox="1"/>
      </xdr:nvSpPr>
      <xdr:spPr>
        <a:xfrm>
          <a:off x="19547840" y="6543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475" name="フローチャート: 判断 474">
          <a:extLst>
            <a:ext uri="{FF2B5EF4-FFF2-40B4-BE49-F238E27FC236}">
              <a16:creationId xmlns:a16="http://schemas.microsoft.com/office/drawing/2014/main" id="{59F71AE4-CF42-4E63-8FE7-82B805104E7C}"/>
            </a:ext>
          </a:extLst>
        </xdr:cNvPr>
        <xdr:cNvSpPr/>
      </xdr:nvSpPr>
      <xdr:spPr>
        <a:xfrm>
          <a:off x="19458940" y="656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476" name="フローチャート: 判断 475">
          <a:extLst>
            <a:ext uri="{FF2B5EF4-FFF2-40B4-BE49-F238E27FC236}">
              <a16:creationId xmlns:a16="http://schemas.microsoft.com/office/drawing/2014/main" id="{E9BE6081-D32D-4C6C-B028-A5522F9308DB}"/>
            </a:ext>
          </a:extLst>
        </xdr:cNvPr>
        <xdr:cNvSpPr/>
      </xdr:nvSpPr>
      <xdr:spPr>
        <a:xfrm>
          <a:off x="18735040" y="65729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60604</xdr:rowOff>
    </xdr:from>
    <xdr:to>
      <xdr:col>107</xdr:col>
      <xdr:colOff>101600</xdr:colOff>
      <xdr:row>39</xdr:row>
      <xdr:rowOff>162204</xdr:rowOff>
    </xdr:to>
    <xdr:sp macro="" textlink="">
      <xdr:nvSpPr>
        <xdr:cNvPr id="477" name="フローチャート: 判断 476">
          <a:extLst>
            <a:ext uri="{FF2B5EF4-FFF2-40B4-BE49-F238E27FC236}">
              <a16:creationId xmlns:a16="http://schemas.microsoft.com/office/drawing/2014/main" id="{BD98CF72-414C-49E9-AB52-7B28FC98E652}"/>
            </a:ext>
          </a:extLst>
        </xdr:cNvPr>
        <xdr:cNvSpPr/>
      </xdr:nvSpPr>
      <xdr:spPr>
        <a:xfrm>
          <a:off x="17937480" y="659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26771</xdr:rowOff>
    </xdr:from>
    <xdr:to>
      <xdr:col>102</xdr:col>
      <xdr:colOff>165100</xdr:colOff>
      <xdr:row>39</xdr:row>
      <xdr:rowOff>128371</xdr:rowOff>
    </xdr:to>
    <xdr:sp macro="" textlink="">
      <xdr:nvSpPr>
        <xdr:cNvPr id="478" name="フローチャート: 判断 477">
          <a:extLst>
            <a:ext uri="{FF2B5EF4-FFF2-40B4-BE49-F238E27FC236}">
              <a16:creationId xmlns:a16="http://schemas.microsoft.com/office/drawing/2014/main" id="{86236FF0-2627-45A8-9619-6D49F89A1121}"/>
            </a:ext>
          </a:extLst>
        </xdr:cNvPr>
        <xdr:cNvSpPr/>
      </xdr:nvSpPr>
      <xdr:spPr>
        <a:xfrm>
          <a:off x="17162780" y="656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44145</xdr:rowOff>
    </xdr:from>
    <xdr:to>
      <xdr:col>98</xdr:col>
      <xdr:colOff>38100</xdr:colOff>
      <xdr:row>39</xdr:row>
      <xdr:rowOff>145745</xdr:rowOff>
    </xdr:to>
    <xdr:sp macro="" textlink="">
      <xdr:nvSpPr>
        <xdr:cNvPr id="479" name="フローチャート: 判断 478">
          <a:extLst>
            <a:ext uri="{FF2B5EF4-FFF2-40B4-BE49-F238E27FC236}">
              <a16:creationId xmlns:a16="http://schemas.microsoft.com/office/drawing/2014/main" id="{6E413892-0DF3-4C10-A792-CDDE07787C8F}"/>
            </a:ext>
          </a:extLst>
        </xdr:cNvPr>
        <xdr:cNvSpPr/>
      </xdr:nvSpPr>
      <xdr:spPr>
        <a:xfrm>
          <a:off x="16388080" y="65821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5DBF4EBF-0A42-458D-A804-9EFB748FB21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30E6893-F345-4A24-8906-E25CD496DF2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1BB8ED91-D5D1-4D5D-A7C1-DE44E7EF26E9}"/>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3B95587B-F2A7-443F-A970-4A194394101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37F97130-1007-41BC-9ADA-C3B22DF4910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139243</xdr:rowOff>
    </xdr:from>
    <xdr:to>
      <xdr:col>116</xdr:col>
      <xdr:colOff>114300</xdr:colOff>
      <xdr:row>38</xdr:row>
      <xdr:rowOff>69393</xdr:rowOff>
    </xdr:to>
    <xdr:sp macro="" textlink="">
      <xdr:nvSpPr>
        <xdr:cNvPr id="485" name="楕円 484">
          <a:extLst>
            <a:ext uri="{FF2B5EF4-FFF2-40B4-BE49-F238E27FC236}">
              <a16:creationId xmlns:a16="http://schemas.microsoft.com/office/drawing/2014/main" id="{2B01A0F3-1654-4124-BE6D-BC2B49B0F43D}"/>
            </a:ext>
          </a:extLst>
        </xdr:cNvPr>
        <xdr:cNvSpPr/>
      </xdr:nvSpPr>
      <xdr:spPr>
        <a:xfrm>
          <a:off x="19458940" y="63419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162120</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E3E7D135-F169-4C38-A10B-00D06DBFBBFD}"/>
            </a:ext>
          </a:extLst>
        </xdr:cNvPr>
        <xdr:cNvSpPr txBox="1"/>
      </xdr:nvSpPr>
      <xdr:spPr>
        <a:xfrm>
          <a:off x="19547840" y="619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162103</xdr:rowOff>
    </xdr:from>
    <xdr:to>
      <xdr:col>112</xdr:col>
      <xdr:colOff>38100</xdr:colOff>
      <xdr:row>38</xdr:row>
      <xdr:rowOff>92253</xdr:rowOff>
    </xdr:to>
    <xdr:sp macro="" textlink="">
      <xdr:nvSpPr>
        <xdr:cNvPr id="487" name="楕円 486">
          <a:extLst>
            <a:ext uri="{FF2B5EF4-FFF2-40B4-BE49-F238E27FC236}">
              <a16:creationId xmlns:a16="http://schemas.microsoft.com/office/drawing/2014/main" id="{92043DA6-8A6E-4BA4-AAEF-1C918D17F55D}"/>
            </a:ext>
          </a:extLst>
        </xdr:cNvPr>
        <xdr:cNvSpPr/>
      </xdr:nvSpPr>
      <xdr:spPr>
        <a:xfrm>
          <a:off x="18735040" y="63647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18593</xdr:rowOff>
    </xdr:from>
    <xdr:to>
      <xdr:col>116</xdr:col>
      <xdr:colOff>63500</xdr:colOff>
      <xdr:row>38</xdr:row>
      <xdr:rowOff>41453</xdr:rowOff>
    </xdr:to>
    <xdr:cxnSp macro="">
      <xdr:nvCxnSpPr>
        <xdr:cNvPr id="488" name="直線コネクタ 487">
          <a:extLst>
            <a:ext uri="{FF2B5EF4-FFF2-40B4-BE49-F238E27FC236}">
              <a16:creationId xmlns:a16="http://schemas.microsoft.com/office/drawing/2014/main" id="{22AE170A-7DE6-44DB-A944-4BF3C052142B}"/>
            </a:ext>
          </a:extLst>
        </xdr:cNvPr>
        <xdr:cNvCxnSpPr/>
      </xdr:nvCxnSpPr>
      <xdr:spPr>
        <a:xfrm flipV="1">
          <a:off x="18778220" y="6388913"/>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4369</xdr:rowOff>
    </xdr:from>
    <xdr:to>
      <xdr:col>107</xdr:col>
      <xdr:colOff>101600</xdr:colOff>
      <xdr:row>38</xdr:row>
      <xdr:rowOff>105969</xdr:rowOff>
    </xdr:to>
    <xdr:sp macro="" textlink="">
      <xdr:nvSpPr>
        <xdr:cNvPr id="489" name="楕円 488">
          <a:extLst>
            <a:ext uri="{FF2B5EF4-FFF2-40B4-BE49-F238E27FC236}">
              <a16:creationId xmlns:a16="http://schemas.microsoft.com/office/drawing/2014/main" id="{6DCADCB9-D270-4492-B356-0FBF5E0200F2}"/>
            </a:ext>
          </a:extLst>
        </xdr:cNvPr>
        <xdr:cNvSpPr/>
      </xdr:nvSpPr>
      <xdr:spPr>
        <a:xfrm>
          <a:off x="17937480" y="63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41453</xdr:rowOff>
    </xdr:from>
    <xdr:to>
      <xdr:col>111</xdr:col>
      <xdr:colOff>177800</xdr:colOff>
      <xdr:row>38</xdr:row>
      <xdr:rowOff>55169</xdr:rowOff>
    </xdr:to>
    <xdr:cxnSp macro="">
      <xdr:nvCxnSpPr>
        <xdr:cNvPr id="490" name="直線コネクタ 489">
          <a:extLst>
            <a:ext uri="{FF2B5EF4-FFF2-40B4-BE49-F238E27FC236}">
              <a16:creationId xmlns:a16="http://schemas.microsoft.com/office/drawing/2014/main" id="{55DB54B8-A939-4541-9CFA-328DBE1FFDFE}"/>
            </a:ext>
          </a:extLst>
        </xdr:cNvPr>
        <xdr:cNvCxnSpPr/>
      </xdr:nvCxnSpPr>
      <xdr:spPr>
        <a:xfrm flipV="1">
          <a:off x="17988280" y="6411773"/>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27229</xdr:rowOff>
    </xdr:from>
    <xdr:to>
      <xdr:col>102</xdr:col>
      <xdr:colOff>165100</xdr:colOff>
      <xdr:row>38</xdr:row>
      <xdr:rowOff>128829</xdr:rowOff>
    </xdr:to>
    <xdr:sp macro="" textlink="">
      <xdr:nvSpPr>
        <xdr:cNvPr id="491" name="楕円 490">
          <a:extLst>
            <a:ext uri="{FF2B5EF4-FFF2-40B4-BE49-F238E27FC236}">
              <a16:creationId xmlns:a16="http://schemas.microsoft.com/office/drawing/2014/main" id="{F61EB04C-AF9E-4BDE-9A3D-CC2F4EEA242B}"/>
            </a:ext>
          </a:extLst>
        </xdr:cNvPr>
        <xdr:cNvSpPr/>
      </xdr:nvSpPr>
      <xdr:spPr>
        <a:xfrm>
          <a:off x="17162780" y="63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55169</xdr:rowOff>
    </xdr:from>
    <xdr:to>
      <xdr:col>107</xdr:col>
      <xdr:colOff>50800</xdr:colOff>
      <xdr:row>38</xdr:row>
      <xdr:rowOff>78029</xdr:rowOff>
    </xdr:to>
    <xdr:cxnSp macro="">
      <xdr:nvCxnSpPr>
        <xdr:cNvPr id="492" name="直線コネクタ 491">
          <a:extLst>
            <a:ext uri="{FF2B5EF4-FFF2-40B4-BE49-F238E27FC236}">
              <a16:creationId xmlns:a16="http://schemas.microsoft.com/office/drawing/2014/main" id="{9A57F52F-30DA-4049-95F0-12BDF4412F83}"/>
            </a:ext>
          </a:extLst>
        </xdr:cNvPr>
        <xdr:cNvCxnSpPr/>
      </xdr:nvCxnSpPr>
      <xdr:spPr>
        <a:xfrm flipV="1">
          <a:off x="17213580" y="6425489"/>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67463</xdr:rowOff>
    </xdr:from>
    <xdr:to>
      <xdr:col>98</xdr:col>
      <xdr:colOff>38100</xdr:colOff>
      <xdr:row>38</xdr:row>
      <xdr:rowOff>169063</xdr:rowOff>
    </xdr:to>
    <xdr:sp macro="" textlink="">
      <xdr:nvSpPr>
        <xdr:cNvPr id="493" name="楕円 492">
          <a:extLst>
            <a:ext uri="{FF2B5EF4-FFF2-40B4-BE49-F238E27FC236}">
              <a16:creationId xmlns:a16="http://schemas.microsoft.com/office/drawing/2014/main" id="{CE392B11-36AC-4AC8-93E7-B98F87EF2D4D}"/>
            </a:ext>
          </a:extLst>
        </xdr:cNvPr>
        <xdr:cNvSpPr/>
      </xdr:nvSpPr>
      <xdr:spPr>
        <a:xfrm>
          <a:off x="16388080" y="64377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78029</xdr:rowOff>
    </xdr:from>
    <xdr:to>
      <xdr:col>102</xdr:col>
      <xdr:colOff>114300</xdr:colOff>
      <xdr:row>38</xdr:row>
      <xdr:rowOff>118263</xdr:rowOff>
    </xdr:to>
    <xdr:cxnSp macro="">
      <xdr:nvCxnSpPr>
        <xdr:cNvPr id="494" name="直線コネクタ 493">
          <a:extLst>
            <a:ext uri="{FF2B5EF4-FFF2-40B4-BE49-F238E27FC236}">
              <a16:creationId xmlns:a16="http://schemas.microsoft.com/office/drawing/2014/main" id="{9FA61271-98F5-43B1-9765-44B53ABCC19E}"/>
            </a:ext>
          </a:extLst>
        </xdr:cNvPr>
        <xdr:cNvCxnSpPr/>
      </xdr:nvCxnSpPr>
      <xdr:spPr>
        <a:xfrm flipV="1">
          <a:off x="16431260" y="6448349"/>
          <a:ext cx="78232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127728</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F0868457-A2D5-4796-9E2D-7CE8EE5C8F77}"/>
            </a:ext>
          </a:extLst>
        </xdr:cNvPr>
        <xdr:cNvSpPr txBox="1"/>
      </xdr:nvSpPr>
      <xdr:spPr>
        <a:xfrm>
          <a:off x="18561127" y="666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153331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E5D2C957-CF72-4780-8245-B7275EA30CD4}"/>
            </a:ext>
          </a:extLst>
        </xdr:cNvPr>
        <xdr:cNvSpPr txBox="1"/>
      </xdr:nvSpPr>
      <xdr:spPr>
        <a:xfrm>
          <a:off x="17776267" y="669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119498</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DF6987FE-4E0B-4626-9BB1-98D6115DF0C0}"/>
            </a:ext>
          </a:extLst>
        </xdr:cNvPr>
        <xdr:cNvSpPr txBox="1"/>
      </xdr:nvSpPr>
      <xdr:spPr>
        <a:xfrm>
          <a:off x="17001567" y="665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136872</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8E044B23-5D82-4EE5-8ED7-579FC453CD8A}"/>
            </a:ext>
          </a:extLst>
        </xdr:cNvPr>
        <xdr:cNvSpPr txBox="1"/>
      </xdr:nvSpPr>
      <xdr:spPr>
        <a:xfrm>
          <a:off x="16226867" y="667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108780</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D693DEF6-A7A0-40EC-9307-5958536B3E7B}"/>
            </a:ext>
          </a:extLst>
        </xdr:cNvPr>
        <xdr:cNvSpPr txBox="1"/>
      </xdr:nvSpPr>
      <xdr:spPr>
        <a:xfrm>
          <a:off x="18561127" y="614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122496</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CB41ECB2-841E-4A60-8851-8FAF2194EB86}"/>
            </a:ext>
          </a:extLst>
        </xdr:cNvPr>
        <xdr:cNvSpPr txBox="1"/>
      </xdr:nvSpPr>
      <xdr:spPr>
        <a:xfrm>
          <a:off x="17776267" y="61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145356</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790C55DA-94F7-4517-8D01-7D4B3E7EF032}"/>
            </a:ext>
          </a:extLst>
        </xdr:cNvPr>
        <xdr:cNvSpPr txBox="1"/>
      </xdr:nvSpPr>
      <xdr:spPr>
        <a:xfrm>
          <a:off x="17001567" y="618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14140</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55AC827C-69C5-4920-A853-51F66C0CF688}"/>
            </a:ext>
          </a:extLst>
        </xdr:cNvPr>
        <xdr:cNvSpPr txBox="1"/>
      </xdr:nvSpPr>
      <xdr:spPr>
        <a:xfrm>
          <a:off x="16226867" y="621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98A0A2B-94C7-4FB7-A92A-7498DEA1BEB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152BD974-D7B7-4A77-A32C-C20C68B79C1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4C59CF58-1A3E-44B6-A9AC-C45609622EB4}"/>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6550CF46-EC9D-4EBD-8A19-4816407B1C2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9DFA4B51-3B76-4F1A-A568-B6B92D3ACAE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443BD226-7A1C-4CD2-8F4C-805C2D30FF3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C1BFEF48-19C3-418A-A833-4888253F4EB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A638A70C-D2BD-43C7-AA1C-777E599A373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17AB8B7D-D6D5-4F6F-9039-9F16540A3C8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8FA41EEA-1803-4E08-8C18-152DA3CE65F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7AFB714C-C820-4A4E-A57D-AFB392616A5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70A935DC-255A-462D-80CA-D9DCDEF96AAF}"/>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a:extLst>
            <a:ext uri="{FF2B5EF4-FFF2-40B4-BE49-F238E27FC236}">
              <a16:creationId xmlns:a16="http://schemas.microsoft.com/office/drawing/2014/main" id="{74D8B9BD-E927-4953-9673-16BD1234794D}"/>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292B592F-E8C2-43FC-95E2-1A4295F1DB78}"/>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22948EB1-55EB-4B1A-9571-A98B83081FBB}"/>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DD1369A8-D4A7-4925-A6A8-CEFCEF0D717D}"/>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9760894F-C3C7-4101-9545-1BDBA0A7ACBC}"/>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53B5892A-522D-4777-A202-D8607D512973}"/>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BC39781C-4ED9-4CFC-A396-08FE5F7BC8C3}"/>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37D8F10D-0EAE-4EFE-A255-CAA60BBE9DC4}"/>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0531E84D-595A-414C-99BE-A9C17F5FB435}"/>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3626C47B-EBFC-41C9-85AD-5DDEF2910ACA}"/>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a:extLst>
            <a:ext uri="{FF2B5EF4-FFF2-40B4-BE49-F238E27FC236}">
              <a16:creationId xmlns:a16="http://schemas.microsoft.com/office/drawing/2014/main" id="{09FDC5C7-6646-4789-A131-F4940818084A}"/>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C7137B94-ED13-49B9-8884-40F4E61F058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527" name="直線コネクタ 526">
          <a:extLst>
            <a:ext uri="{FF2B5EF4-FFF2-40B4-BE49-F238E27FC236}">
              <a16:creationId xmlns:a16="http://schemas.microsoft.com/office/drawing/2014/main" id="{63DCFE79-AE33-4919-A03C-41F507125E21}"/>
            </a:ext>
          </a:extLst>
        </xdr:cNvPr>
        <xdr:cNvCxnSpPr/>
      </xdr:nvCxnSpPr>
      <xdr:spPr>
        <a:xfrm flipV="1">
          <a:off x="14375764" y="946785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8" name="【学校施設】&#10;有形固定資産減価償却率最小値テキスト">
          <a:extLst>
            <a:ext uri="{FF2B5EF4-FFF2-40B4-BE49-F238E27FC236}">
              <a16:creationId xmlns:a16="http://schemas.microsoft.com/office/drawing/2014/main" id="{6F83FF2A-053B-4C86-BF69-C3299E166BCF}"/>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9" name="直線コネクタ 528">
          <a:extLst>
            <a:ext uri="{FF2B5EF4-FFF2-40B4-BE49-F238E27FC236}">
              <a16:creationId xmlns:a16="http://schemas.microsoft.com/office/drawing/2014/main" id="{E9F6B573-1589-440A-8650-D972E16F12E7}"/>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59D6813F-E594-4D38-B097-C188DEA10412}"/>
            </a:ext>
          </a:extLst>
        </xdr:cNvPr>
        <xdr:cNvSpPr txBox="1"/>
      </xdr:nvSpPr>
      <xdr:spPr>
        <a:xfrm>
          <a:off x="144145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31" name="直線コネクタ 530">
          <a:extLst>
            <a:ext uri="{FF2B5EF4-FFF2-40B4-BE49-F238E27FC236}">
              <a16:creationId xmlns:a16="http://schemas.microsoft.com/office/drawing/2014/main" id="{E3805709-146C-49EB-B31A-2513684557AD}"/>
            </a:ext>
          </a:extLst>
        </xdr:cNvPr>
        <xdr:cNvCxnSpPr/>
      </xdr:nvCxnSpPr>
      <xdr:spPr>
        <a:xfrm>
          <a:off x="14287500" y="946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34942</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2BF3EBBD-E3E4-4532-A02F-8C1572A732A1}"/>
            </a:ext>
          </a:extLst>
        </xdr:cNvPr>
        <xdr:cNvSpPr txBox="1"/>
      </xdr:nvSpPr>
      <xdr:spPr>
        <a:xfrm>
          <a:off x="1441450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533" name="フローチャート: 判断 532">
          <a:extLst>
            <a:ext uri="{FF2B5EF4-FFF2-40B4-BE49-F238E27FC236}">
              <a16:creationId xmlns:a16="http://schemas.microsoft.com/office/drawing/2014/main" id="{A9487CCB-6602-43C4-9A93-49D93B84A1EE}"/>
            </a:ext>
          </a:extLst>
        </xdr:cNvPr>
        <xdr:cNvSpPr/>
      </xdr:nvSpPr>
      <xdr:spPr>
        <a:xfrm>
          <a:off x="14325600" y="1007046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534" name="フローチャート: 判断 533">
          <a:extLst>
            <a:ext uri="{FF2B5EF4-FFF2-40B4-BE49-F238E27FC236}">
              <a16:creationId xmlns:a16="http://schemas.microsoft.com/office/drawing/2014/main" id="{5A6A717B-3E4A-4150-928B-E4AABA9CF87B}"/>
            </a:ext>
          </a:extLst>
        </xdr:cNvPr>
        <xdr:cNvSpPr/>
      </xdr:nvSpPr>
      <xdr:spPr>
        <a:xfrm>
          <a:off x="13578840" y="1002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535" name="フローチャート: 判断 534">
          <a:extLst>
            <a:ext uri="{FF2B5EF4-FFF2-40B4-BE49-F238E27FC236}">
              <a16:creationId xmlns:a16="http://schemas.microsoft.com/office/drawing/2014/main" id="{4228A6D9-7203-4F48-BD63-98D45E95D355}"/>
            </a:ext>
          </a:extLst>
        </xdr:cNvPr>
        <xdr:cNvSpPr/>
      </xdr:nvSpPr>
      <xdr:spPr>
        <a:xfrm>
          <a:off x="12804140" y="1000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36" name="フローチャート: 判断 535">
          <a:extLst>
            <a:ext uri="{FF2B5EF4-FFF2-40B4-BE49-F238E27FC236}">
              <a16:creationId xmlns:a16="http://schemas.microsoft.com/office/drawing/2014/main" id="{A9CAAA13-3D47-451D-9FEA-B41B1F57B963}"/>
            </a:ext>
          </a:extLst>
        </xdr:cNvPr>
        <xdr:cNvSpPr/>
      </xdr:nvSpPr>
      <xdr:spPr>
        <a:xfrm>
          <a:off x="12029440" y="10032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537" name="フローチャート: 判断 536">
          <a:extLst>
            <a:ext uri="{FF2B5EF4-FFF2-40B4-BE49-F238E27FC236}">
              <a16:creationId xmlns:a16="http://schemas.microsoft.com/office/drawing/2014/main" id="{FF002DE4-E79E-4E18-99B9-A39E3A413504}"/>
            </a:ext>
          </a:extLst>
        </xdr:cNvPr>
        <xdr:cNvSpPr/>
      </xdr:nvSpPr>
      <xdr:spPr>
        <a:xfrm>
          <a:off x="11231880" y="1000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1D8995B-CD52-4ECC-B33F-5CD9634809E8}"/>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4055C93C-E024-449A-8173-4567E2D35EC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4BFE9A54-8612-4323-A27D-5464011C920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752BAF48-ACCC-4DA2-85B4-5D52EADB988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FEDA332-D29A-4DCD-9AAC-33B0F32D6BF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27305</xdr:rowOff>
    </xdr:from>
    <xdr:to>
      <xdr:col>85</xdr:col>
      <xdr:colOff>177800</xdr:colOff>
      <xdr:row>61</xdr:row>
      <xdr:rowOff>128905</xdr:rowOff>
    </xdr:to>
    <xdr:sp macro="" textlink="">
      <xdr:nvSpPr>
        <xdr:cNvPr id="543" name="楕円 542">
          <a:extLst>
            <a:ext uri="{FF2B5EF4-FFF2-40B4-BE49-F238E27FC236}">
              <a16:creationId xmlns:a16="http://schemas.microsoft.com/office/drawing/2014/main" id="{AF2C6123-3A7C-41F6-B738-E63C5B7E493C}"/>
            </a:ext>
          </a:extLst>
        </xdr:cNvPr>
        <xdr:cNvSpPr/>
      </xdr:nvSpPr>
      <xdr:spPr>
        <a:xfrm>
          <a:off x="14325600" y="1025334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5732</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CDC533BF-B89C-4537-A454-D2009ACF84D6}"/>
            </a:ext>
          </a:extLst>
        </xdr:cNvPr>
        <xdr:cNvSpPr txBox="1"/>
      </xdr:nvSpPr>
      <xdr:spPr>
        <a:xfrm>
          <a:off x="14414500"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90170</xdr:rowOff>
    </xdr:from>
    <xdr:to>
      <xdr:col>81</xdr:col>
      <xdr:colOff>101600</xdr:colOff>
      <xdr:row>61</xdr:row>
      <xdr:rowOff>20320</xdr:rowOff>
    </xdr:to>
    <xdr:sp macro="" textlink="">
      <xdr:nvSpPr>
        <xdr:cNvPr id="545" name="楕円 544">
          <a:extLst>
            <a:ext uri="{FF2B5EF4-FFF2-40B4-BE49-F238E27FC236}">
              <a16:creationId xmlns:a16="http://schemas.microsoft.com/office/drawing/2014/main" id="{71695F57-3F51-495B-BABE-26801913A389}"/>
            </a:ext>
          </a:extLst>
        </xdr:cNvPr>
        <xdr:cNvSpPr/>
      </xdr:nvSpPr>
      <xdr:spPr>
        <a:xfrm>
          <a:off x="13578840" y="1014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140970</xdr:rowOff>
    </xdr:from>
    <xdr:to>
      <xdr:col>85</xdr:col>
      <xdr:colOff>127000</xdr:colOff>
      <xdr:row>61</xdr:row>
      <xdr:rowOff>78105</xdr:rowOff>
    </xdr:to>
    <xdr:cxnSp macro="">
      <xdr:nvCxnSpPr>
        <xdr:cNvPr id="546" name="直線コネクタ 545">
          <a:extLst>
            <a:ext uri="{FF2B5EF4-FFF2-40B4-BE49-F238E27FC236}">
              <a16:creationId xmlns:a16="http://schemas.microsoft.com/office/drawing/2014/main" id="{00BC3546-1840-4783-92AC-D32FB9040ED4}"/>
            </a:ext>
          </a:extLst>
        </xdr:cNvPr>
        <xdr:cNvCxnSpPr/>
      </xdr:nvCxnSpPr>
      <xdr:spPr>
        <a:xfrm>
          <a:off x="13629640" y="10199370"/>
          <a:ext cx="74676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25400</xdr:rowOff>
    </xdr:from>
    <xdr:to>
      <xdr:col>76</xdr:col>
      <xdr:colOff>165100</xdr:colOff>
      <xdr:row>60</xdr:row>
      <xdr:rowOff>127000</xdr:rowOff>
    </xdr:to>
    <xdr:sp macro="" textlink="">
      <xdr:nvSpPr>
        <xdr:cNvPr id="547" name="楕円 546">
          <a:extLst>
            <a:ext uri="{FF2B5EF4-FFF2-40B4-BE49-F238E27FC236}">
              <a16:creationId xmlns:a16="http://schemas.microsoft.com/office/drawing/2014/main" id="{0EF713AC-4C63-408D-BAD0-FA38ECFEF1B3}"/>
            </a:ext>
          </a:extLst>
        </xdr:cNvPr>
        <xdr:cNvSpPr/>
      </xdr:nvSpPr>
      <xdr:spPr>
        <a:xfrm>
          <a:off x="1280414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76200</xdr:rowOff>
    </xdr:from>
    <xdr:to>
      <xdr:col>81</xdr:col>
      <xdr:colOff>50800</xdr:colOff>
      <xdr:row>60</xdr:row>
      <xdr:rowOff>140970</xdr:rowOff>
    </xdr:to>
    <xdr:cxnSp macro="">
      <xdr:nvCxnSpPr>
        <xdr:cNvPr id="548" name="直線コネクタ 547">
          <a:extLst>
            <a:ext uri="{FF2B5EF4-FFF2-40B4-BE49-F238E27FC236}">
              <a16:creationId xmlns:a16="http://schemas.microsoft.com/office/drawing/2014/main" id="{01B6B01D-1EB7-4FE8-81DA-918D14F6B575}"/>
            </a:ext>
          </a:extLst>
        </xdr:cNvPr>
        <xdr:cNvCxnSpPr/>
      </xdr:nvCxnSpPr>
      <xdr:spPr>
        <a:xfrm>
          <a:off x="12854940" y="10134600"/>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164465</xdr:rowOff>
    </xdr:from>
    <xdr:to>
      <xdr:col>72</xdr:col>
      <xdr:colOff>38100</xdr:colOff>
      <xdr:row>60</xdr:row>
      <xdr:rowOff>94615</xdr:rowOff>
    </xdr:to>
    <xdr:sp macro="" textlink="">
      <xdr:nvSpPr>
        <xdr:cNvPr id="549" name="楕円 548">
          <a:extLst>
            <a:ext uri="{FF2B5EF4-FFF2-40B4-BE49-F238E27FC236}">
              <a16:creationId xmlns:a16="http://schemas.microsoft.com/office/drawing/2014/main" id="{7AB80DF4-C747-4044-8E89-F50D3B2115C3}"/>
            </a:ext>
          </a:extLst>
        </xdr:cNvPr>
        <xdr:cNvSpPr/>
      </xdr:nvSpPr>
      <xdr:spPr>
        <a:xfrm>
          <a:off x="12029440" y="100552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43815</xdr:rowOff>
    </xdr:from>
    <xdr:to>
      <xdr:col>76</xdr:col>
      <xdr:colOff>114300</xdr:colOff>
      <xdr:row>60</xdr:row>
      <xdr:rowOff>76200</xdr:rowOff>
    </xdr:to>
    <xdr:cxnSp macro="">
      <xdr:nvCxnSpPr>
        <xdr:cNvPr id="550" name="直線コネクタ 549">
          <a:extLst>
            <a:ext uri="{FF2B5EF4-FFF2-40B4-BE49-F238E27FC236}">
              <a16:creationId xmlns:a16="http://schemas.microsoft.com/office/drawing/2014/main" id="{ABBFDB5D-F715-4EC4-B34D-F3BC40C860E6}"/>
            </a:ext>
          </a:extLst>
        </xdr:cNvPr>
        <xdr:cNvCxnSpPr/>
      </xdr:nvCxnSpPr>
      <xdr:spPr>
        <a:xfrm>
          <a:off x="12072620" y="1010221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128270</xdr:rowOff>
    </xdr:from>
    <xdr:to>
      <xdr:col>67</xdr:col>
      <xdr:colOff>101600</xdr:colOff>
      <xdr:row>60</xdr:row>
      <xdr:rowOff>58420</xdr:rowOff>
    </xdr:to>
    <xdr:sp macro="" textlink="">
      <xdr:nvSpPr>
        <xdr:cNvPr id="551" name="楕円 550">
          <a:extLst>
            <a:ext uri="{FF2B5EF4-FFF2-40B4-BE49-F238E27FC236}">
              <a16:creationId xmlns:a16="http://schemas.microsoft.com/office/drawing/2014/main" id="{AB258C4D-8C57-49E6-99D2-3DFE9AA84063}"/>
            </a:ext>
          </a:extLst>
        </xdr:cNvPr>
        <xdr:cNvSpPr/>
      </xdr:nvSpPr>
      <xdr:spPr>
        <a:xfrm>
          <a:off x="11231880" y="1001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xdr:rowOff>
    </xdr:from>
    <xdr:to>
      <xdr:col>71</xdr:col>
      <xdr:colOff>177800</xdr:colOff>
      <xdr:row>60</xdr:row>
      <xdr:rowOff>43815</xdr:rowOff>
    </xdr:to>
    <xdr:cxnSp macro="">
      <xdr:nvCxnSpPr>
        <xdr:cNvPr id="552" name="直線コネクタ 551">
          <a:extLst>
            <a:ext uri="{FF2B5EF4-FFF2-40B4-BE49-F238E27FC236}">
              <a16:creationId xmlns:a16="http://schemas.microsoft.com/office/drawing/2014/main" id="{8FAB01DC-A25D-4F36-AF6E-2FADE26EF5D1}"/>
            </a:ext>
          </a:extLst>
        </xdr:cNvPr>
        <xdr:cNvCxnSpPr/>
      </xdr:nvCxnSpPr>
      <xdr:spPr>
        <a:xfrm>
          <a:off x="11282680" y="1006602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82567</xdr:rowOff>
    </xdr:from>
    <xdr:ext cx="405111" cy="259045"/>
    <xdr:sp macro="" textlink="">
      <xdr:nvSpPr>
        <xdr:cNvPr id="553" name="n_1aveValue【学校施設】&#10;有形固定資産減価償却率">
          <a:extLst>
            <a:ext uri="{FF2B5EF4-FFF2-40B4-BE49-F238E27FC236}">
              <a16:creationId xmlns:a16="http://schemas.microsoft.com/office/drawing/2014/main" id="{838BAC2A-CB47-4885-8978-34AF55715520}"/>
            </a:ext>
          </a:extLst>
        </xdr:cNvPr>
        <xdr:cNvSpPr txBox="1"/>
      </xdr:nvSpPr>
      <xdr:spPr>
        <a:xfrm>
          <a:off x="134372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554" name="n_2aveValue【学校施設】&#10;有形固定資産減価償却率">
          <a:extLst>
            <a:ext uri="{FF2B5EF4-FFF2-40B4-BE49-F238E27FC236}">
              <a16:creationId xmlns:a16="http://schemas.microsoft.com/office/drawing/2014/main" id="{339B5864-66A7-4023-ABD9-676EBB38994C}"/>
            </a:ext>
          </a:extLst>
        </xdr:cNvPr>
        <xdr:cNvSpPr txBox="1"/>
      </xdr:nvSpPr>
      <xdr:spPr>
        <a:xfrm>
          <a:off x="126752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55" name="n_3aveValue【学校施設】&#10;有形固定資産減価償却率">
          <a:extLst>
            <a:ext uri="{FF2B5EF4-FFF2-40B4-BE49-F238E27FC236}">
              <a16:creationId xmlns:a16="http://schemas.microsoft.com/office/drawing/2014/main" id="{B284F915-9242-4EDA-8CB3-5581E7B758F6}"/>
            </a:ext>
          </a:extLst>
        </xdr:cNvPr>
        <xdr:cNvSpPr txBox="1"/>
      </xdr:nvSpPr>
      <xdr:spPr>
        <a:xfrm>
          <a:off x="119005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61612</xdr:rowOff>
    </xdr:from>
    <xdr:ext cx="405111" cy="259045"/>
    <xdr:sp macro="" textlink="">
      <xdr:nvSpPr>
        <xdr:cNvPr id="556" name="n_4aveValue【学校施設】&#10;有形固定資産減価償却率">
          <a:extLst>
            <a:ext uri="{FF2B5EF4-FFF2-40B4-BE49-F238E27FC236}">
              <a16:creationId xmlns:a16="http://schemas.microsoft.com/office/drawing/2014/main" id="{703DE98E-74BC-454C-8972-FE168EA9BE71}"/>
            </a:ext>
          </a:extLst>
        </xdr:cNvPr>
        <xdr:cNvSpPr txBox="1"/>
      </xdr:nvSpPr>
      <xdr:spPr>
        <a:xfrm>
          <a:off x="1110298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11447</xdr:rowOff>
    </xdr:from>
    <xdr:ext cx="405111" cy="259045"/>
    <xdr:sp macro="" textlink="">
      <xdr:nvSpPr>
        <xdr:cNvPr id="557" name="n_1mainValue【学校施設】&#10;有形固定資産減価償却率">
          <a:extLst>
            <a:ext uri="{FF2B5EF4-FFF2-40B4-BE49-F238E27FC236}">
              <a16:creationId xmlns:a16="http://schemas.microsoft.com/office/drawing/2014/main" id="{D1DAEBE2-309A-46AD-B0AE-F1FE00A32D14}"/>
            </a:ext>
          </a:extLst>
        </xdr:cNvPr>
        <xdr:cNvSpPr txBox="1"/>
      </xdr:nvSpPr>
      <xdr:spPr>
        <a:xfrm>
          <a:off x="134372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118127</xdr:rowOff>
    </xdr:from>
    <xdr:ext cx="405111" cy="259045"/>
    <xdr:sp macro="" textlink="">
      <xdr:nvSpPr>
        <xdr:cNvPr id="558" name="n_2mainValue【学校施設】&#10;有形固定資産減価償却率">
          <a:extLst>
            <a:ext uri="{FF2B5EF4-FFF2-40B4-BE49-F238E27FC236}">
              <a16:creationId xmlns:a16="http://schemas.microsoft.com/office/drawing/2014/main" id="{C450124C-9060-4F09-B768-DE27A19EF01A}"/>
            </a:ext>
          </a:extLst>
        </xdr:cNvPr>
        <xdr:cNvSpPr txBox="1"/>
      </xdr:nvSpPr>
      <xdr:spPr>
        <a:xfrm>
          <a:off x="126752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85742</xdr:rowOff>
    </xdr:from>
    <xdr:ext cx="405111" cy="259045"/>
    <xdr:sp macro="" textlink="">
      <xdr:nvSpPr>
        <xdr:cNvPr id="559" name="n_3mainValue【学校施設】&#10;有形固定資産減価償却率">
          <a:extLst>
            <a:ext uri="{FF2B5EF4-FFF2-40B4-BE49-F238E27FC236}">
              <a16:creationId xmlns:a16="http://schemas.microsoft.com/office/drawing/2014/main" id="{71297C4F-7EC3-4F9B-98BE-958C8CCD0B73}"/>
            </a:ext>
          </a:extLst>
        </xdr:cNvPr>
        <xdr:cNvSpPr txBox="1"/>
      </xdr:nvSpPr>
      <xdr:spPr>
        <a:xfrm>
          <a:off x="1190054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49547</xdr:rowOff>
    </xdr:from>
    <xdr:ext cx="405111" cy="259045"/>
    <xdr:sp macro="" textlink="">
      <xdr:nvSpPr>
        <xdr:cNvPr id="560" name="n_4mainValue【学校施設】&#10;有形固定資産減価償却率">
          <a:extLst>
            <a:ext uri="{FF2B5EF4-FFF2-40B4-BE49-F238E27FC236}">
              <a16:creationId xmlns:a16="http://schemas.microsoft.com/office/drawing/2014/main" id="{784998F0-18E9-40A8-8386-A5238D7EF077}"/>
            </a:ext>
          </a:extLst>
        </xdr:cNvPr>
        <xdr:cNvSpPr txBox="1"/>
      </xdr:nvSpPr>
      <xdr:spPr>
        <a:xfrm>
          <a:off x="1110298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1FF45E61-952A-4D29-A06D-9080AC5C3D2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3C3F960E-6CE4-4FDA-B6B0-6A2A786E2DD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35940F0B-CD9B-415C-8B67-EBE9BA6110A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4BED76D5-20F0-4F0D-8D33-5B86352E7654}"/>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F5BFF370-195B-48A3-BAAA-4FE16421632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65B1EC1A-FA69-4C9C-BD49-A48C348AAFC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1F9A231B-C7F5-4F82-9C09-EC4B9ADD90C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952AE406-673A-4136-A179-363F8333443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2DAB5971-6172-4683-8296-088DA6D38B1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719362BA-9090-48B5-8F3A-0C225374B73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8C603A2F-1362-48D3-AE37-24930F663856}"/>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F2B744B2-0B59-4F0E-8F41-D5530308D1FD}"/>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387DF542-EDA7-4CD3-BAD7-9AC32466368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AA0C3FFA-5035-493B-AFB8-D59373BD4BAC}"/>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82453413-8270-43FB-B356-58111CA9CA3F}"/>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6" name="テキスト ボックス 575">
          <a:extLst>
            <a:ext uri="{FF2B5EF4-FFF2-40B4-BE49-F238E27FC236}">
              <a16:creationId xmlns:a16="http://schemas.microsoft.com/office/drawing/2014/main" id="{D82731AD-B082-4D17-A5BF-0E9C2C70B3E8}"/>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21F99350-C322-49D1-A5DE-73DEF420FCDC}"/>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8" name="テキスト ボックス 577">
          <a:extLst>
            <a:ext uri="{FF2B5EF4-FFF2-40B4-BE49-F238E27FC236}">
              <a16:creationId xmlns:a16="http://schemas.microsoft.com/office/drawing/2014/main" id="{2340EC54-F5BE-4F26-A232-D0909A94E284}"/>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E53FAA18-FBBD-449A-9DFF-5A4E4B439318}"/>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0" name="テキスト ボックス 579">
          <a:extLst>
            <a:ext uri="{FF2B5EF4-FFF2-40B4-BE49-F238E27FC236}">
              <a16:creationId xmlns:a16="http://schemas.microsoft.com/office/drawing/2014/main" id="{187DCCE0-8580-4363-B040-412818620D08}"/>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563228D9-05A4-444D-AB2F-F40BF355256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A9C1CDFE-CBB5-4412-9DA9-E2554BE6A885}"/>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6F469715-B505-419E-9E9F-8DCE5FB9A576}"/>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584" name="直線コネクタ 583">
          <a:extLst>
            <a:ext uri="{FF2B5EF4-FFF2-40B4-BE49-F238E27FC236}">
              <a16:creationId xmlns:a16="http://schemas.microsoft.com/office/drawing/2014/main" id="{622E8844-3227-4F3B-A739-D35CF5F48F86}"/>
            </a:ext>
          </a:extLst>
        </xdr:cNvPr>
        <xdr:cNvCxnSpPr/>
      </xdr:nvCxnSpPr>
      <xdr:spPr>
        <a:xfrm flipV="1">
          <a:off x="19509104" y="9289847"/>
          <a:ext cx="0" cy="147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585" name="【学校施設】&#10;一人当たり面積最小値テキスト">
          <a:extLst>
            <a:ext uri="{FF2B5EF4-FFF2-40B4-BE49-F238E27FC236}">
              <a16:creationId xmlns:a16="http://schemas.microsoft.com/office/drawing/2014/main" id="{6D25EC9A-0C50-4F47-9EC7-E24E247CEAD3}"/>
            </a:ext>
          </a:extLst>
        </xdr:cNvPr>
        <xdr:cNvSpPr txBox="1"/>
      </xdr:nvSpPr>
      <xdr:spPr>
        <a:xfrm>
          <a:off x="19547840" y="1076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586" name="直線コネクタ 585">
          <a:extLst>
            <a:ext uri="{FF2B5EF4-FFF2-40B4-BE49-F238E27FC236}">
              <a16:creationId xmlns:a16="http://schemas.microsoft.com/office/drawing/2014/main" id="{B1AF8181-5C71-412C-8D42-12177E161A12}"/>
            </a:ext>
          </a:extLst>
        </xdr:cNvPr>
        <xdr:cNvCxnSpPr/>
      </xdr:nvCxnSpPr>
      <xdr:spPr>
        <a:xfrm>
          <a:off x="19443700" y="107650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587" name="【学校施設】&#10;一人当たり面積最大値テキスト">
          <a:extLst>
            <a:ext uri="{FF2B5EF4-FFF2-40B4-BE49-F238E27FC236}">
              <a16:creationId xmlns:a16="http://schemas.microsoft.com/office/drawing/2014/main" id="{BFF9DD0A-8551-4F83-936B-8D84BB681C60}"/>
            </a:ext>
          </a:extLst>
        </xdr:cNvPr>
        <xdr:cNvSpPr txBox="1"/>
      </xdr:nvSpPr>
      <xdr:spPr>
        <a:xfrm>
          <a:off x="19547840" y="90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588" name="直線コネクタ 587">
          <a:extLst>
            <a:ext uri="{FF2B5EF4-FFF2-40B4-BE49-F238E27FC236}">
              <a16:creationId xmlns:a16="http://schemas.microsoft.com/office/drawing/2014/main" id="{E4E215FF-6256-4A28-A130-A90B7438119F}"/>
            </a:ext>
          </a:extLst>
        </xdr:cNvPr>
        <xdr:cNvCxnSpPr/>
      </xdr:nvCxnSpPr>
      <xdr:spPr>
        <a:xfrm>
          <a:off x="19443700" y="92898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30421</xdr:rowOff>
    </xdr:from>
    <xdr:ext cx="469744" cy="259045"/>
    <xdr:sp macro="" textlink="">
      <xdr:nvSpPr>
        <xdr:cNvPr id="589" name="【学校施設】&#10;一人当たり面積平均値テキスト">
          <a:extLst>
            <a:ext uri="{FF2B5EF4-FFF2-40B4-BE49-F238E27FC236}">
              <a16:creationId xmlns:a16="http://schemas.microsoft.com/office/drawing/2014/main" id="{52698777-0962-4663-83BD-2E15064BABFC}"/>
            </a:ext>
          </a:extLst>
        </xdr:cNvPr>
        <xdr:cNvSpPr txBox="1"/>
      </xdr:nvSpPr>
      <xdr:spPr>
        <a:xfrm>
          <a:off x="19547840" y="10424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590" name="フローチャート: 判断 589">
          <a:extLst>
            <a:ext uri="{FF2B5EF4-FFF2-40B4-BE49-F238E27FC236}">
              <a16:creationId xmlns:a16="http://schemas.microsoft.com/office/drawing/2014/main" id="{4100B01E-3EB4-4DE3-A91C-06418E9311FB}"/>
            </a:ext>
          </a:extLst>
        </xdr:cNvPr>
        <xdr:cNvSpPr/>
      </xdr:nvSpPr>
      <xdr:spPr>
        <a:xfrm>
          <a:off x="19458940" y="1044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591" name="フローチャート: 判断 590">
          <a:extLst>
            <a:ext uri="{FF2B5EF4-FFF2-40B4-BE49-F238E27FC236}">
              <a16:creationId xmlns:a16="http://schemas.microsoft.com/office/drawing/2014/main" id="{12368B03-FFCE-441C-928A-D197BFE467EE}"/>
            </a:ext>
          </a:extLst>
        </xdr:cNvPr>
        <xdr:cNvSpPr/>
      </xdr:nvSpPr>
      <xdr:spPr>
        <a:xfrm>
          <a:off x="18735040" y="104581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74092</xdr:rowOff>
    </xdr:from>
    <xdr:to>
      <xdr:col>107</xdr:col>
      <xdr:colOff>101600</xdr:colOff>
      <xdr:row>63</xdr:row>
      <xdr:rowOff>4242</xdr:rowOff>
    </xdr:to>
    <xdr:sp macro="" textlink="">
      <xdr:nvSpPr>
        <xdr:cNvPr id="592" name="フローチャート: 判断 591">
          <a:extLst>
            <a:ext uri="{FF2B5EF4-FFF2-40B4-BE49-F238E27FC236}">
              <a16:creationId xmlns:a16="http://schemas.microsoft.com/office/drawing/2014/main" id="{081A3E8F-1654-4DD5-B2B5-61A96951C22F}"/>
            </a:ext>
          </a:extLst>
        </xdr:cNvPr>
        <xdr:cNvSpPr/>
      </xdr:nvSpPr>
      <xdr:spPr>
        <a:xfrm>
          <a:off x="17937480" y="104677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65177</xdr:rowOff>
    </xdr:from>
    <xdr:to>
      <xdr:col>102</xdr:col>
      <xdr:colOff>165100</xdr:colOff>
      <xdr:row>62</xdr:row>
      <xdr:rowOff>166777</xdr:rowOff>
    </xdr:to>
    <xdr:sp macro="" textlink="">
      <xdr:nvSpPr>
        <xdr:cNvPr id="593" name="フローチャート: 判断 592">
          <a:extLst>
            <a:ext uri="{FF2B5EF4-FFF2-40B4-BE49-F238E27FC236}">
              <a16:creationId xmlns:a16="http://schemas.microsoft.com/office/drawing/2014/main" id="{53DF4E9E-E9A5-414D-AC50-EBEDA73F4123}"/>
            </a:ext>
          </a:extLst>
        </xdr:cNvPr>
        <xdr:cNvSpPr/>
      </xdr:nvSpPr>
      <xdr:spPr>
        <a:xfrm>
          <a:off x="17162780" y="10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72416</xdr:rowOff>
    </xdr:from>
    <xdr:to>
      <xdr:col>98</xdr:col>
      <xdr:colOff>38100</xdr:colOff>
      <xdr:row>63</xdr:row>
      <xdr:rowOff>2566</xdr:rowOff>
    </xdr:to>
    <xdr:sp macro="" textlink="">
      <xdr:nvSpPr>
        <xdr:cNvPr id="594" name="フローチャート: 判断 593">
          <a:extLst>
            <a:ext uri="{FF2B5EF4-FFF2-40B4-BE49-F238E27FC236}">
              <a16:creationId xmlns:a16="http://schemas.microsoft.com/office/drawing/2014/main" id="{337C84E4-842A-4D79-977C-52E001B179D0}"/>
            </a:ext>
          </a:extLst>
        </xdr:cNvPr>
        <xdr:cNvSpPr/>
      </xdr:nvSpPr>
      <xdr:spPr>
        <a:xfrm>
          <a:off x="16388080" y="104660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A83A559C-0972-4854-8543-33E307D6D2F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BEF526E1-A1E9-4753-A68F-2B549E35023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624E6D-3DB4-4583-A721-0A048920E07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89980AE2-3386-4BAD-8B54-C3C92C24494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A84E908A-5A4A-409F-8771-14E43E90C0E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83921</xdr:rowOff>
    </xdr:from>
    <xdr:to>
      <xdr:col>116</xdr:col>
      <xdr:colOff>114300</xdr:colOff>
      <xdr:row>57</xdr:row>
      <xdr:rowOff>14071</xdr:rowOff>
    </xdr:to>
    <xdr:sp macro="" textlink="">
      <xdr:nvSpPr>
        <xdr:cNvPr id="600" name="楕円 599">
          <a:extLst>
            <a:ext uri="{FF2B5EF4-FFF2-40B4-BE49-F238E27FC236}">
              <a16:creationId xmlns:a16="http://schemas.microsoft.com/office/drawing/2014/main" id="{2CF035FA-DBDE-4428-87F3-B2849ED2BE7B}"/>
            </a:ext>
          </a:extLst>
        </xdr:cNvPr>
        <xdr:cNvSpPr/>
      </xdr:nvSpPr>
      <xdr:spPr>
        <a:xfrm>
          <a:off x="19458940" y="9471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106798</xdr:rowOff>
    </xdr:from>
    <xdr:ext cx="534377" cy="259045"/>
    <xdr:sp macro="" textlink="">
      <xdr:nvSpPr>
        <xdr:cNvPr id="601" name="【学校施設】&#10;一人当たり面積該当値テキスト">
          <a:extLst>
            <a:ext uri="{FF2B5EF4-FFF2-40B4-BE49-F238E27FC236}">
              <a16:creationId xmlns:a16="http://schemas.microsoft.com/office/drawing/2014/main" id="{B8F507A0-E070-4438-A8F4-B81E5ACB631F}"/>
            </a:ext>
          </a:extLst>
        </xdr:cNvPr>
        <xdr:cNvSpPr txBox="1"/>
      </xdr:nvSpPr>
      <xdr:spPr>
        <a:xfrm>
          <a:off x="19547840" y="932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22123</xdr:rowOff>
    </xdr:from>
    <xdr:to>
      <xdr:col>112</xdr:col>
      <xdr:colOff>38100</xdr:colOff>
      <xdr:row>56</xdr:row>
      <xdr:rowOff>123723</xdr:rowOff>
    </xdr:to>
    <xdr:sp macro="" textlink="">
      <xdr:nvSpPr>
        <xdr:cNvPr id="602" name="楕円 601">
          <a:extLst>
            <a:ext uri="{FF2B5EF4-FFF2-40B4-BE49-F238E27FC236}">
              <a16:creationId xmlns:a16="http://schemas.microsoft.com/office/drawing/2014/main" id="{71AB0610-C09B-4EDE-A11B-66455735892F}"/>
            </a:ext>
          </a:extLst>
        </xdr:cNvPr>
        <xdr:cNvSpPr/>
      </xdr:nvSpPr>
      <xdr:spPr>
        <a:xfrm>
          <a:off x="18735040" y="94099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72923</xdr:rowOff>
    </xdr:from>
    <xdr:to>
      <xdr:col>116</xdr:col>
      <xdr:colOff>63500</xdr:colOff>
      <xdr:row>56</xdr:row>
      <xdr:rowOff>134721</xdr:rowOff>
    </xdr:to>
    <xdr:cxnSp macro="">
      <xdr:nvCxnSpPr>
        <xdr:cNvPr id="603" name="直線コネクタ 602">
          <a:extLst>
            <a:ext uri="{FF2B5EF4-FFF2-40B4-BE49-F238E27FC236}">
              <a16:creationId xmlns:a16="http://schemas.microsoft.com/office/drawing/2014/main" id="{0F62A2C9-2DDF-4523-A43C-4B7213497152}"/>
            </a:ext>
          </a:extLst>
        </xdr:cNvPr>
        <xdr:cNvCxnSpPr/>
      </xdr:nvCxnSpPr>
      <xdr:spPr>
        <a:xfrm>
          <a:off x="18778220" y="9460763"/>
          <a:ext cx="731520" cy="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27153</xdr:rowOff>
    </xdr:from>
    <xdr:to>
      <xdr:col>107</xdr:col>
      <xdr:colOff>101600</xdr:colOff>
      <xdr:row>57</xdr:row>
      <xdr:rowOff>128753</xdr:rowOff>
    </xdr:to>
    <xdr:sp macro="" textlink="">
      <xdr:nvSpPr>
        <xdr:cNvPr id="604" name="楕円 603">
          <a:extLst>
            <a:ext uri="{FF2B5EF4-FFF2-40B4-BE49-F238E27FC236}">
              <a16:creationId xmlns:a16="http://schemas.microsoft.com/office/drawing/2014/main" id="{A1347351-EC43-4864-BD2B-1E86F399E2B0}"/>
            </a:ext>
          </a:extLst>
        </xdr:cNvPr>
        <xdr:cNvSpPr/>
      </xdr:nvSpPr>
      <xdr:spPr>
        <a:xfrm>
          <a:off x="17937480" y="958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72923</xdr:rowOff>
    </xdr:from>
    <xdr:to>
      <xdr:col>111</xdr:col>
      <xdr:colOff>177800</xdr:colOff>
      <xdr:row>57</xdr:row>
      <xdr:rowOff>77953</xdr:rowOff>
    </xdr:to>
    <xdr:cxnSp macro="">
      <xdr:nvCxnSpPr>
        <xdr:cNvPr id="605" name="直線コネクタ 604">
          <a:extLst>
            <a:ext uri="{FF2B5EF4-FFF2-40B4-BE49-F238E27FC236}">
              <a16:creationId xmlns:a16="http://schemas.microsoft.com/office/drawing/2014/main" id="{AFEBCF61-D859-4ECA-9DA4-CF5F194C2195}"/>
            </a:ext>
          </a:extLst>
        </xdr:cNvPr>
        <xdr:cNvCxnSpPr/>
      </xdr:nvCxnSpPr>
      <xdr:spPr>
        <a:xfrm flipV="1">
          <a:off x="17988280" y="9460763"/>
          <a:ext cx="789940" cy="17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72644</xdr:rowOff>
    </xdr:from>
    <xdr:to>
      <xdr:col>102</xdr:col>
      <xdr:colOff>165100</xdr:colOff>
      <xdr:row>58</xdr:row>
      <xdr:rowOff>2794</xdr:rowOff>
    </xdr:to>
    <xdr:sp macro="" textlink="">
      <xdr:nvSpPr>
        <xdr:cNvPr id="606" name="楕円 605">
          <a:extLst>
            <a:ext uri="{FF2B5EF4-FFF2-40B4-BE49-F238E27FC236}">
              <a16:creationId xmlns:a16="http://schemas.microsoft.com/office/drawing/2014/main" id="{7A47BB24-DF4F-4F7A-A721-2D713E60D45B}"/>
            </a:ext>
          </a:extLst>
        </xdr:cNvPr>
        <xdr:cNvSpPr/>
      </xdr:nvSpPr>
      <xdr:spPr>
        <a:xfrm>
          <a:off x="17162780" y="96281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77953</xdr:rowOff>
    </xdr:from>
    <xdr:to>
      <xdr:col>107</xdr:col>
      <xdr:colOff>50800</xdr:colOff>
      <xdr:row>57</xdr:row>
      <xdr:rowOff>123444</xdr:rowOff>
    </xdr:to>
    <xdr:cxnSp macro="">
      <xdr:nvCxnSpPr>
        <xdr:cNvPr id="607" name="直線コネクタ 606">
          <a:extLst>
            <a:ext uri="{FF2B5EF4-FFF2-40B4-BE49-F238E27FC236}">
              <a16:creationId xmlns:a16="http://schemas.microsoft.com/office/drawing/2014/main" id="{CFE8E4BE-13C2-4EE1-96C1-6E42428CD6CC}"/>
            </a:ext>
          </a:extLst>
        </xdr:cNvPr>
        <xdr:cNvCxnSpPr/>
      </xdr:nvCxnSpPr>
      <xdr:spPr>
        <a:xfrm flipV="1">
          <a:off x="17213580" y="9633433"/>
          <a:ext cx="7747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153950</xdr:rowOff>
    </xdr:from>
    <xdr:to>
      <xdr:col>98</xdr:col>
      <xdr:colOff>38100</xdr:colOff>
      <xdr:row>58</xdr:row>
      <xdr:rowOff>84100</xdr:rowOff>
    </xdr:to>
    <xdr:sp macro="" textlink="">
      <xdr:nvSpPr>
        <xdr:cNvPr id="608" name="楕円 607">
          <a:extLst>
            <a:ext uri="{FF2B5EF4-FFF2-40B4-BE49-F238E27FC236}">
              <a16:creationId xmlns:a16="http://schemas.microsoft.com/office/drawing/2014/main" id="{4ECB13A9-11FF-472A-81B3-5122A2E870F1}"/>
            </a:ext>
          </a:extLst>
        </xdr:cNvPr>
        <xdr:cNvSpPr/>
      </xdr:nvSpPr>
      <xdr:spPr>
        <a:xfrm>
          <a:off x="16388080" y="9709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123444</xdr:rowOff>
    </xdr:from>
    <xdr:to>
      <xdr:col>102</xdr:col>
      <xdr:colOff>114300</xdr:colOff>
      <xdr:row>58</xdr:row>
      <xdr:rowOff>33300</xdr:rowOff>
    </xdr:to>
    <xdr:cxnSp macro="">
      <xdr:nvCxnSpPr>
        <xdr:cNvPr id="609" name="直線コネクタ 608">
          <a:extLst>
            <a:ext uri="{FF2B5EF4-FFF2-40B4-BE49-F238E27FC236}">
              <a16:creationId xmlns:a16="http://schemas.microsoft.com/office/drawing/2014/main" id="{34B54CF3-036C-436D-A74A-EFAB616ED086}"/>
            </a:ext>
          </a:extLst>
        </xdr:cNvPr>
        <xdr:cNvCxnSpPr/>
      </xdr:nvCxnSpPr>
      <xdr:spPr>
        <a:xfrm flipV="1">
          <a:off x="16431260" y="9678924"/>
          <a:ext cx="782320" cy="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157218</xdr:rowOff>
    </xdr:from>
    <xdr:ext cx="469744" cy="259045"/>
    <xdr:sp macro="" textlink="">
      <xdr:nvSpPr>
        <xdr:cNvPr id="610" name="n_1aveValue【学校施設】&#10;一人当たり面積">
          <a:extLst>
            <a:ext uri="{FF2B5EF4-FFF2-40B4-BE49-F238E27FC236}">
              <a16:creationId xmlns:a16="http://schemas.microsoft.com/office/drawing/2014/main" id="{2C97C5C1-F780-404A-92DB-1C9F040CA786}"/>
            </a:ext>
          </a:extLst>
        </xdr:cNvPr>
        <xdr:cNvSpPr txBox="1"/>
      </xdr:nvSpPr>
      <xdr:spPr>
        <a:xfrm>
          <a:off x="18561127" y="1055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166819</xdr:rowOff>
    </xdr:from>
    <xdr:ext cx="469744" cy="259045"/>
    <xdr:sp macro="" textlink="">
      <xdr:nvSpPr>
        <xdr:cNvPr id="611" name="n_2aveValue【学校施設】&#10;一人当たり面積">
          <a:extLst>
            <a:ext uri="{FF2B5EF4-FFF2-40B4-BE49-F238E27FC236}">
              <a16:creationId xmlns:a16="http://schemas.microsoft.com/office/drawing/2014/main" id="{C9DC7C8F-ACF8-4A3F-8D08-93C5036BD201}"/>
            </a:ext>
          </a:extLst>
        </xdr:cNvPr>
        <xdr:cNvSpPr txBox="1"/>
      </xdr:nvSpPr>
      <xdr:spPr>
        <a:xfrm>
          <a:off x="17776267" y="1056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157904</xdr:rowOff>
    </xdr:from>
    <xdr:ext cx="469744" cy="259045"/>
    <xdr:sp macro="" textlink="">
      <xdr:nvSpPr>
        <xdr:cNvPr id="612" name="n_3aveValue【学校施設】&#10;一人当たり面積">
          <a:extLst>
            <a:ext uri="{FF2B5EF4-FFF2-40B4-BE49-F238E27FC236}">
              <a16:creationId xmlns:a16="http://schemas.microsoft.com/office/drawing/2014/main" id="{28074188-F4BD-4222-8A10-7989F2810522}"/>
            </a:ext>
          </a:extLst>
        </xdr:cNvPr>
        <xdr:cNvSpPr txBox="1"/>
      </xdr:nvSpPr>
      <xdr:spPr>
        <a:xfrm>
          <a:off x="17001567" y="10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165143</xdr:rowOff>
    </xdr:from>
    <xdr:ext cx="469744" cy="259045"/>
    <xdr:sp macro="" textlink="">
      <xdr:nvSpPr>
        <xdr:cNvPr id="613" name="n_4aveValue【学校施設】&#10;一人当たり面積">
          <a:extLst>
            <a:ext uri="{FF2B5EF4-FFF2-40B4-BE49-F238E27FC236}">
              <a16:creationId xmlns:a16="http://schemas.microsoft.com/office/drawing/2014/main" id="{18D1A330-42A2-406A-AC4B-201E1981AE21}"/>
            </a:ext>
          </a:extLst>
        </xdr:cNvPr>
        <xdr:cNvSpPr txBox="1"/>
      </xdr:nvSpPr>
      <xdr:spPr>
        <a:xfrm>
          <a:off x="16226867" y="105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54</xdr:row>
      <xdr:rowOff>140250</xdr:rowOff>
    </xdr:from>
    <xdr:ext cx="534377" cy="259045"/>
    <xdr:sp macro="" textlink="">
      <xdr:nvSpPr>
        <xdr:cNvPr id="614" name="n_1mainValue【学校施設】&#10;一人当たり面積">
          <a:extLst>
            <a:ext uri="{FF2B5EF4-FFF2-40B4-BE49-F238E27FC236}">
              <a16:creationId xmlns:a16="http://schemas.microsoft.com/office/drawing/2014/main" id="{1B7CA75B-513C-4EC9-A68E-48171F6A13DB}"/>
            </a:ext>
          </a:extLst>
        </xdr:cNvPr>
        <xdr:cNvSpPr txBox="1"/>
      </xdr:nvSpPr>
      <xdr:spPr>
        <a:xfrm>
          <a:off x="18528811" y="91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55</xdr:row>
      <xdr:rowOff>145280</xdr:rowOff>
    </xdr:from>
    <xdr:ext cx="534377" cy="259045"/>
    <xdr:sp macro="" textlink="">
      <xdr:nvSpPr>
        <xdr:cNvPr id="615" name="n_2mainValue【学校施設】&#10;一人当たり面積">
          <a:extLst>
            <a:ext uri="{FF2B5EF4-FFF2-40B4-BE49-F238E27FC236}">
              <a16:creationId xmlns:a16="http://schemas.microsoft.com/office/drawing/2014/main" id="{9E8ACB54-2B80-4D09-9371-C213F904C758}"/>
            </a:ext>
          </a:extLst>
        </xdr:cNvPr>
        <xdr:cNvSpPr txBox="1"/>
      </xdr:nvSpPr>
      <xdr:spPr>
        <a:xfrm>
          <a:off x="17766811" y="936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56</xdr:row>
      <xdr:rowOff>19321</xdr:rowOff>
    </xdr:from>
    <xdr:ext cx="534377" cy="259045"/>
    <xdr:sp macro="" textlink="">
      <xdr:nvSpPr>
        <xdr:cNvPr id="616" name="n_3mainValue【学校施設】&#10;一人当たり面積">
          <a:extLst>
            <a:ext uri="{FF2B5EF4-FFF2-40B4-BE49-F238E27FC236}">
              <a16:creationId xmlns:a16="http://schemas.microsoft.com/office/drawing/2014/main" id="{200D0733-8F27-44D2-BB31-BC48FA56671C}"/>
            </a:ext>
          </a:extLst>
        </xdr:cNvPr>
        <xdr:cNvSpPr txBox="1"/>
      </xdr:nvSpPr>
      <xdr:spPr>
        <a:xfrm>
          <a:off x="16969251" y="94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56</xdr:row>
      <xdr:rowOff>100627</xdr:rowOff>
    </xdr:from>
    <xdr:ext cx="534377" cy="259045"/>
    <xdr:sp macro="" textlink="">
      <xdr:nvSpPr>
        <xdr:cNvPr id="617" name="n_4mainValue【学校施設】&#10;一人当たり面積">
          <a:extLst>
            <a:ext uri="{FF2B5EF4-FFF2-40B4-BE49-F238E27FC236}">
              <a16:creationId xmlns:a16="http://schemas.microsoft.com/office/drawing/2014/main" id="{8DEFAB18-B43A-4EB9-9639-164F456BC506}"/>
            </a:ext>
          </a:extLst>
        </xdr:cNvPr>
        <xdr:cNvSpPr txBox="1"/>
      </xdr:nvSpPr>
      <xdr:spPr>
        <a:xfrm>
          <a:off x="16194551" y="948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6DD6ECB5-3036-4D5B-B693-6D8A820092A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3D5FDADC-E5E3-4FC8-9463-389CD94CE77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53FA40AD-EA88-40C2-91FE-205AC011E99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6BF84499-F692-4DFD-BEA1-93A8F5B9B7D7}"/>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F67B3933-1F8E-41F1-83C6-0EB9C1C4F30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931930DA-D0F2-4C5D-84D6-04244FB1B87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DE67CDEA-CEA1-4D26-8A2C-0CF3B62BF29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7061B5CE-4F57-4658-83D9-DAF8331937A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115F460B-7064-4949-B091-BB4B946B6FC8}"/>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F75F5B43-3998-44C8-BB1F-81FCC98617FA}"/>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8A036F2C-A673-45A2-9924-52DF075190F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59DFD332-94F6-4B80-AB5C-B7CAD1A045B1}"/>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FFED5E1B-7CCB-4562-B42B-C8576801CB2B}"/>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6F23CA3F-1893-41DA-B269-7EF6C8A1AC28}"/>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C76E8CD4-FD6F-4801-9ED3-8FC4EF5C0294}"/>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CA537B02-B5B9-4098-A381-FB1B297A924A}"/>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75253A56-1346-4F78-ABF9-E0A4CF1D692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A5A39714-176C-469A-913C-FE7CA61CE5B9}"/>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3AE50810-8829-4916-A18A-CA70A3A348DF}"/>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49CAC992-9D53-4AB0-AC80-3497786A41D8}"/>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8" name="テキスト ボックス 637">
          <a:extLst>
            <a:ext uri="{FF2B5EF4-FFF2-40B4-BE49-F238E27FC236}">
              <a16:creationId xmlns:a16="http://schemas.microsoft.com/office/drawing/2014/main" id="{DF0C958D-02C8-4183-BD6F-CB7BE91F91A6}"/>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9D5460EA-92FC-46ED-992D-BFB054516C4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id="{DA3936F0-26FE-4887-AD90-5C45531A1EC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1" name="直線コネクタ 640">
          <a:extLst>
            <a:ext uri="{FF2B5EF4-FFF2-40B4-BE49-F238E27FC236}">
              <a16:creationId xmlns:a16="http://schemas.microsoft.com/office/drawing/2014/main" id="{4CD3630A-080E-483E-BC36-275647FC3C94}"/>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2" name="【児童館】&#10;有形固定資産減価償却率最小値テキスト">
          <a:extLst>
            <a:ext uri="{FF2B5EF4-FFF2-40B4-BE49-F238E27FC236}">
              <a16:creationId xmlns:a16="http://schemas.microsoft.com/office/drawing/2014/main" id="{6F716C83-4761-4F37-83FF-56ABF42D54D8}"/>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3" name="直線コネクタ 642">
          <a:extLst>
            <a:ext uri="{FF2B5EF4-FFF2-40B4-BE49-F238E27FC236}">
              <a16:creationId xmlns:a16="http://schemas.microsoft.com/office/drawing/2014/main" id="{BBC7405C-046B-4C8B-BFE6-00532A6B188C}"/>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4" name="【児童館】&#10;有形固定資産減価償却率最大値テキスト">
          <a:extLst>
            <a:ext uri="{FF2B5EF4-FFF2-40B4-BE49-F238E27FC236}">
              <a16:creationId xmlns:a16="http://schemas.microsoft.com/office/drawing/2014/main" id="{7BDD1FDA-1116-443F-9BBC-D2A1485BDD61}"/>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5" name="直線コネクタ 644">
          <a:extLst>
            <a:ext uri="{FF2B5EF4-FFF2-40B4-BE49-F238E27FC236}">
              <a16:creationId xmlns:a16="http://schemas.microsoft.com/office/drawing/2014/main" id="{BC8A1253-960C-4312-B601-DB8A931E0488}"/>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93997</xdr:rowOff>
    </xdr:from>
    <xdr:ext cx="405111" cy="259045"/>
    <xdr:sp macro="" textlink="">
      <xdr:nvSpPr>
        <xdr:cNvPr id="646" name="【児童館】&#10;有形固定資産減価償却率平均値テキスト">
          <a:extLst>
            <a:ext uri="{FF2B5EF4-FFF2-40B4-BE49-F238E27FC236}">
              <a16:creationId xmlns:a16="http://schemas.microsoft.com/office/drawing/2014/main" id="{79A247DB-0751-4DF9-A92F-E694E1CC15EC}"/>
            </a:ext>
          </a:extLst>
        </xdr:cNvPr>
        <xdr:cNvSpPr txBox="1"/>
      </xdr:nvSpPr>
      <xdr:spPr>
        <a:xfrm>
          <a:off x="14414500" y="13505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71120</xdr:rowOff>
    </xdr:from>
    <xdr:to>
      <xdr:col>85</xdr:col>
      <xdr:colOff>177800</xdr:colOff>
      <xdr:row>82</xdr:row>
      <xdr:rowOff>1270</xdr:rowOff>
    </xdr:to>
    <xdr:sp macro="" textlink="">
      <xdr:nvSpPr>
        <xdr:cNvPr id="647" name="フローチャート: 判断 646">
          <a:extLst>
            <a:ext uri="{FF2B5EF4-FFF2-40B4-BE49-F238E27FC236}">
              <a16:creationId xmlns:a16="http://schemas.microsoft.com/office/drawing/2014/main" id="{D037B283-6EC6-43C4-B6C3-AA5B5C328B80}"/>
            </a:ext>
          </a:extLst>
        </xdr:cNvPr>
        <xdr:cNvSpPr/>
      </xdr:nvSpPr>
      <xdr:spPr>
        <a:xfrm>
          <a:off x="14325600" y="136499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48" name="フローチャート: 判断 647">
          <a:extLst>
            <a:ext uri="{FF2B5EF4-FFF2-40B4-BE49-F238E27FC236}">
              <a16:creationId xmlns:a16="http://schemas.microsoft.com/office/drawing/2014/main" id="{44E89C59-DAB2-4FF8-A29B-47890AC414D9}"/>
            </a:ext>
          </a:extLst>
        </xdr:cNvPr>
        <xdr:cNvSpPr/>
      </xdr:nvSpPr>
      <xdr:spPr>
        <a:xfrm>
          <a:off x="1357884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62230</xdr:rowOff>
    </xdr:from>
    <xdr:to>
      <xdr:col>76</xdr:col>
      <xdr:colOff>165100</xdr:colOff>
      <xdr:row>80</xdr:row>
      <xdr:rowOff>163830</xdr:rowOff>
    </xdr:to>
    <xdr:sp macro="" textlink="">
      <xdr:nvSpPr>
        <xdr:cNvPr id="649" name="フローチャート: 判断 648">
          <a:extLst>
            <a:ext uri="{FF2B5EF4-FFF2-40B4-BE49-F238E27FC236}">
              <a16:creationId xmlns:a16="http://schemas.microsoft.com/office/drawing/2014/main" id="{0AD437FA-C87E-4E4C-ACA6-519E19597043}"/>
            </a:ext>
          </a:extLst>
        </xdr:cNvPr>
        <xdr:cNvSpPr/>
      </xdr:nvSpPr>
      <xdr:spPr>
        <a:xfrm>
          <a:off x="12804140" y="1347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48261</xdr:rowOff>
    </xdr:from>
    <xdr:to>
      <xdr:col>72</xdr:col>
      <xdr:colOff>38100</xdr:colOff>
      <xdr:row>79</xdr:row>
      <xdr:rowOff>149861</xdr:rowOff>
    </xdr:to>
    <xdr:sp macro="" textlink="">
      <xdr:nvSpPr>
        <xdr:cNvPr id="650" name="フローチャート: 判断 649">
          <a:extLst>
            <a:ext uri="{FF2B5EF4-FFF2-40B4-BE49-F238E27FC236}">
              <a16:creationId xmlns:a16="http://schemas.microsoft.com/office/drawing/2014/main" id="{0BC46D4D-A484-462A-9599-AD6AF407A9FC}"/>
            </a:ext>
          </a:extLst>
        </xdr:cNvPr>
        <xdr:cNvSpPr/>
      </xdr:nvSpPr>
      <xdr:spPr>
        <a:xfrm>
          <a:off x="12029440" y="13291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26670</xdr:rowOff>
    </xdr:from>
    <xdr:to>
      <xdr:col>67</xdr:col>
      <xdr:colOff>101600</xdr:colOff>
      <xdr:row>79</xdr:row>
      <xdr:rowOff>128270</xdr:rowOff>
    </xdr:to>
    <xdr:sp macro="" textlink="">
      <xdr:nvSpPr>
        <xdr:cNvPr id="651" name="フローチャート: 判断 650">
          <a:extLst>
            <a:ext uri="{FF2B5EF4-FFF2-40B4-BE49-F238E27FC236}">
              <a16:creationId xmlns:a16="http://schemas.microsoft.com/office/drawing/2014/main" id="{495A8888-6309-4CD3-9CE3-C213FB247D10}"/>
            </a:ext>
          </a:extLst>
        </xdr:cNvPr>
        <xdr:cNvSpPr/>
      </xdr:nvSpPr>
      <xdr:spPr>
        <a:xfrm>
          <a:off x="1123188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8A85A373-C286-4EC4-86D8-E8551DD366D6}"/>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DA828509-DFFF-4C5E-A39B-EFA590207D5F}"/>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9F80C064-1CF8-4EAB-B61E-C7048C48E104}"/>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BFC73FDD-5887-478E-A46F-2B959F0F9597}"/>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F6829271-E770-494A-B4B8-C37B5E2D2F0F}"/>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25400</xdr:rowOff>
    </xdr:from>
    <xdr:to>
      <xdr:col>85</xdr:col>
      <xdr:colOff>177800</xdr:colOff>
      <xdr:row>84</xdr:row>
      <xdr:rowOff>127000</xdr:rowOff>
    </xdr:to>
    <xdr:sp macro="" textlink="">
      <xdr:nvSpPr>
        <xdr:cNvPr id="657" name="楕円 656">
          <a:extLst>
            <a:ext uri="{FF2B5EF4-FFF2-40B4-BE49-F238E27FC236}">
              <a16:creationId xmlns:a16="http://schemas.microsoft.com/office/drawing/2014/main" id="{BC9C1798-EC15-49E7-A2DD-F78B0DC37650}"/>
            </a:ext>
          </a:extLst>
        </xdr:cNvPr>
        <xdr:cNvSpPr/>
      </xdr:nvSpPr>
      <xdr:spPr>
        <a:xfrm>
          <a:off x="14325600" y="141071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3827</xdr:rowOff>
    </xdr:from>
    <xdr:ext cx="405111" cy="259045"/>
    <xdr:sp macro="" textlink="">
      <xdr:nvSpPr>
        <xdr:cNvPr id="658" name="【児童館】&#10;有形固定資産減価償却率該当値テキスト">
          <a:extLst>
            <a:ext uri="{FF2B5EF4-FFF2-40B4-BE49-F238E27FC236}">
              <a16:creationId xmlns:a16="http://schemas.microsoft.com/office/drawing/2014/main" id="{B899CBC5-BC31-47E4-B2D4-1020C84F23D7}"/>
            </a:ext>
          </a:extLst>
        </xdr:cNvPr>
        <xdr:cNvSpPr txBox="1"/>
      </xdr:nvSpPr>
      <xdr:spPr>
        <a:xfrm>
          <a:off x="14414500" y="1408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0</xdr:rowOff>
    </xdr:from>
    <xdr:to>
      <xdr:col>81</xdr:col>
      <xdr:colOff>101600</xdr:colOff>
      <xdr:row>84</xdr:row>
      <xdr:rowOff>101600</xdr:rowOff>
    </xdr:to>
    <xdr:sp macro="" textlink="">
      <xdr:nvSpPr>
        <xdr:cNvPr id="659" name="楕円 658">
          <a:extLst>
            <a:ext uri="{FF2B5EF4-FFF2-40B4-BE49-F238E27FC236}">
              <a16:creationId xmlns:a16="http://schemas.microsoft.com/office/drawing/2014/main" id="{D2B59352-C796-4941-98F6-3ACCBEC77565}"/>
            </a:ext>
          </a:extLst>
        </xdr:cNvPr>
        <xdr:cNvSpPr/>
      </xdr:nvSpPr>
      <xdr:spPr>
        <a:xfrm>
          <a:off x="13578840" y="1408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50800</xdr:rowOff>
    </xdr:from>
    <xdr:to>
      <xdr:col>85</xdr:col>
      <xdr:colOff>127000</xdr:colOff>
      <xdr:row>84</xdr:row>
      <xdr:rowOff>76200</xdr:rowOff>
    </xdr:to>
    <xdr:cxnSp macro="">
      <xdr:nvCxnSpPr>
        <xdr:cNvPr id="660" name="直線コネクタ 659">
          <a:extLst>
            <a:ext uri="{FF2B5EF4-FFF2-40B4-BE49-F238E27FC236}">
              <a16:creationId xmlns:a16="http://schemas.microsoft.com/office/drawing/2014/main" id="{E4E4E50B-DF81-4E83-A45B-EB9309F889F6}"/>
            </a:ext>
          </a:extLst>
        </xdr:cNvPr>
        <xdr:cNvCxnSpPr/>
      </xdr:nvCxnSpPr>
      <xdr:spPr>
        <a:xfrm>
          <a:off x="13629640" y="14132560"/>
          <a:ext cx="74676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146050</xdr:rowOff>
    </xdr:from>
    <xdr:to>
      <xdr:col>76</xdr:col>
      <xdr:colOff>165100</xdr:colOff>
      <xdr:row>84</xdr:row>
      <xdr:rowOff>76200</xdr:rowOff>
    </xdr:to>
    <xdr:sp macro="" textlink="">
      <xdr:nvSpPr>
        <xdr:cNvPr id="661" name="楕円 660">
          <a:extLst>
            <a:ext uri="{FF2B5EF4-FFF2-40B4-BE49-F238E27FC236}">
              <a16:creationId xmlns:a16="http://schemas.microsoft.com/office/drawing/2014/main" id="{FB8B0EE5-CED4-428B-B1ED-E72A7A7268A7}"/>
            </a:ext>
          </a:extLst>
        </xdr:cNvPr>
        <xdr:cNvSpPr/>
      </xdr:nvSpPr>
      <xdr:spPr>
        <a:xfrm>
          <a:off x="12804140" y="14060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25400</xdr:rowOff>
    </xdr:from>
    <xdr:to>
      <xdr:col>81</xdr:col>
      <xdr:colOff>50800</xdr:colOff>
      <xdr:row>84</xdr:row>
      <xdr:rowOff>50800</xdr:rowOff>
    </xdr:to>
    <xdr:cxnSp macro="">
      <xdr:nvCxnSpPr>
        <xdr:cNvPr id="662" name="直線コネクタ 661">
          <a:extLst>
            <a:ext uri="{FF2B5EF4-FFF2-40B4-BE49-F238E27FC236}">
              <a16:creationId xmlns:a16="http://schemas.microsoft.com/office/drawing/2014/main" id="{9E49A5AB-D445-4BFA-AC79-BD82B4C2949D}"/>
            </a:ext>
          </a:extLst>
        </xdr:cNvPr>
        <xdr:cNvCxnSpPr/>
      </xdr:nvCxnSpPr>
      <xdr:spPr>
        <a:xfrm>
          <a:off x="12854940" y="14107160"/>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120650</xdr:rowOff>
    </xdr:from>
    <xdr:to>
      <xdr:col>72</xdr:col>
      <xdr:colOff>38100</xdr:colOff>
      <xdr:row>84</xdr:row>
      <xdr:rowOff>50800</xdr:rowOff>
    </xdr:to>
    <xdr:sp macro="" textlink="">
      <xdr:nvSpPr>
        <xdr:cNvPr id="663" name="楕円 662">
          <a:extLst>
            <a:ext uri="{FF2B5EF4-FFF2-40B4-BE49-F238E27FC236}">
              <a16:creationId xmlns:a16="http://schemas.microsoft.com/office/drawing/2014/main" id="{2D8C42EC-98CA-46FD-B50B-E998275C16F0}"/>
            </a:ext>
          </a:extLst>
        </xdr:cNvPr>
        <xdr:cNvSpPr/>
      </xdr:nvSpPr>
      <xdr:spPr>
        <a:xfrm>
          <a:off x="12029440" y="14034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0</xdr:rowOff>
    </xdr:from>
    <xdr:to>
      <xdr:col>76</xdr:col>
      <xdr:colOff>114300</xdr:colOff>
      <xdr:row>84</xdr:row>
      <xdr:rowOff>25400</xdr:rowOff>
    </xdr:to>
    <xdr:cxnSp macro="">
      <xdr:nvCxnSpPr>
        <xdr:cNvPr id="664" name="直線コネクタ 663">
          <a:extLst>
            <a:ext uri="{FF2B5EF4-FFF2-40B4-BE49-F238E27FC236}">
              <a16:creationId xmlns:a16="http://schemas.microsoft.com/office/drawing/2014/main" id="{5EE447C7-7C93-42EC-9D1B-6190AE9D9FC7}"/>
            </a:ext>
          </a:extLst>
        </xdr:cNvPr>
        <xdr:cNvCxnSpPr/>
      </xdr:nvCxnSpPr>
      <xdr:spPr>
        <a:xfrm>
          <a:off x="12072620" y="14081760"/>
          <a:ext cx="7823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95250</xdr:rowOff>
    </xdr:from>
    <xdr:to>
      <xdr:col>67</xdr:col>
      <xdr:colOff>101600</xdr:colOff>
      <xdr:row>84</xdr:row>
      <xdr:rowOff>25400</xdr:rowOff>
    </xdr:to>
    <xdr:sp macro="" textlink="">
      <xdr:nvSpPr>
        <xdr:cNvPr id="665" name="楕円 664">
          <a:extLst>
            <a:ext uri="{FF2B5EF4-FFF2-40B4-BE49-F238E27FC236}">
              <a16:creationId xmlns:a16="http://schemas.microsoft.com/office/drawing/2014/main" id="{A66BB7CF-7D71-4B71-B6CC-3E148C36875C}"/>
            </a:ext>
          </a:extLst>
        </xdr:cNvPr>
        <xdr:cNvSpPr/>
      </xdr:nvSpPr>
      <xdr:spPr>
        <a:xfrm>
          <a:off x="11231880" y="14009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146050</xdr:rowOff>
    </xdr:from>
    <xdr:to>
      <xdr:col>71</xdr:col>
      <xdr:colOff>177800</xdr:colOff>
      <xdr:row>84</xdr:row>
      <xdr:rowOff>0</xdr:rowOff>
    </xdr:to>
    <xdr:cxnSp macro="">
      <xdr:nvCxnSpPr>
        <xdr:cNvPr id="666" name="直線コネクタ 665">
          <a:extLst>
            <a:ext uri="{FF2B5EF4-FFF2-40B4-BE49-F238E27FC236}">
              <a16:creationId xmlns:a16="http://schemas.microsoft.com/office/drawing/2014/main" id="{CB08D4E7-936A-4E05-81C2-5355A437BF45}"/>
            </a:ext>
          </a:extLst>
        </xdr:cNvPr>
        <xdr:cNvCxnSpPr/>
      </xdr:nvCxnSpPr>
      <xdr:spPr>
        <a:xfrm>
          <a:off x="11282680" y="14060170"/>
          <a:ext cx="78994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67" name="n_1aveValue【児童館】&#10;有形固定資産減価償却率">
          <a:extLst>
            <a:ext uri="{FF2B5EF4-FFF2-40B4-BE49-F238E27FC236}">
              <a16:creationId xmlns:a16="http://schemas.microsoft.com/office/drawing/2014/main" id="{7752BBB7-851F-48F9-A3E8-EDF780950302}"/>
            </a:ext>
          </a:extLst>
        </xdr:cNvPr>
        <xdr:cNvSpPr txBox="1"/>
      </xdr:nvSpPr>
      <xdr:spPr>
        <a:xfrm>
          <a:off x="134372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8907</xdr:rowOff>
    </xdr:from>
    <xdr:ext cx="405111" cy="259045"/>
    <xdr:sp macro="" textlink="">
      <xdr:nvSpPr>
        <xdr:cNvPr id="668" name="n_2aveValue【児童館】&#10;有形固定資産減価償却率">
          <a:extLst>
            <a:ext uri="{FF2B5EF4-FFF2-40B4-BE49-F238E27FC236}">
              <a16:creationId xmlns:a16="http://schemas.microsoft.com/office/drawing/2014/main" id="{BE0F7DCB-7736-4191-9D01-05281BF1C6F0}"/>
            </a:ext>
          </a:extLst>
        </xdr:cNvPr>
        <xdr:cNvSpPr txBox="1"/>
      </xdr:nvSpPr>
      <xdr:spPr>
        <a:xfrm>
          <a:off x="12675244" y="1325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166388</xdr:rowOff>
    </xdr:from>
    <xdr:ext cx="405111" cy="259045"/>
    <xdr:sp macro="" textlink="">
      <xdr:nvSpPr>
        <xdr:cNvPr id="669" name="n_3aveValue【児童館】&#10;有形固定資産減価償却率">
          <a:extLst>
            <a:ext uri="{FF2B5EF4-FFF2-40B4-BE49-F238E27FC236}">
              <a16:creationId xmlns:a16="http://schemas.microsoft.com/office/drawing/2014/main" id="{63F16EF4-4104-4D56-973A-E0427C1AF082}"/>
            </a:ext>
          </a:extLst>
        </xdr:cNvPr>
        <xdr:cNvSpPr txBox="1"/>
      </xdr:nvSpPr>
      <xdr:spPr>
        <a:xfrm>
          <a:off x="11900544" y="1307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144797</xdr:rowOff>
    </xdr:from>
    <xdr:ext cx="405111" cy="259045"/>
    <xdr:sp macro="" textlink="">
      <xdr:nvSpPr>
        <xdr:cNvPr id="670" name="n_4aveValue【児童館】&#10;有形固定資産減価償却率">
          <a:extLst>
            <a:ext uri="{FF2B5EF4-FFF2-40B4-BE49-F238E27FC236}">
              <a16:creationId xmlns:a16="http://schemas.microsoft.com/office/drawing/2014/main" id="{994B2EDF-074E-45C7-B2F6-8B3F55E93454}"/>
            </a:ext>
          </a:extLst>
        </xdr:cNvPr>
        <xdr:cNvSpPr txBox="1"/>
      </xdr:nvSpPr>
      <xdr:spPr>
        <a:xfrm>
          <a:off x="11102984"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92727</xdr:rowOff>
    </xdr:from>
    <xdr:ext cx="405111" cy="259045"/>
    <xdr:sp macro="" textlink="">
      <xdr:nvSpPr>
        <xdr:cNvPr id="671" name="n_1mainValue【児童館】&#10;有形固定資産減価償却率">
          <a:extLst>
            <a:ext uri="{FF2B5EF4-FFF2-40B4-BE49-F238E27FC236}">
              <a16:creationId xmlns:a16="http://schemas.microsoft.com/office/drawing/2014/main" id="{8C24E9D6-632B-4448-9FAC-81F436870C59}"/>
            </a:ext>
          </a:extLst>
        </xdr:cNvPr>
        <xdr:cNvSpPr txBox="1"/>
      </xdr:nvSpPr>
      <xdr:spPr>
        <a:xfrm>
          <a:off x="13437244" y="1417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67327</xdr:rowOff>
    </xdr:from>
    <xdr:ext cx="405111" cy="259045"/>
    <xdr:sp macro="" textlink="">
      <xdr:nvSpPr>
        <xdr:cNvPr id="672" name="n_2mainValue【児童館】&#10;有形固定資産減価償却率">
          <a:extLst>
            <a:ext uri="{FF2B5EF4-FFF2-40B4-BE49-F238E27FC236}">
              <a16:creationId xmlns:a16="http://schemas.microsoft.com/office/drawing/2014/main" id="{5A704CD5-30B7-4986-83E8-D9CFEEAF0130}"/>
            </a:ext>
          </a:extLst>
        </xdr:cNvPr>
        <xdr:cNvSpPr txBox="1"/>
      </xdr:nvSpPr>
      <xdr:spPr>
        <a:xfrm>
          <a:off x="12675244" y="1414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41927</xdr:rowOff>
    </xdr:from>
    <xdr:ext cx="405111" cy="259045"/>
    <xdr:sp macro="" textlink="">
      <xdr:nvSpPr>
        <xdr:cNvPr id="673" name="n_3mainValue【児童館】&#10;有形固定資産減価償却率">
          <a:extLst>
            <a:ext uri="{FF2B5EF4-FFF2-40B4-BE49-F238E27FC236}">
              <a16:creationId xmlns:a16="http://schemas.microsoft.com/office/drawing/2014/main" id="{B464EDB1-A8DA-468D-A993-C9E4147B0BF2}"/>
            </a:ext>
          </a:extLst>
        </xdr:cNvPr>
        <xdr:cNvSpPr txBox="1"/>
      </xdr:nvSpPr>
      <xdr:spPr>
        <a:xfrm>
          <a:off x="11900544" y="1412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16527</xdr:rowOff>
    </xdr:from>
    <xdr:ext cx="405111" cy="259045"/>
    <xdr:sp macro="" textlink="">
      <xdr:nvSpPr>
        <xdr:cNvPr id="674" name="n_4mainValue【児童館】&#10;有形固定資産減価償却率">
          <a:extLst>
            <a:ext uri="{FF2B5EF4-FFF2-40B4-BE49-F238E27FC236}">
              <a16:creationId xmlns:a16="http://schemas.microsoft.com/office/drawing/2014/main" id="{4A36D969-8C8E-4AD9-A16E-5A91546761FF}"/>
            </a:ext>
          </a:extLst>
        </xdr:cNvPr>
        <xdr:cNvSpPr txBox="1"/>
      </xdr:nvSpPr>
      <xdr:spPr>
        <a:xfrm>
          <a:off x="11102984" y="1409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D94CEF84-167F-45DF-9D7C-2BB9926A223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DD6088EF-265E-410B-8836-729E484F172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7472C2E5-3090-4E17-AAC3-9A5CAD5D717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FF584238-CDA3-4A05-BB8C-E91B180B0E4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5E18BEAC-37E1-4E33-9FF2-438FD20D1BC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AA5064E6-C3AB-4728-B6C3-62952C2CF1D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0FDEC452-EBF0-4EF2-A1C8-88533B2F5229}"/>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7F12E8D8-7BB3-434D-B81F-532C0C7990AB}"/>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4762010C-75E8-4507-AD16-6E26B1824E7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34FB9EF1-D1C7-4721-902B-287D8D9DFDE4}"/>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EF074FAB-40C7-4B50-B44E-ED47EB82CEF9}"/>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AD63165A-EA3E-4DE1-B696-EECBB7C60EB8}"/>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7488CD20-C0CE-4736-8145-80D7D29CD522}"/>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65FB9BB2-FCC3-4DDE-A8B3-472AC30FAEBF}"/>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87DD74FE-3F8A-465E-984D-CB4DE96BD5FD}"/>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D2E030CE-D3F1-4B79-B98C-93A107F2B907}"/>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0B2C5E12-F5FC-461A-B39C-A2096A9C03F6}"/>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612E16F9-492D-48EE-A2E7-06647E1D81C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B653BCAF-319F-4231-8707-96AA0B6605B6}"/>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87177A97-BF75-41C7-8EBC-1EDB975F7879}"/>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a:extLst>
            <a:ext uri="{FF2B5EF4-FFF2-40B4-BE49-F238E27FC236}">
              <a16:creationId xmlns:a16="http://schemas.microsoft.com/office/drawing/2014/main" id="{FDE60A00-F990-4DD1-A9FE-3401BBD4A01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72389</xdr:rowOff>
    </xdr:to>
    <xdr:cxnSp macro="">
      <xdr:nvCxnSpPr>
        <xdr:cNvPr id="696" name="直線コネクタ 695">
          <a:extLst>
            <a:ext uri="{FF2B5EF4-FFF2-40B4-BE49-F238E27FC236}">
              <a16:creationId xmlns:a16="http://schemas.microsoft.com/office/drawing/2014/main" id="{A1B67EF1-C43E-49EC-9F87-0377696474D5}"/>
            </a:ext>
          </a:extLst>
        </xdr:cNvPr>
        <xdr:cNvCxnSpPr/>
      </xdr:nvCxnSpPr>
      <xdr:spPr>
        <a:xfrm flipV="1">
          <a:off x="19509104" y="13194031"/>
          <a:ext cx="0" cy="112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76216</xdr:rowOff>
    </xdr:from>
    <xdr:ext cx="469744" cy="259045"/>
    <xdr:sp macro="" textlink="">
      <xdr:nvSpPr>
        <xdr:cNvPr id="697" name="【児童館】&#10;一人当たり面積最小値テキスト">
          <a:extLst>
            <a:ext uri="{FF2B5EF4-FFF2-40B4-BE49-F238E27FC236}">
              <a16:creationId xmlns:a16="http://schemas.microsoft.com/office/drawing/2014/main" id="{65365237-12ED-423D-A3AE-5FB5837DDEC5}"/>
            </a:ext>
          </a:extLst>
        </xdr:cNvPr>
        <xdr:cNvSpPr txBox="1"/>
      </xdr:nvSpPr>
      <xdr:spPr>
        <a:xfrm>
          <a:off x="19547840" y="1432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72389</xdr:rowOff>
    </xdr:from>
    <xdr:to>
      <xdr:col>116</xdr:col>
      <xdr:colOff>152400</xdr:colOff>
      <xdr:row>85</xdr:row>
      <xdr:rowOff>72389</xdr:rowOff>
    </xdr:to>
    <xdr:cxnSp macro="">
      <xdr:nvCxnSpPr>
        <xdr:cNvPr id="698" name="直線コネクタ 697">
          <a:extLst>
            <a:ext uri="{FF2B5EF4-FFF2-40B4-BE49-F238E27FC236}">
              <a16:creationId xmlns:a16="http://schemas.microsoft.com/office/drawing/2014/main" id="{045992C8-798B-4328-9969-FF2C7B14C679}"/>
            </a:ext>
          </a:extLst>
        </xdr:cNvPr>
        <xdr:cNvCxnSpPr/>
      </xdr:nvCxnSpPr>
      <xdr:spPr>
        <a:xfrm>
          <a:off x="19443700" y="14321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699" name="【児童館】&#10;一人当たり面積最大値テキスト">
          <a:extLst>
            <a:ext uri="{FF2B5EF4-FFF2-40B4-BE49-F238E27FC236}">
              <a16:creationId xmlns:a16="http://schemas.microsoft.com/office/drawing/2014/main" id="{1764017F-CAB4-45EA-8699-C3D85D4D6667}"/>
            </a:ext>
          </a:extLst>
        </xdr:cNvPr>
        <xdr:cNvSpPr txBox="1"/>
      </xdr:nvSpPr>
      <xdr:spPr>
        <a:xfrm>
          <a:off x="19547840" y="129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700" name="直線コネクタ 699">
          <a:extLst>
            <a:ext uri="{FF2B5EF4-FFF2-40B4-BE49-F238E27FC236}">
              <a16:creationId xmlns:a16="http://schemas.microsoft.com/office/drawing/2014/main" id="{E5109915-ACE1-4113-A5CD-F5320111A209}"/>
            </a:ext>
          </a:extLst>
        </xdr:cNvPr>
        <xdr:cNvCxnSpPr/>
      </xdr:nvCxnSpPr>
      <xdr:spPr>
        <a:xfrm>
          <a:off x="19443700" y="13194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157751</xdr:rowOff>
    </xdr:from>
    <xdr:ext cx="469744" cy="259045"/>
    <xdr:sp macro="" textlink="">
      <xdr:nvSpPr>
        <xdr:cNvPr id="701" name="【児童館】&#10;一人当たり面積平均値テキスト">
          <a:extLst>
            <a:ext uri="{FF2B5EF4-FFF2-40B4-BE49-F238E27FC236}">
              <a16:creationId xmlns:a16="http://schemas.microsoft.com/office/drawing/2014/main" id="{C42D8289-C5F6-42C9-B871-692EC479AB32}"/>
            </a:ext>
          </a:extLst>
        </xdr:cNvPr>
        <xdr:cNvSpPr txBox="1"/>
      </xdr:nvSpPr>
      <xdr:spPr>
        <a:xfrm>
          <a:off x="19547840" y="14071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7874</xdr:rowOff>
    </xdr:from>
    <xdr:to>
      <xdr:col>116</xdr:col>
      <xdr:colOff>114300</xdr:colOff>
      <xdr:row>84</xdr:row>
      <xdr:rowOff>109474</xdr:rowOff>
    </xdr:to>
    <xdr:sp macro="" textlink="">
      <xdr:nvSpPr>
        <xdr:cNvPr id="702" name="フローチャート: 判断 701">
          <a:extLst>
            <a:ext uri="{FF2B5EF4-FFF2-40B4-BE49-F238E27FC236}">
              <a16:creationId xmlns:a16="http://schemas.microsoft.com/office/drawing/2014/main" id="{736CEE96-F0F0-4D27-B7AB-93D28F5616F8}"/>
            </a:ext>
          </a:extLst>
        </xdr:cNvPr>
        <xdr:cNvSpPr/>
      </xdr:nvSpPr>
      <xdr:spPr>
        <a:xfrm>
          <a:off x="19458940" y="140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30735</xdr:rowOff>
    </xdr:from>
    <xdr:to>
      <xdr:col>112</xdr:col>
      <xdr:colOff>38100</xdr:colOff>
      <xdr:row>84</xdr:row>
      <xdr:rowOff>132335</xdr:rowOff>
    </xdr:to>
    <xdr:sp macro="" textlink="">
      <xdr:nvSpPr>
        <xdr:cNvPr id="703" name="フローチャート: 判断 702">
          <a:extLst>
            <a:ext uri="{FF2B5EF4-FFF2-40B4-BE49-F238E27FC236}">
              <a16:creationId xmlns:a16="http://schemas.microsoft.com/office/drawing/2014/main" id="{9FC1A11C-AA6C-4AC2-8FFE-4F1466E1CA0B}"/>
            </a:ext>
          </a:extLst>
        </xdr:cNvPr>
        <xdr:cNvSpPr/>
      </xdr:nvSpPr>
      <xdr:spPr>
        <a:xfrm>
          <a:off x="18735040" y="14112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71882</xdr:rowOff>
    </xdr:from>
    <xdr:to>
      <xdr:col>107</xdr:col>
      <xdr:colOff>101600</xdr:colOff>
      <xdr:row>85</xdr:row>
      <xdr:rowOff>2032</xdr:rowOff>
    </xdr:to>
    <xdr:sp macro="" textlink="">
      <xdr:nvSpPr>
        <xdr:cNvPr id="704" name="フローチャート: 判断 703">
          <a:extLst>
            <a:ext uri="{FF2B5EF4-FFF2-40B4-BE49-F238E27FC236}">
              <a16:creationId xmlns:a16="http://schemas.microsoft.com/office/drawing/2014/main" id="{52894FB0-785E-434D-9B23-8EFF70790D21}"/>
            </a:ext>
          </a:extLst>
        </xdr:cNvPr>
        <xdr:cNvSpPr/>
      </xdr:nvSpPr>
      <xdr:spPr>
        <a:xfrm>
          <a:off x="17937480" y="141536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705" name="フローチャート: 判断 704">
          <a:extLst>
            <a:ext uri="{FF2B5EF4-FFF2-40B4-BE49-F238E27FC236}">
              <a16:creationId xmlns:a16="http://schemas.microsoft.com/office/drawing/2014/main" id="{B6907E47-A7F7-4160-A26C-6274FBEEA5C4}"/>
            </a:ext>
          </a:extLst>
        </xdr:cNvPr>
        <xdr:cNvSpPr/>
      </xdr:nvSpPr>
      <xdr:spPr>
        <a:xfrm>
          <a:off x="1716278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706" name="フローチャート: 判断 705">
          <a:extLst>
            <a:ext uri="{FF2B5EF4-FFF2-40B4-BE49-F238E27FC236}">
              <a16:creationId xmlns:a16="http://schemas.microsoft.com/office/drawing/2014/main" id="{E4E18241-65F6-4B97-8FDD-DB5A1F42BD88}"/>
            </a:ext>
          </a:extLst>
        </xdr:cNvPr>
        <xdr:cNvSpPr/>
      </xdr:nvSpPr>
      <xdr:spPr>
        <a:xfrm>
          <a:off x="16388080" y="140873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5694513B-257B-46E8-872B-875AB7AC7C3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D4A3A2CE-BB42-4A12-9390-93FA00C4214A}"/>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D836BE48-515F-4B26-AA2C-4E950E2C30ED}"/>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76BB421E-5DDE-4A62-9D51-AEDCFB0AA89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66D62E84-8994-40BC-ABA4-02475AAD7461}"/>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67311</xdr:rowOff>
    </xdr:from>
    <xdr:to>
      <xdr:col>116</xdr:col>
      <xdr:colOff>114300</xdr:colOff>
      <xdr:row>78</xdr:row>
      <xdr:rowOff>168911</xdr:rowOff>
    </xdr:to>
    <xdr:sp macro="" textlink="">
      <xdr:nvSpPr>
        <xdr:cNvPr id="712" name="楕円 711">
          <a:extLst>
            <a:ext uri="{FF2B5EF4-FFF2-40B4-BE49-F238E27FC236}">
              <a16:creationId xmlns:a16="http://schemas.microsoft.com/office/drawing/2014/main" id="{0FE63E80-4EDC-487E-AFD3-4584889E44AC}"/>
            </a:ext>
          </a:extLst>
        </xdr:cNvPr>
        <xdr:cNvSpPr/>
      </xdr:nvSpPr>
      <xdr:spPr>
        <a:xfrm>
          <a:off x="19458940" y="1314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20338</xdr:rowOff>
    </xdr:from>
    <xdr:ext cx="469744" cy="259045"/>
    <xdr:sp macro="" textlink="">
      <xdr:nvSpPr>
        <xdr:cNvPr id="713" name="【児童館】&#10;一人当たり面積該当値テキスト">
          <a:extLst>
            <a:ext uri="{FF2B5EF4-FFF2-40B4-BE49-F238E27FC236}">
              <a16:creationId xmlns:a16="http://schemas.microsoft.com/office/drawing/2014/main" id="{D7C6122F-18EE-46B0-895A-416F15D535EB}"/>
            </a:ext>
          </a:extLst>
        </xdr:cNvPr>
        <xdr:cNvSpPr txBox="1"/>
      </xdr:nvSpPr>
      <xdr:spPr>
        <a:xfrm>
          <a:off x="19547840" y="1309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106172</xdr:rowOff>
    </xdr:from>
    <xdr:to>
      <xdr:col>112</xdr:col>
      <xdr:colOff>38100</xdr:colOff>
      <xdr:row>79</xdr:row>
      <xdr:rowOff>36322</xdr:rowOff>
    </xdr:to>
    <xdr:sp macro="" textlink="">
      <xdr:nvSpPr>
        <xdr:cNvPr id="714" name="楕円 713">
          <a:extLst>
            <a:ext uri="{FF2B5EF4-FFF2-40B4-BE49-F238E27FC236}">
              <a16:creationId xmlns:a16="http://schemas.microsoft.com/office/drawing/2014/main" id="{AD2E6817-7625-424F-AD02-F0697EDCBF7D}"/>
            </a:ext>
          </a:extLst>
        </xdr:cNvPr>
        <xdr:cNvSpPr/>
      </xdr:nvSpPr>
      <xdr:spPr>
        <a:xfrm>
          <a:off x="18735040" y="131820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118111</xdr:rowOff>
    </xdr:from>
    <xdr:to>
      <xdr:col>116</xdr:col>
      <xdr:colOff>63500</xdr:colOff>
      <xdr:row>78</xdr:row>
      <xdr:rowOff>156972</xdr:rowOff>
    </xdr:to>
    <xdr:cxnSp macro="">
      <xdr:nvCxnSpPr>
        <xdr:cNvPr id="715" name="直線コネクタ 714">
          <a:extLst>
            <a:ext uri="{FF2B5EF4-FFF2-40B4-BE49-F238E27FC236}">
              <a16:creationId xmlns:a16="http://schemas.microsoft.com/office/drawing/2014/main" id="{8C404171-C3EB-44D0-A2D5-840431195601}"/>
            </a:ext>
          </a:extLst>
        </xdr:cNvPr>
        <xdr:cNvCxnSpPr/>
      </xdr:nvCxnSpPr>
      <xdr:spPr>
        <a:xfrm flipV="1">
          <a:off x="18778220" y="13194031"/>
          <a:ext cx="73152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135889</xdr:rowOff>
    </xdr:from>
    <xdr:to>
      <xdr:col>107</xdr:col>
      <xdr:colOff>101600</xdr:colOff>
      <xdr:row>79</xdr:row>
      <xdr:rowOff>66039</xdr:rowOff>
    </xdr:to>
    <xdr:sp macro="" textlink="">
      <xdr:nvSpPr>
        <xdr:cNvPr id="716" name="楕円 715">
          <a:extLst>
            <a:ext uri="{FF2B5EF4-FFF2-40B4-BE49-F238E27FC236}">
              <a16:creationId xmlns:a16="http://schemas.microsoft.com/office/drawing/2014/main" id="{04B10A83-561A-4F75-A044-5158E85B6EFF}"/>
            </a:ext>
          </a:extLst>
        </xdr:cNvPr>
        <xdr:cNvSpPr/>
      </xdr:nvSpPr>
      <xdr:spPr>
        <a:xfrm>
          <a:off x="17937480" y="13211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156972</xdr:rowOff>
    </xdr:from>
    <xdr:to>
      <xdr:col>111</xdr:col>
      <xdr:colOff>177800</xdr:colOff>
      <xdr:row>79</xdr:row>
      <xdr:rowOff>15239</xdr:rowOff>
    </xdr:to>
    <xdr:cxnSp macro="">
      <xdr:nvCxnSpPr>
        <xdr:cNvPr id="717" name="直線コネクタ 716">
          <a:extLst>
            <a:ext uri="{FF2B5EF4-FFF2-40B4-BE49-F238E27FC236}">
              <a16:creationId xmlns:a16="http://schemas.microsoft.com/office/drawing/2014/main" id="{3B0AB4C4-DBF9-46A2-B3DB-DEAEDD93F3F3}"/>
            </a:ext>
          </a:extLst>
        </xdr:cNvPr>
        <xdr:cNvCxnSpPr/>
      </xdr:nvCxnSpPr>
      <xdr:spPr>
        <a:xfrm flipV="1">
          <a:off x="17988280" y="13232892"/>
          <a:ext cx="78994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10161</xdr:rowOff>
    </xdr:from>
    <xdr:to>
      <xdr:col>102</xdr:col>
      <xdr:colOff>165100</xdr:colOff>
      <xdr:row>79</xdr:row>
      <xdr:rowOff>111761</xdr:rowOff>
    </xdr:to>
    <xdr:sp macro="" textlink="">
      <xdr:nvSpPr>
        <xdr:cNvPr id="718" name="楕円 717">
          <a:extLst>
            <a:ext uri="{FF2B5EF4-FFF2-40B4-BE49-F238E27FC236}">
              <a16:creationId xmlns:a16="http://schemas.microsoft.com/office/drawing/2014/main" id="{B4ABA3F5-52B2-43C7-89AF-CC699FD28B06}"/>
            </a:ext>
          </a:extLst>
        </xdr:cNvPr>
        <xdr:cNvSpPr/>
      </xdr:nvSpPr>
      <xdr:spPr>
        <a:xfrm>
          <a:off x="17162780" y="1325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15239</xdr:rowOff>
    </xdr:from>
    <xdr:to>
      <xdr:col>107</xdr:col>
      <xdr:colOff>50800</xdr:colOff>
      <xdr:row>79</xdr:row>
      <xdr:rowOff>60961</xdr:rowOff>
    </xdr:to>
    <xdr:cxnSp macro="">
      <xdr:nvCxnSpPr>
        <xdr:cNvPr id="719" name="直線コネクタ 718">
          <a:extLst>
            <a:ext uri="{FF2B5EF4-FFF2-40B4-BE49-F238E27FC236}">
              <a16:creationId xmlns:a16="http://schemas.microsoft.com/office/drawing/2014/main" id="{C969D8DC-0990-42E3-8D47-F3AB067778CC}"/>
            </a:ext>
          </a:extLst>
        </xdr:cNvPr>
        <xdr:cNvCxnSpPr/>
      </xdr:nvCxnSpPr>
      <xdr:spPr>
        <a:xfrm flipV="1">
          <a:off x="17213580" y="13258799"/>
          <a:ext cx="7747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92456</xdr:rowOff>
    </xdr:from>
    <xdr:to>
      <xdr:col>98</xdr:col>
      <xdr:colOff>38100</xdr:colOff>
      <xdr:row>80</xdr:row>
      <xdr:rowOff>22606</xdr:rowOff>
    </xdr:to>
    <xdr:sp macro="" textlink="">
      <xdr:nvSpPr>
        <xdr:cNvPr id="720" name="楕円 719">
          <a:extLst>
            <a:ext uri="{FF2B5EF4-FFF2-40B4-BE49-F238E27FC236}">
              <a16:creationId xmlns:a16="http://schemas.microsoft.com/office/drawing/2014/main" id="{9AAE61D7-1D8A-4517-A2E3-3B4449F59D7A}"/>
            </a:ext>
          </a:extLst>
        </xdr:cNvPr>
        <xdr:cNvSpPr/>
      </xdr:nvSpPr>
      <xdr:spPr>
        <a:xfrm>
          <a:off x="16388080" y="133360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60961</xdr:rowOff>
    </xdr:from>
    <xdr:to>
      <xdr:col>102</xdr:col>
      <xdr:colOff>114300</xdr:colOff>
      <xdr:row>79</xdr:row>
      <xdr:rowOff>143256</xdr:rowOff>
    </xdr:to>
    <xdr:cxnSp macro="">
      <xdr:nvCxnSpPr>
        <xdr:cNvPr id="721" name="直線コネクタ 720">
          <a:extLst>
            <a:ext uri="{FF2B5EF4-FFF2-40B4-BE49-F238E27FC236}">
              <a16:creationId xmlns:a16="http://schemas.microsoft.com/office/drawing/2014/main" id="{9BE4EE0C-9B2B-4586-A46A-97AF029B0602}"/>
            </a:ext>
          </a:extLst>
        </xdr:cNvPr>
        <xdr:cNvCxnSpPr/>
      </xdr:nvCxnSpPr>
      <xdr:spPr>
        <a:xfrm flipV="1">
          <a:off x="16431260" y="13304521"/>
          <a:ext cx="78232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123462</xdr:rowOff>
    </xdr:from>
    <xdr:ext cx="469744" cy="259045"/>
    <xdr:sp macro="" textlink="">
      <xdr:nvSpPr>
        <xdr:cNvPr id="722" name="n_1aveValue【児童館】&#10;一人当たり面積">
          <a:extLst>
            <a:ext uri="{FF2B5EF4-FFF2-40B4-BE49-F238E27FC236}">
              <a16:creationId xmlns:a16="http://schemas.microsoft.com/office/drawing/2014/main" id="{8E8C2FD0-9377-4402-9033-B44BD88A21F0}"/>
            </a:ext>
          </a:extLst>
        </xdr:cNvPr>
        <xdr:cNvSpPr txBox="1"/>
      </xdr:nvSpPr>
      <xdr:spPr>
        <a:xfrm>
          <a:off x="18561127" y="1420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164609</xdr:rowOff>
    </xdr:from>
    <xdr:ext cx="469744" cy="259045"/>
    <xdr:sp macro="" textlink="">
      <xdr:nvSpPr>
        <xdr:cNvPr id="723" name="n_2aveValue【児童館】&#10;一人当たり面積">
          <a:extLst>
            <a:ext uri="{FF2B5EF4-FFF2-40B4-BE49-F238E27FC236}">
              <a16:creationId xmlns:a16="http://schemas.microsoft.com/office/drawing/2014/main" id="{6E2564BA-65CB-4589-9848-6C6AF6BEE3E3}"/>
            </a:ext>
          </a:extLst>
        </xdr:cNvPr>
        <xdr:cNvSpPr txBox="1"/>
      </xdr:nvSpPr>
      <xdr:spPr>
        <a:xfrm>
          <a:off x="17776267" y="1424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134890</xdr:rowOff>
    </xdr:from>
    <xdr:ext cx="469744" cy="259045"/>
    <xdr:sp macro="" textlink="">
      <xdr:nvSpPr>
        <xdr:cNvPr id="724" name="n_3aveValue【児童館】&#10;一人当たり面積">
          <a:extLst>
            <a:ext uri="{FF2B5EF4-FFF2-40B4-BE49-F238E27FC236}">
              <a16:creationId xmlns:a16="http://schemas.microsoft.com/office/drawing/2014/main" id="{42AB985F-4316-4DE0-84C8-CEC133A6615F}"/>
            </a:ext>
          </a:extLst>
        </xdr:cNvPr>
        <xdr:cNvSpPr txBox="1"/>
      </xdr:nvSpPr>
      <xdr:spPr>
        <a:xfrm>
          <a:off x="17001567" y="1421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98314</xdr:rowOff>
    </xdr:from>
    <xdr:ext cx="469744" cy="259045"/>
    <xdr:sp macro="" textlink="">
      <xdr:nvSpPr>
        <xdr:cNvPr id="725" name="n_4aveValue【児童館】&#10;一人当たり面積">
          <a:extLst>
            <a:ext uri="{FF2B5EF4-FFF2-40B4-BE49-F238E27FC236}">
              <a16:creationId xmlns:a16="http://schemas.microsoft.com/office/drawing/2014/main" id="{C2CA120F-56AE-496A-BEFA-141C38BC0BB9}"/>
            </a:ext>
          </a:extLst>
        </xdr:cNvPr>
        <xdr:cNvSpPr txBox="1"/>
      </xdr:nvSpPr>
      <xdr:spPr>
        <a:xfrm>
          <a:off x="16226867" y="141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52849</xdr:rowOff>
    </xdr:from>
    <xdr:ext cx="469744" cy="259045"/>
    <xdr:sp macro="" textlink="">
      <xdr:nvSpPr>
        <xdr:cNvPr id="726" name="n_1mainValue【児童館】&#10;一人当たり面積">
          <a:extLst>
            <a:ext uri="{FF2B5EF4-FFF2-40B4-BE49-F238E27FC236}">
              <a16:creationId xmlns:a16="http://schemas.microsoft.com/office/drawing/2014/main" id="{DC7F6EF6-876E-4C27-8904-02270B7F764A}"/>
            </a:ext>
          </a:extLst>
        </xdr:cNvPr>
        <xdr:cNvSpPr txBox="1"/>
      </xdr:nvSpPr>
      <xdr:spPr>
        <a:xfrm>
          <a:off x="18561127" y="1296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82566</xdr:rowOff>
    </xdr:from>
    <xdr:ext cx="469744" cy="259045"/>
    <xdr:sp macro="" textlink="">
      <xdr:nvSpPr>
        <xdr:cNvPr id="727" name="n_2mainValue【児童館】&#10;一人当たり面積">
          <a:extLst>
            <a:ext uri="{FF2B5EF4-FFF2-40B4-BE49-F238E27FC236}">
              <a16:creationId xmlns:a16="http://schemas.microsoft.com/office/drawing/2014/main" id="{B08BE252-DAB8-4FF5-9A55-9BB6F3220DC0}"/>
            </a:ext>
          </a:extLst>
        </xdr:cNvPr>
        <xdr:cNvSpPr txBox="1"/>
      </xdr:nvSpPr>
      <xdr:spPr>
        <a:xfrm>
          <a:off x="17776267" y="1299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128288</xdr:rowOff>
    </xdr:from>
    <xdr:ext cx="469744" cy="259045"/>
    <xdr:sp macro="" textlink="">
      <xdr:nvSpPr>
        <xdr:cNvPr id="728" name="n_3mainValue【児童館】&#10;一人当たり面積">
          <a:extLst>
            <a:ext uri="{FF2B5EF4-FFF2-40B4-BE49-F238E27FC236}">
              <a16:creationId xmlns:a16="http://schemas.microsoft.com/office/drawing/2014/main" id="{A0342809-6B90-485D-9BFF-D603D32A107F}"/>
            </a:ext>
          </a:extLst>
        </xdr:cNvPr>
        <xdr:cNvSpPr txBox="1"/>
      </xdr:nvSpPr>
      <xdr:spPr>
        <a:xfrm>
          <a:off x="17001567" y="1303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39133</xdr:rowOff>
    </xdr:from>
    <xdr:ext cx="469744" cy="259045"/>
    <xdr:sp macro="" textlink="">
      <xdr:nvSpPr>
        <xdr:cNvPr id="729" name="n_4mainValue【児童館】&#10;一人当たり面積">
          <a:extLst>
            <a:ext uri="{FF2B5EF4-FFF2-40B4-BE49-F238E27FC236}">
              <a16:creationId xmlns:a16="http://schemas.microsoft.com/office/drawing/2014/main" id="{A29F0A33-7EF5-4222-92BA-A63293E39635}"/>
            </a:ext>
          </a:extLst>
        </xdr:cNvPr>
        <xdr:cNvSpPr txBox="1"/>
      </xdr:nvSpPr>
      <xdr:spPr>
        <a:xfrm>
          <a:off x="16226867" y="1311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9DF46AB5-CBD5-4CF9-A82A-9B501AB6A29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DEA9D297-1E07-40AE-B76D-C986A149620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12784D51-86D9-497C-9D39-1CEF9618327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84D6ED38-47B1-472B-9412-8A0C29CFDA4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D4F63DC1-C8B0-4991-86F9-506C8CB9787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F2D587A6-AC4D-4507-8B23-4E91F074E3C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106FC816-8E52-4304-B0FC-BD54A04AFC7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2DCCD6D8-F580-48FB-AFF0-99206F75EA6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CFCC37C9-D046-4569-84F6-D534CCA0739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2F86599C-0279-46EC-AF40-115CBAFC594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31A04A8C-B21A-4703-9B3C-17A5F21F2FAA}"/>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1" name="直線コネクタ 740">
          <a:extLst>
            <a:ext uri="{FF2B5EF4-FFF2-40B4-BE49-F238E27FC236}">
              <a16:creationId xmlns:a16="http://schemas.microsoft.com/office/drawing/2014/main" id="{5DF038AD-DABC-4188-81FC-33D006D11955}"/>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2" name="テキスト ボックス 741">
          <a:extLst>
            <a:ext uri="{FF2B5EF4-FFF2-40B4-BE49-F238E27FC236}">
              <a16:creationId xmlns:a16="http://schemas.microsoft.com/office/drawing/2014/main" id="{409F31F5-C318-4C00-A1DB-EA3749583B58}"/>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3" name="直線コネクタ 742">
          <a:extLst>
            <a:ext uri="{FF2B5EF4-FFF2-40B4-BE49-F238E27FC236}">
              <a16:creationId xmlns:a16="http://schemas.microsoft.com/office/drawing/2014/main" id="{E97720FF-F389-4C39-A354-4BB98A925656}"/>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4" name="テキスト ボックス 743">
          <a:extLst>
            <a:ext uri="{FF2B5EF4-FFF2-40B4-BE49-F238E27FC236}">
              <a16:creationId xmlns:a16="http://schemas.microsoft.com/office/drawing/2014/main" id="{4F67698B-6F0B-4EA5-B322-6EFBE7DBFEFD}"/>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5" name="直線コネクタ 744">
          <a:extLst>
            <a:ext uri="{FF2B5EF4-FFF2-40B4-BE49-F238E27FC236}">
              <a16:creationId xmlns:a16="http://schemas.microsoft.com/office/drawing/2014/main" id="{13484100-8E57-4182-B068-106DCF8D6047}"/>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6" name="テキスト ボックス 745">
          <a:extLst>
            <a:ext uri="{FF2B5EF4-FFF2-40B4-BE49-F238E27FC236}">
              <a16:creationId xmlns:a16="http://schemas.microsoft.com/office/drawing/2014/main" id="{7E1CC7DD-4DD3-4542-BAAD-777DCA9365C5}"/>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7" name="直線コネクタ 746">
          <a:extLst>
            <a:ext uri="{FF2B5EF4-FFF2-40B4-BE49-F238E27FC236}">
              <a16:creationId xmlns:a16="http://schemas.microsoft.com/office/drawing/2014/main" id="{28EDDD71-0E49-47DC-A34B-CCA5AA442C68}"/>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8" name="テキスト ボックス 747">
          <a:extLst>
            <a:ext uri="{FF2B5EF4-FFF2-40B4-BE49-F238E27FC236}">
              <a16:creationId xmlns:a16="http://schemas.microsoft.com/office/drawing/2014/main" id="{356F9217-B4E7-48A0-8C08-FF32C03ACB36}"/>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9" name="直線コネクタ 748">
          <a:extLst>
            <a:ext uri="{FF2B5EF4-FFF2-40B4-BE49-F238E27FC236}">
              <a16:creationId xmlns:a16="http://schemas.microsoft.com/office/drawing/2014/main" id="{92DB3C11-007D-4BE8-A21D-8A119DE29AD2}"/>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0" name="テキスト ボックス 749">
          <a:extLst>
            <a:ext uri="{FF2B5EF4-FFF2-40B4-BE49-F238E27FC236}">
              <a16:creationId xmlns:a16="http://schemas.microsoft.com/office/drawing/2014/main" id="{04EA1DE7-B2B3-4A9F-B8A6-C8DB950F7033}"/>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ED30BC04-98D4-4433-825C-D9ED9286BE6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2" name="テキスト ボックス 751">
          <a:extLst>
            <a:ext uri="{FF2B5EF4-FFF2-40B4-BE49-F238E27FC236}">
              <a16:creationId xmlns:a16="http://schemas.microsoft.com/office/drawing/2014/main" id="{ABB14438-23DA-4E80-8FEE-BCCA8A506C0A}"/>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a:extLst>
            <a:ext uri="{FF2B5EF4-FFF2-40B4-BE49-F238E27FC236}">
              <a16:creationId xmlns:a16="http://schemas.microsoft.com/office/drawing/2014/main" id="{1B694CCD-36C5-4A34-BDDA-906F9EC9D26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754" name="直線コネクタ 753">
          <a:extLst>
            <a:ext uri="{FF2B5EF4-FFF2-40B4-BE49-F238E27FC236}">
              <a16:creationId xmlns:a16="http://schemas.microsoft.com/office/drawing/2014/main" id="{3A9425EB-664E-4E39-A96D-CBDA44F9D045}"/>
            </a:ext>
          </a:extLst>
        </xdr:cNvPr>
        <xdr:cNvCxnSpPr/>
      </xdr:nvCxnSpPr>
      <xdr:spPr>
        <a:xfrm flipV="1">
          <a:off x="14375764" y="16864964"/>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5" name="【公民館】&#10;有形固定資産減価償却率最小値テキスト">
          <a:extLst>
            <a:ext uri="{FF2B5EF4-FFF2-40B4-BE49-F238E27FC236}">
              <a16:creationId xmlns:a16="http://schemas.microsoft.com/office/drawing/2014/main" id="{9B71A06B-7E84-4C0B-8502-CABCB622ADD9}"/>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6" name="直線コネクタ 755">
          <a:extLst>
            <a:ext uri="{FF2B5EF4-FFF2-40B4-BE49-F238E27FC236}">
              <a16:creationId xmlns:a16="http://schemas.microsoft.com/office/drawing/2014/main" id="{1BE5BC46-96EE-4E14-9FCD-F419D66A49C7}"/>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757" name="【公民館】&#10;有形固定資産減価償却率最大値テキスト">
          <a:extLst>
            <a:ext uri="{FF2B5EF4-FFF2-40B4-BE49-F238E27FC236}">
              <a16:creationId xmlns:a16="http://schemas.microsoft.com/office/drawing/2014/main" id="{8790F5D9-D8A2-4973-AAE5-1B3CE9BB0235}"/>
            </a:ext>
          </a:extLst>
        </xdr:cNvPr>
        <xdr:cNvSpPr txBox="1"/>
      </xdr:nvSpPr>
      <xdr:spPr>
        <a:xfrm>
          <a:off x="14414500" y="16644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758" name="直線コネクタ 757">
          <a:extLst>
            <a:ext uri="{FF2B5EF4-FFF2-40B4-BE49-F238E27FC236}">
              <a16:creationId xmlns:a16="http://schemas.microsoft.com/office/drawing/2014/main" id="{64277527-72D2-4016-AE08-D4BCA03B17E0}"/>
            </a:ext>
          </a:extLst>
        </xdr:cNvPr>
        <xdr:cNvCxnSpPr/>
      </xdr:nvCxnSpPr>
      <xdr:spPr>
        <a:xfrm>
          <a:off x="14287500" y="168649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152416</xdr:rowOff>
    </xdr:from>
    <xdr:ext cx="405111" cy="259045"/>
    <xdr:sp macro="" textlink="">
      <xdr:nvSpPr>
        <xdr:cNvPr id="759" name="【公民館】&#10;有形固定資産減価償却率平均値テキスト">
          <a:extLst>
            <a:ext uri="{FF2B5EF4-FFF2-40B4-BE49-F238E27FC236}">
              <a16:creationId xmlns:a16="http://schemas.microsoft.com/office/drawing/2014/main" id="{413CE505-A695-4A1F-A4D2-D3889C31AC2C}"/>
            </a:ext>
          </a:extLst>
        </xdr:cNvPr>
        <xdr:cNvSpPr txBox="1"/>
      </xdr:nvSpPr>
      <xdr:spPr>
        <a:xfrm>
          <a:off x="14414500" y="17586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760" name="フローチャート: 判断 759">
          <a:extLst>
            <a:ext uri="{FF2B5EF4-FFF2-40B4-BE49-F238E27FC236}">
              <a16:creationId xmlns:a16="http://schemas.microsoft.com/office/drawing/2014/main" id="{4AE68498-D6CE-4E43-92F9-DB3B8BDDB3D5}"/>
            </a:ext>
          </a:extLst>
        </xdr:cNvPr>
        <xdr:cNvSpPr/>
      </xdr:nvSpPr>
      <xdr:spPr>
        <a:xfrm>
          <a:off x="14325600" y="1760473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761" name="フローチャート: 判断 760">
          <a:extLst>
            <a:ext uri="{FF2B5EF4-FFF2-40B4-BE49-F238E27FC236}">
              <a16:creationId xmlns:a16="http://schemas.microsoft.com/office/drawing/2014/main" id="{1DB93AEB-3247-4B04-BB8C-CD77D952D819}"/>
            </a:ext>
          </a:extLst>
        </xdr:cNvPr>
        <xdr:cNvSpPr/>
      </xdr:nvSpPr>
      <xdr:spPr>
        <a:xfrm>
          <a:off x="1357884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762" name="フローチャート: 判断 761">
          <a:extLst>
            <a:ext uri="{FF2B5EF4-FFF2-40B4-BE49-F238E27FC236}">
              <a16:creationId xmlns:a16="http://schemas.microsoft.com/office/drawing/2014/main" id="{CCFB5F06-4D67-467C-B79D-000996FD6D74}"/>
            </a:ext>
          </a:extLst>
        </xdr:cNvPr>
        <xdr:cNvSpPr/>
      </xdr:nvSpPr>
      <xdr:spPr>
        <a:xfrm>
          <a:off x="1280414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763" name="フローチャート: 判断 762">
          <a:extLst>
            <a:ext uri="{FF2B5EF4-FFF2-40B4-BE49-F238E27FC236}">
              <a16:creationId xmlns:a16="http://schemas.microsoft.com/office/drawing/2014/main" id="{4F5EE8E0-BA79-4A60-97FE-02149CB5202D}"/>
            </a:ext>
          </a:extLst>
        </xdr:cNvPr>
        <xdr:cNvSpPr/>
      </xdr:nvSpPr>
      <xdr:spPr>
        <a:xfrm>
          <a:off x="12029440" y="175590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61595</xdr:rowOff>
    </xdr:from>
    <xdr:to>
      <xdr:col>67</xdr:col>
      <xdr:colOff>101600</xdr:colOff>
      <xdr:row>104</xdr:row>
      <xdr:rowOff>163195</xdr:rowOff>
    </xdr:to>
    <xdr:sp macro="" textlink="">
      <xdr:nvSpPr>
        <xdr:cNvPr id="764" name="フローチャート: 判断 763">
          <a:extLst>
            <a:ext uri="{FF2B5EF4-FFF2-40B4-BE49-F238E27FC236}">
              <a16:creationId xmlns:a16="http://schemas.microsoft.com/office/drawing/2014/main" id="{292BF8D6-74C7-4925-AC79-787C00DA6585}"/>
            </a:ext>
          </a:extLst>
        </xdr:cNvPr>
        <xdr:cNvSpPr/>
      </xdr:nvSpPr>
      <xdr:spPr>
        <a:xfrm>
          <a:off x="11231880" y="1749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E787B86D-97D9-43BA-B33D-D9142751A57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58830F6B-102E-4711-A54C-D8DAA45932D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2C4FB241-A469-4198-B70C-936634CE159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62CE227E-9AD1-4939-BFCC-8B858FBB119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219E610D-0E87-4ACB-9B82-84440E5D51F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770" name="楕円 769">
          <a:extLst>
            <a:ext uri="{FF2B5EF4-FFF2-40B4-BE49-F238E27FC236}">
              <a16:creationId xmlns:a16="http://schemas.microsoft.com/office/drawing/2014/main" id="{F65ECD23-68FC-46BC-ADBB-E73D98CF0FDB}"/>
            </a:ext>
          </a:extLst>
        </xdr:cNvPr>
        <xdr:cNvSpPr/>
      </xdr:nvSpPr>
      <xdr:spPr>
        <a:xfrm>
          <a:off x="14325600" y="174980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86377</xdr:rowOff>
    </xdr:from>
    <xdr:ext cx="405111" cy="259045"/>
    <xdr:sp macro="" textlink="">
      <xdr:nvSpPr>
        <xdr:cNvPr id="771" name="【公民館】&#10;有形固定資産減価償却率該当値テキスト">
          <a:extLst>
            <a:ext uri="{FF2B5EF4-FFF2-40B4-BE49-F238E27FC236}">
              <a16:creationId xmlns:a16="http://schemas.microsoft.com/office/drawing/2014/main" id="{8FA6C831-84D6-4BD6-B3A4-8BA0BFAD14A1}"/>
            </a:ext>
          </a:extLst>
        </xdr:cNvPr>
        <xdr:cNvSpPr txBox="1"/>
      </xdr:nvSpPr>
      <xdr:spPr>
        <a:xfrm>
          <a:off x="14414500"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772" name="楕円 771">
          <a:extLst>
            <a:ext uri="{FF2B5EF4-FFF2-40B4-BE49-F238E27FC236}">
              <a16:creationId xmlns:a16="http://schemas.microsoft.com/office/drawing/2014/main" id="{9ED3247B-EA7E-4F32-AB55-64183B406B6A}"/>
            </a:ext>
          </a:extLst>
        </xdr:cNvPr>
        <xdr:cNvSpPr/>
      </xdr:nvSpPr>
      <xdr:spPr>
        <a:xfrm>
          <a:off x="13578840" y="1745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76200</xdr:rowOff>
    </xdr:from>
    <xdr:to>
      <xdr:col>85</xdr:col>
      <xdr:colOff>127000</xdr:colOff>
      <xdr:row>104</xdr:row>
      <xdr:rowOff>114300</xdr:rowOff>
    </xdr:to>
    <xdr:cxnSp macro="">
      <xdr:nvCxnSpPr>
        <xdr:cNvPr id="773" name="直線コネクタ 772">
          <a:extLst>
            <a:ext uri="{FF2B5EF4-FFF2-40B4-BE49-F238E27FC236}">
              <a16:creationId xmlns:a16="http://schemas.microsoft.com/office/drawing/2014/main" id="{7F036844-A598-4FDC-B433-87BF2ED93E1B}"/>
            </a:ext>
          </a:extLst>
        </xdr:cNvPr>
        <xdr:cNvCxnSpPr/>
      </xdr:nvCxnSpPr>
      <xdr:spPr>
        <a:xfrm>
          <a:off x="13629640" y="1751076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158750</xdr:rowOff>
    </xdr:from>
    <xdr:to>
      <xdr:col>76</xdr:col>
      <xdr:colOff>165100</xdr:colOff>
      <xdr:row>104</xdr:row>
      <xdr:rowOff>88900</xdr:rowOff>
    </xdr:to>
    <xdr:sp macro="" textlink="">
      <xdr:nvSpPr>
        <xdr:cNvPr id="774" name="楕円 773">
          <a:extLst>
            <a:ext uri="{FF2B5EF4-FFF2-40B4-BE49-F238E27FC236}">
              <a16:creationId xmlns:a16="http://schemas.microsoft.com/office/drawing/2014/main" id="{AAD1B78D-8C2C-4B68-93D6-5B0AADE68DAA}"/>
            </a:ext>
          </a:extLst>
        </xdr:cNvPr>
        <xdr:cNvSpPr/>
      </xdr:nvSpPr>
      <xdr:spPr>
        <a:xfrm>
          <a:off x="12804140" y="17425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38100</xdr:rowOff>
    </xdr:from>
    <xdr:to>
      <xdr:col>81</xdr:col>
      <xdr:colOff>50800</xdr:colOff>
      <xdr:row>104</xdr:row>
      <xdr:rowOff>76200</xdr:rowOff>
    </xdr:to>
    <xdr:cxnSp macro="">
      <xdr:nvCxnSpPr>
        <xdr:cNvPr id="775" name="直線コネクタ 774">
          <a:extLst>
            <a:ext uri="{FF2B5EF4-FFF2-40B4-BE49-F238E27FC236}">
              <a16:creationId xmlns:a16="http://schemas.microsoft.com/office/drawing/2014/main" id="{437C4D39-56C4-47DF-B57E-89C24CBEB475}"/>
            </a:ext>
          </a:extLst>
        </xdr:cNvPr>
        <xdr:cNvCxnSpPr/>
      </xdr:nvCxnSpPr>
      <xdr:spPr>
        <a:xfrm>
          <a:off x="12854940" y="1747266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76" name="楕円 775">
          <a:extLst>
            <a:ext uri="{FF2B5EF4-FFF2-40B4-BE49-F238E27FC236}">
              <a16:creationId xmlns:a16="http://schemas.microsoft.com/office/drawing/2014/main" id="{17EEBDCF-B9C0-45F0-858D-B507AB8AC39E}"/>
            </a:ext>
          </a:extLst>
        </xdr:cNvPr>
        <xdr:cNvSpPr/>
      </xdr:nvSpPr>
      <xdr:spPr>
        <a:xfrm>
          <a:off x="12029440" y="17387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0</xdr:rowOff>
    </xdr:from>
    <xdr:to>
      <xdr:col>76</xdr:col>
      <xdr:colOff>114300</xdr:colOff>
      <xdr:row>104</xdr:row>
      <xdr:rowOff>38100</xdr:rowOff>
    </xdr:to>
    <xdr:cxnSp macro="">
      <xdr:nvCxnSpPr>
        <xdr:cNvPr id="777" name="直線コネクタ 776">
          <a:extLst>
            <a:ext uri="{FF2B5EF4-FFF2-40B4-BE49-F238E27FC236}">
              <a16:creationId xmlns:a16="http://schemas.microsoft.com/office/drawing/2014/main" id="{A5001DB5-9D5C-4B2B-8F8A-13CAF3BE4037}"/>
            </a:ext>
          </a:extLst>
        </xdr:cNvPr>
        <xdr:cNvCxnSpPr/>
      </xdr:nvCxnSpPr>
      <xdr:spPr>
        <a:xfrm>
          <a:off x="12072620" y="1743456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82550</xdr:rowOff>
    </xdr:from>
    <xdr:to>
      <xdr:col>67</xdr:col>
      <xdr:colOff>101600</xdr:colOff>
      <xdr:row>104</xdr:row>
      <xdr:rowOff>12700</xdr:rowOff>
    </xdr:to>
    <xdr:sp macro="" textlink="">
      <xdr:nvSpPr>
        <xdr:cNvPr id="778" name="楕円 777">
          <a:extLst>
            <a:ext uri="{FF2B5EF4-FFF2-40B4-BE49-F238E27FC236}">
              <a16:creationId xmlns:a16="http://schemas.microsoft.com/office/drawing/2014/main" id="{9D2327DF-F839-45BD-83EB-9CC2B20B6260}"/>
            </a:ext>
          </a:extLst>
        </xdr:cNvPr>
        <xdr:cNvSpPr/>
      </xdr:nvSpPr>
      <xdr:spPr>
        <a:xfrm>
          <a:off x="11231880" y="17349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133350</xdr:rowOff>
    </xdr:from>
    <xdr:to>
      <xdr:col>71</xdr:col>
      <xdr:colOff>177800</xdr:colOff>
      <xdr:row>104</xdr:row>
      <xdr:rowOff>0</xdr:rowOff>
    </xdr:to>
    <xdr:cxnSp macro="">
      <xdr:nvCxnSpPr>
        <xdr:cNvPr id="779" name="直線コネクタ 778">
          <a:extLst>
            <a:ext uri="{FF2B5EF4-FFF2-40B4-BE49-F238E27FC236}">
              <a16:creationId xmlns:a16="http://schemas.microsoft.com/office/drawing/2014/main" id="{0A8B4220-970E-417F-BFD7-354FE0123505}"/>
            </a:ext>
          </a:extLst>
        </xdr:cNvPr>
        <xdr:cNvCxnSpPr/>
      </xdr:nvCxnSpPr>
      <xdr:spPr>
        <a:xfrm>
          <a:off x="11282680" y="1740027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89552</xdr:rowOff>
    </xdr:from>
    <xdr:ext cx="405111" cy="259045"/>
    <xdr:sp macro="" textlink="">
      <xdr:nvSpPr>
        <xdr:cNvPr id="780" name="n_1aveValue【公民館】&#10;有形固定資産減価償却率">
          <a:extLst>
            <a:ext uri="{FF2B5EF4-FFF2-40B4-BE49-F238E27FC236}">
              <a16:creationId xmlns:a16="http://schemas.microsoft.com/office/drawing/2014/main" id="{1BD5E4BB-70FE-405B-8142-EFF53DA2B9FB}"/>
            </a:ext>
          </a:extLst>
        </xdr:cNvPr>
        <xdr:cNvSpPr txBox="1"/>
      </xdr:nvSpPr>
      <xdr:spPr>
        <a:xfrm>
          <a:off x="13437244" y="1769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144797</xdr:rowOff>
    </xdr:from>
    <xdr:ext cx="405111" cy="259045"/>
    <xdr:sp macro="" textlink="">
      <xdr:nvSpPr>
        <xdr:cNvPr id="781" name="n_2aveValue【公民館】&#10;有形固定資産減価償却率">
          <a:extLst>
            <a:ext uri="{FF2B5EF4-FFF2-40B4-BE49-F238E27FC236}">
              <a16:creationId xmlns:a16="http://schemas.microsoft.com/office/drawing/2014/main" id="{CB987E54-FC1A-4510-8181-DC532427846D}"/>
            </a:ext>
          </a:extLst>
        </xdr:cNvPr>
        <xdr:cNvSpPr txBox="1"/>
      </xdr:nvSpPr>
      <xdr:spPr>
        <a:xfrm>
          <a:off x="126752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45738</xdr:rowOff>
    </xdr:from>
    <xdr:ext cx="405111" cy="259045"/>
    <xdr:sp macro="" textlink="">
      <xdr:nvSpPr>
        <xdr:cNvPr id="782" name="n_3aveValue【公民館】&#10;有形固定資産減価償却率">
          <a:extLst>
            <a:ext uri="{FF2B5EF4-FFF2-40B4-BE49-F238E27FC236}">
              <a16:creationId xmlns:a16="http://schemas.microsoft.com/office/drawing/2014/main" id="{7417E822-6210-4CEB-9F6F-B2EF787E79A9}"/>
            </a:ext>
          </a:extLst>
        </xdr:cNvPr>
        <xdr:cNvSpPr txBox="1"/>
      </xdr:nvSpPr>
      <xdr:spPr>
        <a:xfrm>
          <a:off x="11900544" y="176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154322</xdr:rowOff>
    </xdr:from>
    <xdr:ext cx="405111" cy="259045"/>
    <xdr:sp macro="" textlink="">
      <xdr:nvSpPr>
        <xdr:cNvPr id="783" name="n_4aveValue【公民館】&#10;有形固定資産減価償却率">
          <a:extLst>
            <a:ext uri="{FF2B5EF4-FFF2-40B4-BE49-F238E27FC236}">
              <a16:creationId xmlns:a16="http://schemas.microsoft.com/office/drawing/2014/main" id="{E91E493F-E227-4F6E-801E-8FB0B5E1F42B}"/>
            </a:ext>
          </a:extLst>
        </xdr:cNvPr>
        <xdr:cNvSpPr txBox="1"/>
      </xdr:nvSpPr>
      <xdr:spPr>
        <a:xfrm>
          <a:off x="11102984" y="1758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143527</xdr:rowOff>
    </xdr:from>
    <xdr:ext cx="405111" cy="259045"/>
    <xdr:sp macro="" textlink="">
      <xdr:nvSpPr>
        <xdr:cNvPr id="784" name="n_1mainValue【公民館】&#10;有形固定資産減価償却率">
          <a:extLst>
            <a:ext uri="{FF2B5EF4-FFF2-40B4-BE49-F238E27FC236}">
              <a16:creationId xmlns:a16="http://schemas.microsoft.com/office/drawing/2014/main" id="{F10E9EB8-28E8-4329-BA1B-DE1631E763DF}"/>
            </a:ext>
          </a:extLst>
        </xdr:cNvPr>
        <xdr:cNvSpPr txBox="1"/>
      </xdr:nvSpPr>
      <xdr:spPr>
        <a:xfrm>
          <a:off x="134372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105427</xdr:rowOff>
    </xdr:from>
    <xdr:ext cx="405111" cy="259045"/>
    <xdr:sp macro="" textlink="">
      <xdr:nvSpPr>
        <xdr:cNvPr id="785" name="n_2mainValue【公民館】&#10;有形固定資産減価償却率">
          <a:extLst>
            <a:ext uri="{FF2B5EF4-FFF2-40B4-BE49-F238E27FC236}">
              <a16:creationId xmlns:a16="http://schemas.microsoft.com/office/drawing/2014/main" id="{ED18E2E2-0633-41D0-BE28-B730A63F69D2}"/>
            </a:ext>
          </a:extLst>
        </xdr:cNvPr>
        <xdr:cNvSpPr txBox="1"/>
      </xdr:nvSpPr>
      <xdr:spPr>
        <a:xfrm>
          <a:off x="12675244"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786" name="n_3mainValue【公民館】&#10;有形固定資産減価償却率">
          <a:extLst>
            <a:ext uri="{FF2B5EF4-FFF2-40B4-BE49-F238E27FC236}">
              <a16:creationId xmlns:a16="http://schemas.microsoft.com/office/drawing/2014/main" id="{85C9CD42-F054-4B32-B784-AF17CA120CAC}"/>
            </a:ext>
          </a:extLst>
        </xdr:cNvPr>
        <xdr:cNvSpPr txBox="1"/>
      </xdr:nvSpPr>
      <xdr:spPr>
        <a:xfrm>
          <a:off x="1190054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787" name="n_4mainValue【公民館】&#10;有形固定資産減価償却率">
          <a:extLst>
            <a:ext uri="{FF2B5EF4-FFF2-40B4-BE49-F238E27FC236}">
              <a16:creationId xmlns:a16="http://schemas.microsoft.com/office/drawing/2014/main" id="{C0095351-D8FD-4617-B41F-304C426C1080}"/>
            </a:ext>
          </a:extLst>
        </xdr:cNvPr>
        <xdr:cNvSpPr txBox="1"/>
      </xdr:nvSpPr>
      <xdr:spPr>
        <a:xfrm>
          <a:off x="1110298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01FEC340-D129-4900-9948-8619700D8E9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C85E5587-F458-4B61-BD5C-E86F6D0B875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49CED965-588C-4897-8594-F5EF6976465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06016943-6C02-42E7-B4F4-DC1D8723E6E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8F94C214-3BDC-43B8-A7E4-7777C643A4F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BA8B0DD6-D521-4A69-B54E-7C4201B5C7B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35D215AE-6C66-4800-9C45-55D73B34923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E2C7A80C-066A-4315-86E3-E8311DC63A5E}"/>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469D6AAD-5AD5-4269-899D-F44C49E419A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CF2C3977-77F1-48B7-AC21-1936C937F65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8" name="直線コネクタ 797">
          <a:extLst>
            <a:ext uri="{FF2B5EF4-FFF2-40B4-BE49-F238E27FC236}">
              <a16:creationId xmlns:a16="http://schemas.microsoft.com/office/drawing/2014/main" id="{9F75DE10-3F5B-4850-9ED2-1A242F9826C4}"/>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9" name="テキスト ボックス 798">
          <a:extLst>
            <a:ext uri="{FF2B5EF4-FFF2-40B4-BE49-F238E27FC236}">
              <a16:creationId xmlns:a16="http://schemas.microsoft.com/office/drawing/2014/main" id="{A82E6772-8BD6-468C-A96F-C61C63B6FD63}"/>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0" name="直線コネクタ 799">
          <a:extLst>
            <a:ext uri="{FF2B5EF4-FFF2-40B4-BE49-F238E27FC236}">
              <a16:creationId xmlns:a16="http://schemas.microsoft.com/office/drawing/2014/main" id="{7A2A8CDD-2BB6-4B77-B8C3-EEB507F039EB}"/>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1" name="テキスト ボックス 800">
          <a:extLst>
            <a:ext uri="{FF2B5EF4-FFF2-40B4-BE49-F238E27FC236}">
              <a16:creationId xmlns:a16="http://schemas.microsoft.com/office/drawing/2014/main" id="{016813BD-0451-4722-A9AE-41AE2D9CC215}"/>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2" name="直線コネクタ 801">
          <a:extLst>
            <a:ext uri="{FF2B5EF4-FFF2-40B4-BE49-F238E27FC236}">
              <a16:creationId xmlns:a16="http://schemas.microsoft.com/office/drawing/2014/main" id="{BB654D30-43E6-4570-BE8F-E89433F46A9D}"/>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3" name="テキスト ボックス 802">
          <a:extLst>
            <a:ext uri="{FF2B5EF4-FFF2-40B4-BE49-F238E27FC236}">
              <a16:creationId xmlns:a16="http://schemas.microsoft.com/office/drawing/2014/main" id="{3492A238-C112-4756-992C-A58C216D2201}"/>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4" name="直線コネクタ 803">
          <a:extLst>
            <a:ext uri="{FF2B5EF4-FFF2-40B4-BE49-F238E27FC236}">
              <a16:creationId xmlns:a16="http://schemas.microsoft.com/office/drawing/2014/main" id="{1036BF02-6DBA-4BB9-8BA4-08D3481A531A}"/>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5" name="テキスト ボックス 804">
          <a:extLst>
            <a:ext uri="{FF2B5EF4-FFF2-40B4-BE49-F238E27FC236}">
              <a16:creationId xmlns:a16="http://schemas.microsoft.com/office/drawing/2014/main" id="{91FD2534-580E-4769-9AEF-A239EC4FB1E7}"/>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6" name="直線コネクタ 805">
          <a:extLst>
            <a:ext uri="{FF2B5EF4-FFF2-40B4-BE49-F238E27FC236}">
              <a16:creationId xmlns:a16="http://schemas.microsoft.com/office/drawing/2014/main" id="{38087348-4C38-4405-98BC-14F5F5D13EA9}"/>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7" name="テキスト ボックス 806">
          <a:extLst>
            <a:ext uri="{FF2B5EF4-FFF2-40B4-BE49-F238E27FC236}">
              <a16:creationId xmlns:a16="http://schemas.microsoft.com/office/drawing/2014/main" id="{00B843B6-403F-42AF-A31B-4ED9C1A66CEA}"/>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E9CA85C5-12DF-4851-9F96-2FC86FC481F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09" name="テキスト ボックス 808">
          <a:extLst>
            <a:ext uri="{FF2B5EF4-FFF2-40B4-BE49-F238E27FC236}">
              <a16:creationId xmlns:a16="http://schemas.microsoft.com/office/drawing/2014/main" id="{6224E0A5-7C4A-4733-835D-849132CC22BF}"/>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31417F42-7D9A-4B76-B7F7-CFA41141DEE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811" name="直線コネクタ 810">
          <a:extLst>
            <a:ext uri="{FF2B5EF4-FFF2-40B4-BE49-F238E27FC236}">
              <a16:creationId xmlns:a16="http://schemas.microsoft.com/office/drawing/2014/main" id="{2E0D18E1-378B-4558-9496-175CDF7AF846}"/>
            </a:ext>
          </a:extLst>
        </xdr:cNvPr>
        <xdr:cNvCxnSpPr/>
      </xdr:nvCxnSpPr>
      <xdr:spPr>
        <a:xfrm flipV="1">
          <a:off x="19509104" y="16908780"/>
          <a:ext cx="0" cy="1327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812" name="【公民館】&#10;一人当たり面積最小値テキスト">
          <a:extLst>
            <a:ext uri="{FF2B5EF4-FFF2-40B4-BE49-F238E27FC236}">
              <a16:creationId xmlns:a16="http://schemas.microsoft.com/office/drawing/2014/main" id="{0890C364-A125-4D94-BE6A-8A759224C621}"/>
            </a:ext>
          </a:extLst>
        </xdr:cNvPr>
        <xdr:cNvSpPr txBox="1"/>
      </xdr:nvSpPr>
      <xdr:spPr>
        <a:xfrm>
          <a:off x="19547840" y="1823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813" name="直線コネクタ 812">
          <a:extLst>
            <a:ext uri="{FF2B5EF4-FFF2-40B4-BE49-F238E27FC236}">
              <a16:creationId xmlns:a16="http://schemas.microsoft.com/office/drawing/2014/main" id="{B184E56C-49AD-45C1-A9D5-85B5BB4EC04A}"/>
            </a:ext>
          </a:extLst>
        </xdr:cNvPr>
        <xdr:cNvCxnSpPr/>
      </xdr:nvCxnSpPr>
      <xdr:spPr>
        <a:xfrm>
          <a:off x="19443700" y="18235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814" name="【公民館】&#10;一人当たり面積最大値テキスト">
          <a:extLst>
            <a:ext uri="{FF2B5EF4-FFF2-40B4-BE49-F238E27FC236}">
              <a16:creationId xmlns:a16="http://schemas.microsoft.com/office/drawing/2014/main" id="{5DCE7E1A-AD56-46FE-96E3-4B77AD9629C1}"/>
            </a:ext>
          </a:extLst>
        </xdr:cNvPr>
        <xdr:cNvSpPr txBox="1"/>
      </xdr:nvSpPr>
      <xdr:spPr>
        <a:xfrm>
          <a:off x="19547840" y="166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815" name="直線コネクタ 814">
          <a:extLst>
            <a:ext uri="{FF2B5EF4-FFF2-40B4-BE49-F238E27FC236}">
              <a16:creationId xmlns:a16="http://schemas.microsoft.com/office/drawing/2014/main" id="{F9315EB2-8D57-4C1E-9D4B-6E89059D4314}"/>
            </a:ext>
          </a:extLst>
        </xdr:cNvPr>
        <xdr:cNvCxnSpPr/>
      </xdr:nvCxnSpPr>
      <xdr:spPr>
        <a:xfrm>
          <a:off x="19443700" y="1690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90695</xdr:rowOff>
    </xdr:from>
    <xdr:ext cx="469744" cy="259045"/>
    <xdr:sp macro="" textlink="">
      <xdr:nvSpPr>
        <xdr:cNvPr id="816" name="【公民館】&#10;一人当たり面積平均値テキスト">
          <a:extLst>
            <a:ext uri="{FF2B5EF4-FFF2-40B4-BE49-F238E27FC236}">
              <a16:creationId xmlns:a16="http://schemas.microsoft.com/office/drawing/2014/main" id="{804D0317-7892-4A81-B875-540E2D3A8AB3}"/>
            </a:ext>
          </a:extLst>
        </xdr:cNvPr>
        <xdr:cNvSpPr txBox="1"/>
      </xdr:nvSpPr>
      <xdr:spPr>
        <a:xfrm>
          <a:off x="19547840" y="18028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817" name="フローチャート: 判断 816">
          <a:extLst>
            <a:ext uri="{FF2B5EF4-FFF2-40B4-BE49-F238E27FC236}">
              <a16:creationId xmlns:a16="http://schemas.microsoft.com/office/drawing/2014/main" id="{0C5162A7-AEA8-4089-B04F-2408CC265642}"/>
            </a:ext>
          </a:extLst>
        </xdr:cNvPr>
        <xdr:cNvSpPr/>
      </xdr:nvSpPr>
      <xdr:spPr>
        <a:xfrm>
          <a:off x="19458940" y="180497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818" name="フローチャート: 判断 817">
          <a:extLst>
            <a:ext uri="{FF2B5EF4-FFF2-40B4-BE49-F238E27FC236}">
              <a16:creationId xmlns:a16="http://schemas.microsoft.com/office/drawing/2014/main" id="{F0605A55-61AC-47DE-8387-6842524A4AEE}"/>
            </a:ext>
          </a:extLst>
        </xdr:cNvPr>
        <xdr:cNvSpPr/>
      </xdr:nvSpPr>
      <xdr:spPr>
        <a:xfrm>
          <a:off x="18735040" y="180535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112077</xdr:rowOff>
    </xdr:from>
    <xdr:to>
      <xdr:col>107</xdr:col>
      <xdr:colOff>101600</xdr:colOff>
      <xdr:row>108</xdr:row>
      <xdr:rowOff>42227</xdr:rowOff>
    </xdr:to>
    <xdr:sp macro="" textlink="">
      <xdr:nvSpPr>
        <xdr:cNvPr id="819" name="フローチャート: 判断 818">
          <a:extLst>
            <a:ext uri="{FF2B5EF4-FFF2-40B4-BE49-F238E27FC236}">
              <a16:creationId xmlns:a16="http://schemas.microsoft.com/office/drawing/2014/main" id="{0C88143E-6070-4F8F-A522-2A85855C27F1}"/>
            </a:ext>
          </a:extLst>
        </xdr:cNvPr>
        <xdr:cNvSpPr/>
      </xdr:nvSpPr>
      <xdr:spPr>
        <a:xfrm>
          <a:off x="17937480" y="18049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89027</xdr:rowOff>
    </xdr:from>
    <xdr:to>
      <xdr:col>102</xdr:col>
      <xdr:colOff>165100</xdr:colOff>
      <xdr:row>108</xdr:row>
      <xdr:rowOff>19177</xdr:rowOff>
    </xdr:to>
    <xdr:sp macro="" textlink="">
      <xdr:nvSpPr>
        <xdr:cNvPr id="820" name="フローチャート: 判断 819">
          <a:extLst>
            <a:ext uri="{FF2B5EF4-FFF2-40B4-BE49-F238E27FC236}">
              <a16:creationId xmlns:a16="http://schemas.microsoft.com/office/drawing/2014/main" id="{869F69F3-2B9F-4531-9AB6-31FEA7774396}"/>
            </a:ext>
          </a:extLst>
        </xdr:cNvPr>
        <xdr:cNvSpPr/>
      </xdr:nvSpPr>
      <xdr:spPr>
        <a:xfrm>
          <a:off x="17162780" y="18026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95886</xdr:rowOff>
    </xdr:from>
    <xdr:to>
      <xdr:col>98</xdr:col>
      <xdr:colOff>38100</xdr:colOff>
      <xdr:row>108</xdr:row>
      <xdr:rowOff>26036</xdr:rowOff>
    </xdr:to>
    <xdr:sp macro="" textlink="">
      <xdr:nvSpPr>
        <xdr:cNvPr id="821" name="フローチャート: 判断 820">
          <a:extLst>
            <a:ext uri="{FF2B5EF4-FFF2-40B4-BE49-F238E27FC236}">
              <a16:creationId xmlns:a16="http://schemas.microsoft.com/office/drawing/2014/main" id="{2BFE7943-3528-4E7F-80E7-04DA0CD0577A}"/>
            </a:ext>
          </a:extLst>
        </xdr:cNvPr>
        <xdr:cNvSpPr/>
      </xdr:nvSpPr>
      <xdr:spPr>
        <a:xfrm>
          <a:off x="16388080" y="18033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5CAB688F-F2F4-4C40-8951-A571B9D3F78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32424982-EC0E-43E9-B424-3A713D0D212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99A189B8-19FC-47E1-A2BB-51F65263AFF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BD038D5A-81D4-4808-8D66-8ECE4F7A468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3F5FC588-A3F8-4D45-A82F-A87E05AB5E2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86550</xdr:rowOff>
    </xdr:from>
    <xdr:to>
      <xdr:col>116</xdr:col>
      <xdr:colOff>114300</xdr:colOff>
      <xdr:row>105</xdr:row>
      <xdr:rowOff>16700</xdr:rowOff>
    </xdr:to>
    <xdr:sp macro="" textlink="">
      <xdr:nvSpPr>
        <xdr:cNvPr id="827" name="楕円 826">
          <a:extLst>
            <a:ext uri="{FF2B5EF4-FFF2-40B4-BE49-F238E27FC236}">
              <a16:creationId xmlns:a16="http://schemas.microsoft.com/office/drawing/2014/main" id="{7FE202A0-BEA9-4F5C-AA42-68A691617975}"/>
            </a:ext>
          </a:extLst>
        </xdr:cNvPr>
        <xdr:cNvSpPr/>
      </xdr:nvSpPr>
      <xdr:spPr>
        <a:xfrm>
          <a:off x="19458940" y="17521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109427</xdr:rowOff>
    </xdr:from>
    <xdr:ext cx="469744" cy="259045"/>
    <xdr:sp macro="" textlink="">
      <xdr:nvSpPr>
        <xdr:cNvPr id="828" name="【公民館】&#10;一人当たり面積該当値テキスト">
          <a:extLst>
            <a:ext uri="{FF2B5EF4-FFF2-40B4-BE49-F238E27FC236}">
              <a16:creationId xmlns:a16="http://schemas.microsoft.com/office/drawing/2014/main" id="{5C04A9CC-A18C-4E65-9B12-EB186E0595F4}"/>
            </a:ext>
          </a:extLst>
        </xdr:cNvPr>
        <xdr:cNvSpPr txBox="1"/>
      </xdr:nvSpPr>
      <xdr:spPr>
        <a:xfrm>
          <a:off x="19547840" y="1737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108838</xdr:rowOff>
    </xdr:from>
    <xdr:to>
      <xdr:col>112</xdr:col>
      <xdr:colOff>38100</xdr:colOff>
      <xdr:row>105</xdr:row>
      <xdr:rowOff>38988</xdr:rowOff>
    </xdr:to>
    <xdr:sp macro="" textlink="">
      <xdr:nvSpPr>
        <xdr:cNvPr id="829" name="楕円 828">
          <a:extLst>
            <a:ext uri="{FF2B5EF4-FFF2-40B4-BE49-F238E27FC236}">
              <a16:creationId xmlns:a16="http://schemas.microsoft.com/office/drawing/2014/main" id="{63E3944B-5B0C-434C-B3F7-BA86EA9D72D0}"/>
            </a:ext>
          </a:extLst>
        </xdr:cNvPr>
        <xdr:cNvSpPr/>
      </xdr:nvSpPr>
      <xdr:spPr>
        <a:xfrm>
          <a:off x="18735040" y="175433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137350</xdr:rowOff>
    </xdr:from>
    <xdr:to>
      <xdr:col>116</xdr:col>
      <xdr:colOff>63500</xdr:colOff>
      <xdr:row>104</xdr:row>
      <xdr:rowOff>159638</xdr:rowOff>
    </xdr:to>
    <xdr:cxnSp macro="">
      <xdr:nvCxnSpPr>
        <xdr:cNvPr id="830" name="直線コネクタ 829">
          <a:extLst>
            <a:ext uri="{FF2B5EF4-FFF2-40B4-BE49-F238E27FC236}">
              <a16:creationId xmlns:a16="http://schemas.microsoft.com/office/drawing/2014/main" id="{5426800A-A3DE-443A-A5CA-EA8B480FF026}"/>
            </a:ext>
          </a:extLst>
        </xdr:cNvPr>
        <xdr:cNvCxnSpPr/>
      </xdr:nvCxnSpPr>
      <xdr:spPr>
        <a:xfrm flipV="1">
          <a:off x="18778220" y="17571910"/>
          <a:ext cx="73152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2921</xdr:rowOff>
    </xdr:from>
    <xdr:to>
      <xdr:col>107</xdr:col>
      <xdr:colOff>101600</xdr:colOff>
      <xdr:row>104</xdr:row>
      <xdr:rowOff>104521</xdr:rowOff>
    </xdr:to>
    <xdr:sp macro="" textlink="">
      <xdr:nvSpPr>
        <xdr:cNvPr id="831" name="楕円 830">
          <a:extLst>
            <a:ext uri="{FF2B5EF4-FFF2-40B4-BE49-F238E27FC236}">
              <a16:creationId xmlns:a16="http://schemas.microsoft.com/office/drawing/2014/main" id="{A0E04FDC-1BF2-40E3-B339-EB826D351989}"/>
            </a:ext>
          </a:extLst>
        </xdr:cNvPr>
        <xdr:cNvSpPr/>
      </xdr:nvSpPr>
      <xdr:spPr>
        <a:xfrm>
          <a:off x="17937480" y="1743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53721</xdr:rowOff>
    </xdr:from>
    <xdr:to>
      <xdr:col>111</xdr:col>
      <xdr:colOff>177800</xdr:colOff>
      <xdr:row>104</xdr:row>
      <xdr:rowOff>159638</xdr:rowOff>
    </xdr:to>
    <xdr:cxnSp macro="">
      <xdr:nvCxnSpPr>
        <xdr:cNvPr id="832" name="直線コネクタ 831">
          <a:extLst>
            <a:ext uri="{FF2B5EF4-FFF2-40B4-BE49-F238E27FC236}">
              <a16:creationId xmlns:a16="http://schemas.microsoft.com/office/drawing/2014/main" id="{7D523A20-CAF4-432A-80A9-86B3D1FF8547}"/>
            </a:ext>
          </a:extLst>
        </xdr:cNvPr>
        <xdr:cNvCxnSpPr/>
      </xdr:nvCxnSpPr>
      <xdr:spPr>
        <a:xfrm>
          <a:off x="17988280" y="17488281"/>
          <a:ext cx="789940" cy="10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32638</xdr:rowOff>
    </xdr:from>
    <xdr:to>
      <xdr:col>102</xdr:col>
      <xdr:colOff>165100</xdr:colOff>
      <xdr:row>104</xdr:row>
      <xdr:rowOff>134238</xdr:rowOff>
    </xdr:to>
    <xdr:sp macro="" textlink="">
      <xdr:nvSpPr>
        <xdr:cNvPr id="833" name="楕円 832">
          <a:extLst>
            <a:ext uri="{FF2B5EF4-FFF2-40B4-BE49-F238E27FC236}">
              <a16:creationId xmlns:a16="http://schemas.microsoft.com/office/drawing/2014/main" id="{46FBE1BB-EDE3-4775-8B4B-42173C940265}"/>
            </a:ext>
          </a:extLst>
        </xdr:cNvPr>
        <xdr:cNvSpPr/>
      </xdr:nvSpPr>
      <xdr:spPr>
        <a:xfrm>
          <a:off x="17162780" y="1746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53721</xdr:rowOff>
    </xdr:from>
    <xdr:to>
      <xdr:col>107</xdr:col>
      <xdr:colOff>50800</xdr:colOff>
      <xdr:row>104</xdr:row>
      <xdr:rowOff>83438</xdr:rowOff>
    </xdr:to>
    <xdr:cxnSp macro="">
      <xdr:nvCxnSpPr>
        <xdr:cNvPr id="834" name="直線コネクタ 833">
          <a:extLst>
            <a:ext uri="{FF2B5EF4-FFF2-40B4-BE49-F238E27FC236}">
              <a16:creationId xmlns:a16="http://schemas.microsoft.com/office/drawing/2014/main" id="{3680B95E-4333-440E-9F91-F480852FF25F}"/>
            </a:ext>
          </a:extLst>
        </xdr:cNvPr>
        <xdr:cNvCxnSpPr/>
      </xdr:nvCxnSpPr>
      <xdr:spPr>
        <a:xfrm flipV="1">
          <a:off x="17213580" y="17488281"/>
          <a:ext cx="7747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85789</xdr:rowOff>
    </xdr:from>
    <xdr:to>
      <xdr:col>98</xdr:col>
      <xdr:colOff>38100</xdr:colOff>
      <xdr:row>105</xdr:row>
      <xdr:rowOff>15939</xdr:rowOff>
    </xdr:to>
    <xdr:sp macro="" textlink="">
      <xdr:nvSpPr>
        <xdr:cNvPr id="835" name="楕円 834">
          <a:extLst>
            <a:ext uri="{FF2B5EF4-FFF2-40B4-BE49-F238E27FC236}">
              <a16:creationId xmlns:a16="http://schemas.microsoft.com/office/drawing/2014/main" id="{A7B5DF48-0DAE-4AA5-BB36-1092F76318BB}"/>
            </a:ext>
          </a:extLst>
        </xdr:cNvPr>
        <xdr:cNvSpPr/>
      </xdr:nvSpPr>
      <xdr:spPr>
        <a:xfrm>
          <a:off x="16388080" y="175203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83438</xdr:rowOff>
    </xdr:from>
    <xdr:to>
      <xdr:col>102</xdr:col>
      <xdr:colOff>114300</xdr:colOff>
      <xdr:row>104</xdr:row>
      <xdr:rowOff>136589</xdr:rowOff>
    </xdr:to>
    <xdr:cxnSp macro="">
      <xdr:nvCxnSpPr>
        <xdr:cNvPr id="836" name="直線コネクタ 835">
          <a:extLst>
            <a:ext uri="{FF2B5EF4-FFF2-40B4-BE49-F238E27FC236}">
              <a16:creationId xmlns:a16="http://schemas.microsoft.com/office/drawing/2014/main" id="{029536E9-4A61-45DF-939A-37B7EE22E2D1}"/>
            </a:ext>
          </a:extLst>
        </xdr:cNvPr>
        <xdr:cNvCxnSpPr/>
      </xdr:nvCxnSpPr>
      <xdr:spPr>
        <a:xfrm flipV="1">
          <a:off x="16431260" y="17517998"/>
          <a:ext cx="782320" cy="5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37355</xdr:rowOff>
    </xdr:from>
    <xdr:ext cx="469744" cy="259045"/>
    <xdr:sp macro="" textlink="">
      <xdr:nvSpPr>
        <xdr:cNvPr id="837" name="n_1aveValue【公民館】&#10;一人当たり面積">
          <a:extLst>
            <a:ext uri="{FF2B5EF4-FFF2-40B4-BE49-F238E27FC236}">
              <a16:creationId xmlns:a16="http://schemas.microsoft.com/office/drawing/2014/main" id="{21AC56A4-4950-436A-A26F-CA42D1CFB020}"/>
            </a:ext>
          </a:extLst>
        </xdr:cNvPr>
        <xdr:cNvSpPr txBox="1"/>
      </xdr:nvSpPr>
      <xdr:spPr>
        <a:xfrm>
          <a:off x="18561127" y="1814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33354</xdr:rowOff>
    </xdr:from>
    <xdr:ext cx="469744" cy="259045"/>
    <xdr:sp macro="" textlink="">
      <xdr:nvSpPr>
        <xdr:cNvPr id="838" name="n_2aveValue【公民館】&#10;一人当たり面積">
          <a:extLst>
            <a:ext uri="{FF2B5EF4-FFF2-40B4-BE49-F238E27FC236}">
              <a16:creationId xmlns:a16="http://schemas.microsoft.com/office/drawing/2014/main" id="{07FC62BE-CC9D-4472-9248-2517C1CFCD2D}"/>
            </a:ext>
          </a:extLst>
        </xdr:cNvPr>
        <xdr:cNvSpPr txBox="1"/>
      </xdr:nvSpPr>
      <xdr:spPr>
        <a:xfrm>
          <a:off x="17776267" y="1813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10304</xdr:rowOff>
    </xdr:from>
    <xdr:ext cx="469744" cy="259045"/>
    <xdr:sp macro="" textlink="">
      <xdr:nvSpPr>
        <xdr:cNvPr id="839" name="n_3aveValue【公民館】&#10;一人当たり面積">
          <a:extLst>
            <a:ext uri="{FF2B5EF4-FFF2-40B4-BE49-F238E27FC236}">
              <a16:creationId xmlns:a16="http://schemas.microsoft.com/office/drawing/2014/main" id="{2152CC61-2739-490C-BACA-3A14337536F5}"/>
            </a:ext>
          </a:extLst>
        </xdr:cNvPr>
        <xdr:cNvSpPr txBox="1"/>
      </xdr:nvSpPr>
      <xdr:spPr>
        <a:xfrm>
          <a:off x="17001567" y="1811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17163</xdr:rowOff>
    </xdr:from>
    <xdr:ext cx="469744" cy="259045"/>
    <xdr:sp macro="" textlink="">
      <xdr:nvSpPr>
        <xdr:cNvPr id="840" name="n_4aveValue【公民館】&#10;一人当たり面積">
          <a:extLst>
            <a:ext uri="{FF2B5EF4-FFF2-40B4-BE49-F238E27FC236}">
              <a16:creationId xmlns:a16="http://schemas.microsoft.com/office/drawing/2014/main" id="{421CFE20-8908-4C26-88BB-702BFA0481B0}"/>
            </a:ext>
          </a:extLst>
        </xdr:cNvPr>
        <xdr:cNvSpPr txBox="1"/>
      </xdr:nvSpPr>
      <xdr:spPr>
        <a:xfrm>
          <a:off x="16226867" y="1812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55515</xdr:rowOff>
    </xdr:from>
    <xdr:ext cx="469744" cy="259045"/>
    <xdr:sp macro="" textlink="">
      <xdr:nvSpPr>
        <xdr:cNvPr id="841" name="n_1mainValue【公民館】&#10;一人当たり面積">
          <a:extLst>
            <a:ext uri="{FF2B5EF4-FFF2-40B4-BE49-F238E27FC236}">
              <a16:creationId xmlns:a16="http://schemas.microsoft.com/office/drawing/2014/main" id="{69983600-EB8B-4FA7-8E97-11F09D1F251D}"/>
            </a:ext>
          </a:extLst>
        </xdr:cNvPr>
        <xdr:cNvSpPr txBox="1"/>
      </xdr:nvSpPr>
      <xdr:spPr>
        <a:xfrm>
          <a:off x="18561127" y="1732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121048</xdr:rowOff>
    </xdr:from>
    <xdr:ext cx="469744" cy="259045"/>
    <xdr:sp macro="" textlink="">
      <xdr:nvSpPr>
        <xdr:cNvPr id="842" name="n_2mainValue【公民館】&#10;一人当たり面積">
          <a:extLst>
            <a:ext uri="{FF2B5EF4-FFF2-40B4-BE49-F238E27FC236}">
              <a16:creationId xmlns:a16="http://schemas.microsoft.com/office/drawing/2014/main" id="{DAACD0A8-F0F4-4F0A-A08E-6881E56D8EE3}"/>
            </a:ext>
          </a:extLst>
        </xdr:cNvPr>
        <xdr:cNvSpPr txBox="1"/>
      </xdr:nvSpPr>
      <xdr:spPr>
        <a:xfrm>
          <a:off x="17776267" y="1722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150765</xdr:rowOff>
    </xdr:from>
    <xdr:ext cx="469744" cy="259045"/>
    <xdr:sp macro="" textlink="">
      <xdr:nvSpPr>
        <xdr:cNvPr id="843" name="n_3mainValue【公民館】&#10;一人当たり面積">
          <a:extLst>
            <a:ext uri="{FF2B5EF4-FFF2-40B4-BE49-F238E27FC236}">
              <a16:creationId xmlns:a16="http://schemas.microsoft.com/office/drawing/2014/main" id="{BEBBAF89-1909-4954-BF1A-907BC7BC5FC3}"/>
            </a:ext>
          </a:extLst>
        </xdr:cNvPr>
        <xdr:cNvSpPr txBox="1"/>
      </xdr:nvSpPr>
      <xdr:spPr>
        <a:xfrm>
          <a:off x="17001567" y="172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32466</xdr:rowOff>
    </xdr:from>
    <xdr:ext cx="469744" cy="259045"/>
    <xdr:sp macro="" textlink="">
      <xdr:nvSpPr>
        <xdr:cNvPr id="844" name="n_4mainValue【公民館】&#10;一人当たり面積">
          <a:extLst>
            <a:ext uri="{FF2B5EF4-FFF2-40B4-BE49-F238E27FC236}">
              <a16:creationId xmlns:a16="http://schemas.microsoft.com/office/drawing/2014/main" id="{A9B57BF6-551A-46D2-8206-D1A160E58CDE}"/>
            </a:ext>
          </a:extLst>
        </xdr:cNvPr>
        <xdr:cNvSpPr txBox="1"/>
      </xdr:nvSpPr>
      <xdr:spPr>
        <a:xfrm>
          <a:off x="16226867" y="1729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CA00DCDE-91E4-4BFA-B22C-1E410516154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59D6462A-16AA-4225-BE79-B48D3956E85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6494D283-6709-4A94-87A0-CF837AECB24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施設類型別の有形固定資産減価償却率を類似団体平均と比べると、特に【公営住宅】【児童館】において高い値となっていることから全体的な資産の老朽化がうかがえる。</a:t>
          </a:r>
          <a:endParaRPr lang="ja-JP" altLang="ja-JP" sz="1400">
            <a:effectLst/>
          </a:endParaRPr>
        </a:p>
        <a:p>
          <a:pPr eaLnBrk="1" fontAlgn="auto" latinLnBrk="0" hangingPunct="1"/>
          <a:r>
            <a:rPr lang="ja-JP" altLang="ja-JP" sz="1100">
              <a:solidFill>
                <a:schemeClr val="dk1"/>
              </a:solidFill>
              <a:effectLst/>
              <a:latin typeface="+mn-lt"/>
              <a:ea typeface="+mn-ea"/>
              <a:cs typeface="+mn-cs"/>
            </a:rPr>
            <a:t>施設類型別の一人あたり延長・面積を類似団体平均と比べると、特に【学校施設】【児童館】</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公民館</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において高い値となっていることから当村の人口が少ない影響があらわれている。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において、改良工事等を行えておらず、耐用年数を超えて稼働しているものもあるため、依然として平均を上回る結果となっている。</a:t>
          </a:r>
          <a:r>
            <a:rPr kumimoji="1" lang="ja-JP" altLang="en-US" sz="1100">
              <a:solidFill>
                <a:schemeClr val="dk1"/>
              </a:solidFill>
              <a:effectLst/>
              <a:latin typeface="+mn-lt"/>
              <a:ea typeface="+mn-ea"/>
              <a:cs typeface="+mn-cs"/>
            </a:rPr>
            <a:t>今後は計画的に、公共施設等総合管理計画等に基づき、定期的な修繕を行っていく。</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において、野迫川村児童館が該当する。老朽化を迎えているため高い減価償却率のまま推移している。将来的には少子化による児童数の減少も想定されるため、今後の需要を見極めながら、 今後のあり方を検討する。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において、平成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年に野迫川村一貫校として新設したため平均を大きく下回る結果となっている。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BDC9B26-6B85-43F6-ACD3-6364EF8C069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F2BB579-EEDB-401A-8531-78934CC21D1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ABEFE43-754C-439F-AE8A-86068847832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04BB326-698E-40DD-9222-07301E8AC81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158AF6B-D7B7-4298-A235-38C203A9E73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2CAC8FD-457B-403B-B311-5BAA2F660FC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633A7D5-F8B3-452D-870D-453EC89F631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9AB79A6-BC4B-421F-A8D9-B2BDDA65A36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E9FA75E-1740-434B-9887-465C796BBA1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91A3CAD-39BB-486D-A783-CC6C7610258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
330
154.90
1,586,802
1,376,410
201,072
919,806
1,793,249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BFC62BE-1F57-4B4A-AA3E-2930103775B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C869C8A-C53C-4088-AD82-CCD5F6071BE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2E8B79E-3D9C-474F-847F-E003FD890A4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03622F6-074C-4A30-8511-912FCE28866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5736C72-B12B-4E1E-ADC8-2C0CE77518D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E87511C-4793-4A85-9E3F-EBE36E7EFC75}"/>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C50D0DC-1876-421A-99DB-5E6F7A3F8CE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8C2A644-73E3-45A5-A6F7-E6BA4753D4A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4B7E7EB-3C22-4A7E-B989-EFD4E7CFA63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B100CF5-C529-4BAE-8A10-967CA534B93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942DC7B-2377-40E2-8E00-E331CDD69FB6}"/>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1225FAF-821D-4B3A-986D-A121F63736B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73DB339-7221-4353-B446-8B9466777B7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3FF93BF-FE2F-4F8B-883B-C36FD2DF824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DF3915-2703-47ED-A57F-7313940D9ED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EF0B972-D1DA-46A9-9581-C7198835452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0E1980B-0DA0-49F7-B6A5-8673F900510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3235D66-6FD8-4DF9-9DE6-20C4C850FF26}"/>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D7A9466-5FEC-4D99-955D-F472FE3D5F2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7F3C927-1BA2-4200-A9DA-8EF1D8D5417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8B87F8A-A250-44F2-863C-474ECEA5697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80D335A-D325-4E3B-B4AF-0921B419137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61D1A06-31C8-4696-8304-C86D3AFF6BE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0DF026D-BE79-419E-8A66-C39D0B331DE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1047E7B-76A8-4156-9B0F-14A801C5A7B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A84828C-263D-46C8-8D3A-36F56DA00A5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AC5169E-C5AC-4F54-B866-CA67A1265CF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A0288EE-6229-4CEB-92AF-D44DBAB97EA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6AA3399-3253-4330-80E7-E65D05FB881E}"/>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54CF7661-4AB1-4AB4-B88F-D4E47CC464A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B97979E-0FE9-4D8C-A6B4-ADF1225D649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6AC536B-AFC0-40CF-B97D-E082B4AA7C4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BCDA2D7-5CD2-4978-B41D-28FBC58CD23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F678F7D-DFA8-4F80-853E-6DB8E5F381B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512F1A8-8AFD-4D66-A74D-EEE07D427D0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C13EC56-153F-40C0-8161-A83EFEE013E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7CF954B-EDB8-4472-AFBC-5D28E2FB43A1}"/>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251DF79-1380-4229-A4E8-BA1CC72975C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58F35E16-3F38-415A-AF3A-A18DA36D2D3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A6DC59A-4C63-43F2-828C-5C11E0B0E5C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9F43BDA-25FB-4AB2-9300-92AA8FD59A4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FCB7F45-8202-4F57-852F-5FC96DF85A1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6438D45-9D3B-447A-AECF-EC274B280E2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FB0832E-8960-4FE9-9E8F-F3BA0F7B9AF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2E2574D-7444-4CD9-ADCF-8BB20D803876}"/>
            </a:ext>
          </a:extLst>
        </xdr:cNvPr>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0ABB87A8-07B0-4FFC-9E0A-665C878A92B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68979A2A-7EDF-48AD-AF85-C8AC0F51821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A373C6CD-081A-4EC5-BA36-F6B3953D492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564065AA-1302-4F1A-93B6-15B210860A9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781F47FA-3DC4-42DC-9E4E-65C3E641110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3E1ABEF6-7EAA-4126-BD54-0200CC9FDFE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B884A2B3-0A0C-4BD3-A950-1787527E213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981BFDB1-9740-419A-B653-9487F8EAA628}"/>
            </a:ext>
          </a:extLst>
        </xdr:cNvPr>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51415C5F-6321-4917-A4E5-507E0B279A2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DBB6AB17-110C-42B5-88D8-EBEE27D04AE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DE01BEBE-0C37-4F91-B706-4C93179F5DD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4682ABBF-50F8-40C1-B111-BD2B95A2EF5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FF546A8F-6D87-4655-A073-4EF3CDBEC39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375F4BC4-1DA8-45CE-8410-9E38B98B844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02E645A2-A3AC-4FD4-AB40-F2530DA41D6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01AAEAFC-9CDE-432F-A403-B356798F827C}"/>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1E3DABB0-F4B2-4A27-9B2A-7E92E16CFB0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6DC832E6-DFA8-48B0-ADA5-3562E1D7DAE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9CE55F0A-F6B9-4444-8CCB-BEE451BB80A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66C6A59B-5BF0-4637-B4D6-4FE54FC6621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B4AA8B7B-ABD3-41D1-B98B-2BA7BADC711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95AACBE2-02D2-4036-95DD-E69835274B1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E5F58D9D-46E4-4152-A809-C16ABA945B33}"/>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98B616EC-50F3-4EEE-9BD9-C16C1D747EFB}"/>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A910674F-E862-4EFF-BB77-67AA8A50F6B5}"/>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C64158A1-2B1D-499B-B891-D36A69DA80E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B335943C-6BB2-4BB6-9C3F-8EC768A1AC53}"/>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E5CF0773-C95A-4851-A176-833FAB37933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7674FB21-EC43-43A1-88E4-75FA3B65AC3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338F9208-F733-4B2E-A3B0-F359465C5C4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DDA9EA8D-A8BF-44BD-BCAE-0694DB5B820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2DF47FDD-0171-4837-B420-AE582735BAC7}"/>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a:extLst>
            <a:ext uri="{FF2B5EF4-FFF2-40B4-BE49-F238E27FC236}">
              <a16:creationId xmlns:a16="http://schemas.microsoft.com/office/drawing/2014/main" id="{43FFF8FF-20A5-4171-9415-3F0EE8BF0C3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a:extLst>
            <a:ext uri="{FF2B5EF4-FFF2-40B4-BE49-F238E27FC236}">
              <a16:creationId xmlns:a16="http://schemas.microsoft.com/office/drawing/2014/main" id="{A7EDE205-794B-4136-BABF-4358FD0B542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a:extLst>
            <a:ext uri="{FF2B5EF4-FFF2-40B4-BE49-F238E27FC236}">
              <a16:creationId xmlns:a16="http://schemas.microsoft.com/office/drawing/2014/main" id="{FCBCD70F-4177-49DF-8C88-88A3ED847DB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a:extLst>
            <a:ext uri="{FF2B5EF4-FFF2-40B4-BE49-F238E27FC236}">
              <a16:creationId xmlns:a16="http://schemas.microsoft.com/office/drawing/2014/main" id="{C05C7276-1948-4DED-9A3C-91D1C4F4EE6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a:extLst>
            <a:ext uri="{FF2B5EF4-FFF2-40B4-BE49-F238E27FC236}">
              <a16:creationId xmlns:a16="http://schemas.microsoft.com/office/drawing/2014/main" id="{0F2C4C0C-A7DC-4B32-869D-AE8B1350191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a:extLst>
            <a:ext uri="{FF2B5EF4-FFF2-40B4-BE49-F238E27FC236}">
              <a16:creationId xmlns:a16="http://schemas.microsoft.com/office/drawing/2014/main" id="{ED593782-E64B-42C4-B5D9-3A0ECF8D67F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a:extLst>
            <a:ext uri="{FF2B5EF4-FFF2-40B4-BE49-F238E27FC236}">
              <a16:creationId xmlns:a16="http://schemas.microsoft.com/office/drawing/2014/main" id="{FB9E8E2F-65A2-4434-901A-634E79572B4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a:extLst>
            <a:ext uri="{FF2B5EF4-FFF2-40B4-BE49-F238E27FC236}">
              <a16:creationId xmlns:a16="http://schemas.microsoft.com/office/drawing/2014/main" id="{8A1DED33-7C32-4F07-BD3B-3972CEF3157D}"/>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a:extLst>
            <a:ext uri="{FF2B5EF4-FFF2-40B4-BE49-F238E27FC236}">
              <a16:creationId xmlns:a16="http://schemas.microsoft.com/office/drawing/2014/main" id="{EDFFEDB3-51E9-4BF7-805B-5AEE7981AB1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a:extLst>
            <a:ext uri="{FF2B5EF4-FFF2-40B4-BE49-F238E27FC236}">
              <a16:creationId xmlns:a16="http://schemas.microsoft.com/office/drawing/2014/main" id="{86C0BE8B-9F52-4DEE-AD2E-A5DFD8216C2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a:extLst>
            <a:ext uri="{FF2B5EF4-FFF2-40B4-BE49-F238E27FC236}">
              <a16:creationId xmlns:a16="http://schemas.microsoft.com/office/drawing/2014/main" id="{E710FD09-50C6-43E1-A420-193229E700E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a:extLst>
            <a:ext uri="{FF2B5EF4-FFF2-40B4-BE49-F238E27FC236}">
              <a16:creationId xmlns:a16="http://schemas.microsoft.com/office/drawing/2014/main" id="{BEE6E432-A33F-4958-8295-18F59DEEFDB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a:extLst>
            <a:ext uri="{FF2B5EF4-FFF2-40B4-BE49-F238E27FC236}">
              <a16:creationId xmlns:a16="http://schemas.microsoft.com/office/drawing/2014/main" id="{432CC33E-CCDB-4EA2-A3D7-8FC5A87AE82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a:extLst>
            <a:ext uri="{FF2B5EF4-FFF2-40B4-BE49-F238E27FC236}">
              <a16:creationId xmlns:a16="http://schemas.microsoft.com/office/drawing/2014/main" id="{6F9F770A-70C2-442D-9F71-04C8703ADC9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a:extLst>
            <a:ext uri="{FF2B5EF4-FFF2-40B4-BE49-F238E27FC236}">
              <a16:creationId xmlns:a16="http://schemas.microsoft.com/office/drawing/2014/main" id="{CD6741D2-1DEF-4A30-9FB2-9D5C471937C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a:extLst>
            <a:ext uri="{FF2B5EF4-FFF2-40B4-BE49-F238E27FC236}">
              <a16:creationId xmlns:a16="http://schemas.microsoft.com/office/drawing/2014/main" id="{4E0246C2-BA62-408B-8CB5-5F1E2F512F84}"/>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05" name="正方形/長方形 104">
          <a:extLst>
            <a:ext uri="{FF2B5EF4-FFF2-40B4-BE49-F238E27FC236}">
              <a16:creationId xmlns:a16="http://schemas.microsoft.com/office/drawing/2014/main" id="{FACAEAA2-46EC-4A6E-B8DC-81D4794A518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06" name="正方形/長方形 105">
          <a:extLst>
            <a:ext uri="{FF2B5EF4-FFF2-40B4-BE49-F238E27FC236}">
              <a16:creationId xmlns:a16="http://schemas.microsoft.com/office/drawing/2014/main" id="{4B301AFF-896F-4C4A-950B-3E9856E4092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07" name="正方形/長方形 106">
          <a:extLst>
            <a:ext uri="{FF2B5EF4-FFF2-40B4-BE49-F238E27FC236}">
              <a16:creationId xmlns:a16="http://schemas.microsoft.com/office/drawing/2014/main" id="{E697EB95-8D6C-40AC-B7B1-B28838AF54D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08" name="正方形/長方形 107">
          <a:extLst>
            <a:ext uri="{FF2B5EF4-FFF2-40B4-BE49-F238E27FC236}">
              <a16:creationId xmlns:a16="http://schemas.microsoft.com/office/drawing/2014/main" id="{AE73D19C-C453-4990-B685-79D6D5328B78}"/>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09" name="正方形/長方形 108">
          <a:extLst>
            <a:ext uri="{FF2B5EF4-FFF2-40B4-BE49-F238E27FC236}">
              <a16:creationId xmlns:a16="http://schemas.microsoft.com/office/drawing/2014/main" id="{4CCB33B0-61E1-488C-9176-C41BDA29358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10" name="正方形/長方形 109">
          <a:extLst>
            <a:ext uri="{FF2B5EF4-FFF2-40B4-BE49-F238E27FC236}">
              <a16:creationId xmlns:a16="http://schemas.microsoft.com/office/drawing/2014/main" id="{4F5A1B4F-EDA0-4EA2-B390-6116A41B16F7}"/>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11" name="正方形/長方形 110">
          <a:extLst>
            <a:ext uri="{FF2B5EF4-FFF2-40B4-BE49-F238E27FC236}">
              <a16:creationId xmlns:a16="http://schemas.microsoft.com/office/drawing/2014/main" id="{3CB621AA-A43C-469B-8379-36B9BCB0FD4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12" name="正方形/長方形 111">
          <a:extLst>
            <a:ext uri="{FF2B5EF4-FFF2-40B4-BE49-F238E27FC236}">
              <a16:creationId xmlns:a16="http://schemas.microsoft.com/office/drawing/2014/main" id="{DDA01E45-2EFF-45DA-A33B-7D5513DA90AD}"/>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13" name="正方形/長方形 112">
          <a:extLst>
            <a:ext uri="{FF2B5EF4-FFF2-40B4-BE49-F238E27FC236}">
              <a16:creationId xmlns:a16="http://schemas.microsoft.com/office/drawing/2014/main" id="{FA8A8AD0-A380-40D0-8712-626C4129E56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14" name="正方形/長方形 113">
          <a:extLst>
            <a:ext uri="{FF2B5EF4-FFF2-40B4-BE49-F238E27FC236}">
              <a16:creationId xmlns:a16="http://schemas.microsoft.com/office/drawing/2014/main" id="{4E7E7788-85DD-4F89-9C7F-2578F49B110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15" name="正方形/長方形 114">
          <a:extLst>
            <a:ext uri="{FF2B5EF4-FFF2-40B4-BE49-F238E27FC236}">
              <a16:creationId xmlns:a16="http://schemas.microsoft.com/office/drawing/2014/main" id="{FD992CD4-98DA-478D-B7FC-0A5FEE0D65A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16" name="正方形/長方形 115">
          <a:extLst>
            <a:ext uri="{FF2B5EF4-FFF2-40B4-BE49-F238E27FC236}">
              <a16:creationId xmlns:a16="http://schemas.microsoft.com/office/drawing/2014/main" id="{295A993B-7A06-44CB-ACE0-832E08945FE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17" name="正方形/長方形 116">
          <a:extLst>
            <a:ext uri="{FF2B5EF4-FFF2-40B4-BE49-F238E27FC236}">
              <a16:creationId xmlns:a16="http://schemas.microsoft.com/office/drawing/2014/main" id="{C9C3F3C1-C917-49BB-B8ED-A9262305BDC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18" name="正方形/長方形 117">
          <a:extLst>
            <a:ext uri="{FF2B5EF4-FFF2-40B4-BE49-F238E27FC236}">
              <a16:creationId xmlns:a16="http://schemas.microsoft.com/office/drawing/2014/main" id="{3617A153-DB33-4DBE-AC4F-004E140E601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19" name="正方形/長方形 118">
          <a:extLst>
            <a:ext uri="{FF2B5EF4-FFF2-40B4-BE49-F238E27FC236}">
              <a16:creationId xmlns:a16="http://schemas.microsoft.com/office/drawing/2014/main" id="{F642DF1B-A233-443E-9816-CB877021E69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20" name="正方形/長方形 119">
          <a:extLst>
            <a:ext uri="{FF2B5EF4-FFF2-40B4-BE49-F238E27FC236}">
              <a16:creationId xmlns:a16="http://schemas.microsoft.com/office/drawing/2014/main" id="{F0A717E3-62F2-4774-96AD-3D7BF0812929}"/>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121" name="正方形/長方形 120">
          <a:extLst>
            <a:ext uri="{FF2B5EF4-FFF2-40B4-BE49-F238E27FC236}">
              <a16:creationId xmlns:a16="http://schemas.microsoft.com/office/drawing/2014/main" id="{BC5D402D-4071-4947-9BCD-63498745B93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22" name="正方形/長方形 121">
          <a:extLst>
            <a:ext uri="{FF2B5EF4-FFF2-40B4-BE49-F238E27FC236}">
              <a16:creationId xmlns:a16="http://schemas.microsoft.com/office/drawing/2014/main" id="{5B6E883D-C2BF-4215-AB83-13E3B3E9CD1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23" name="正方形/長方形 122">
          <a:extLst>
            <a:ext uri="{FF2B5EF4-FFF2-40B4-BE49-F238E27FC236}">
              <a16:creationId xmlns:a16="http://schemas.microsoft.com/office/drawing/2014/main" id="{FAB3A366-E01C-4011-8CEA-1A86BD8BCF0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24" name="正方形/長方形 123">
          <a:extLst>
            <a:ext uri="{FF2B5EF4-FFF2-40B4-BE49-F238E27FC236}">
              <a16:creationId xmlns:a16="http://schemas.microsoft.com/office/drawing/2014/main" id="{008C64B9-87B0-483A-850E-B34EC4E9B79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25" name="正方形/長方形 124">
          <a:extLst>
            <a:ext uri="{FF2B5EF4-FFF2-40B4-BE49-F238E27FC236}">
              <a16:creationId xmlns:a16="http://schemas.microsoft.com/office/drawing/2014/main" id="{16F054F0-43D7-4BDB-A063-C190C424BB6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26" name="正方形/長方形 125">
          <a:extLst>
            <a:ext uri="{FF2B5EF4-FFF2-40B4-BE49-F238E27FC236}">
              <a16:creationId xmlns:a16="http://schemas.microsoft.com/office/drawing/2014/main" id="{E0ECD641-CBFB-4B46-BECE-AE13C045FB7D}"/>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27" name="正方形/長方形 126">
          <a:extLst>
            <a:ext uri="{FF2B5EF4-FFF2-40B4-BE49-F238E27FC236}">
              <a16:creationId xmlns:a16="http://schemas.microsoft.com/office/drawing/2014/main" id="{5C30B3C5-2A98-4B41-86C0-862EE92FBC9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28" name="正方形/長方形 127">
          <a:extLst>
            <a:ext uri="{FF2B5EF4-FFF2-40B4-BE49-F238E27FC236}">
              <a16:creationId xmlns:a16="http://schemas.microsoft.com/office/drawing/2014/main" id="{B02E314A-2DA7-421B-ACA9-A277AE811AC3}"/>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129" name="正方形/長方形 128">
          <a:extLst>
            <a:ext uri="{FF2B5EF4-FFF2-40B4-BE49-F238E27FC236}">
              <a16:creationId xmlns:a16="http://schemas.microsoft.com/office/drawing/2014/main" id="{13BFEC4D-20E2-42B3-AF59-B3ED05B6BF0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130" name="正方形/長方形 129">
          <a:extLst>
            <a:ext uri="{FF2B5EF4-FFF2-40B4-BE49-F238E27FC236}">
              <a16:creationId xmlns:a16="http://schemas.microsoft.com/office/drawing/2014/main" id="{3F0E4057-E9E8-43A0-B384-AEBC3C8C7C3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131" name="正方形/長方形 130">
          <a:extLst>
            <a:ext uri="{FF2B5EF4-FFF2-40B4-BE49-F238E27FC236}">
              <a16:creationId xmlns:a16="http://schemas.microsoft.com/office/drawing/2014/main" id="{43E2E6C0-98C6-41B4-96F0-429E2111F1E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132" name="正方形/長方形 131">
          <a:extLst>
            <a:ext uri="{FF2B5EF4-FFF2-40B4-BE49-F238E27FC236}">
              <a16:creationId xmlns:a16="http://schemas.microsoft.com/office/drawing/2014/main" id="{23E08118-A7BF-43A6-9993-A85624F43123}"/>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133" name="正方形/長方形 132">
          <a:extLst>
            <a:ext uri="{FF2B5EF4-FFF2-40B4-BE49-F238E27FC236}">
              <a16:creationId xmlns:a16="http://schemas.microsoft.com/office/drawing/2014/main" id="{3A612E6F-D24E-4FF1-8536-9498C9142DE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134" name="正方形/長方形 133">
          <a:extLst>
            <a:ext uri="{FF2B5EF4-FFF2-40B4-BE49-F238E27FC236}">
              <a16:creationId xmlns:a16="http://schemas.microsoft.com/office/drawing/2014/main" id="{1F53F555-FFEA-44AB-B1D0-D939BFE7B394}"/>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135" name="正方形/長方形 134">
          <a:extLst>
            <a:ext uri="{FF2B5EF4-FFF2-40B4-BE49-F238E27FC236}">
              <a16:creationId xmlns:a16="http://schemas.microsoft.com/office/drawing/2014/main" id="{97E4A74F-3CFD-429A-AC8E-6954B6819EAC}"/>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36" name="正方形/長方形 135">
          <a:extLst>
            <a:ext uri="{FF2B5EF4-FFF2-40B4-BE49-F238E27FC236}">
              <a16:creationId xmlns:a16="http://schemas.microsoft.com/office/drawing/2014/main" id="{F26A88E9-5E42-4A40-B399-BB7117805506}"/>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37" name="正方形/長方形 136">
          <a:extLst>
            <a:ext uri="{FF2B5EF4-FFF2-40B4-BE49-F238E27FC236}">
              <a16:creationId xmlns:a16="http://schemas.microsoft.com/office/drawing/2014/main" id="{7A91E256-C32C-4B99-B50E-95659D9782C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138" name="正方形/長方形 137">
          <a:extLst>
            <a:ext uri="{FF2B5EF4-FFF2-40B4-BE49-F238E27FC236}">
              <a16:creationId xmlns:a16="http://schemas.microsoft.com/office/drawing/2014/main" id="{7184DBF9-0E23-4786-985F-AF577F1908B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139" name="正方形/長方形 138">
          <a:extLst>
            <a:ext uri="{FF2B5EF4-FFF2-40B4-BE49-F238E27FC236}">
              <a16:creationId xmlns:a16="http://schemas.microsoft.com/office/drawing/2014/main" id="{82AD2D82-920F-44A6-9C59-A157C258374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140" name="正方形/長方形 139">
          <a:extLst>
            <a:ext uri="{FF2B5EF4-FFF2-40B4-BE49-F238E27FC236}">
              <a16:creationId xmlns:a16="http://schemas.microsoft.com/office/drawing/2014/main" id="{42A154F1-6521-40DA-B57A-C1454C9009F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141" name="正方形/長方形 140">
          <a:extLst>
            <a:ext uri="{FF2B5EF4-FFF2-40B4-BE49-F238E27FC236}">
              <a16:creationId xmlns:a16="http://schemas.microsoft.com/office/drawing/2014/main" id="{BE079E9E-6231-4E05-9BA2-70B4CC1927FD}"/>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142" name="正方形/長方形 141">
          <a:extLst>
            <a:ext uri="{FF2B5EF4-FFF2-40B4-BE49-F238E27FC236}">
              <a16:creationId xmlns:a16="http://schemas.microsoft.com/office/drawing/2014/main" id="{7AAB96BF-FA2A-4844-B20F-B3BD89573C0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143" name="正方形/長方形 142">
          <a:extLst>
            <a:ext uri="{FF2B5EF4-FFF2-40B4-BE49-F238E27FC236}">
              <a16:creationId xmlns:a16="http://schemas.microsoft.com/office/drawing/2014/main" id="{A4C86EFE-DE0C-42FA-9F2D-3BAB8EDD99D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44" name="正方形/長方形 143">
          <a:extLst>
            <a:ext uri="{FF2B5EF4-FFF2-40B4-BE49-F238E27FC236}">
              <a16:creationId xmlns:a16="http://schemas.microsoft.com/office/drawing/2014/main" id="{6B0A1BCA-9E41-4A5D-B1D8-964D818F79CA}"/>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145" name="正方形/長方形 144">
          <a:extLst>
            <a:ext uri="{FF2B5EF4-FFF2-40B4-BE49-F238E27FC236}">
              <a16:creationId xmlns:a16="http://schemas.microsoft.com/office/drawing/2014/main" id="{E94B4902-917F-46F0-A94E-D2A055B6FDD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146" name="正方形/長方形 145">
          <a:extLst>
            <a:ext uri="{FF2B5EF4-FFF2-40B4-BE49-F238E27FC236}">
              <a16:creationId xmlns:a16="http://schemas.microsoft.com/office/drawing/2014/main" id="{F65EEBEC-3B80-4B11-9329-1D98DA1C7B1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147" name="正方形/長方形 146">
          <a:extLst>
            <a:ext uri="{FF2B5EF4-FFF2-40B4-BE49-F238E27FC236}">
              <a16:creationId xmlns:a16="http://schemas.microsoft.com/office/drawing/2014/main" id="{0B9523A3-5E3C-42E0-893B-5725B2B9D83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148" name="正方形/長方形 147">
          <a:extLst>
            <a:ext uri="{FF2B5EF4-FFF2-40B4-BE49-F238E27FC236}">
              <a16:creationId xmlns:a16="http://schemas.microsoft.com/office/drawing/2014/main" id="{C5D470C2-8E23-4262-8239-81288CCFC86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149" name="正方形/長方形 148">
          <a:extLst>
            <a:ext uri="{FF2B5EF4-FFF2-40B4-BE49-F238E27FC236}">
              <a16:creationId xmlns:a16="http://schemas.microsoft.com/office/drawing/2014/main" id="{A7F5E3FD-85E3-44D9-99D1-7DEB0EB0D97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150" name="正方形/長方形 149">
          <a:extLst>
            <a:ext uri="{FF2B5EF4-FFF2-40B4-BE49-F238E27FC236}">
              <a16:creationId xmlns:a16="http://schemas.microsoft.com/office/drawing/2014/main" id="{38A7EB5D-340E-4E81-8BBF-1A5453A0E65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151" name="正方形/長方形 150">
          <a:extLst>
            <a:ext uri="{FF2B5EF4-FFF2-40B4-BE49-F238E27FC236}">
              <a16:creationId xmlns:a16="http://schemas.microsoft.com/office/drawing/2014/main" id="{806284F0-07FB-48E6-96A9-ABBB2484B411}"/>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52" name="正方形/長方形 151">
          <a:extLst>
            <a:ext uri="{FF2B5EF4-FFF2-40B4-BE49-F238E27FC236}">
              <a16:creationId xmlns:a16="http://schemas.microsoft.com/office/drawing/2014/main" id="{AE0BFF5D-30C5-4D46-8D6B-FA6350931552}"/>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153" name="テキスト ボックス 152">
          <a:extLst>
            <a:ext uri="{FF2B5EF4-FFF2-40B4-BE49-F238E27FC236}">
              <a16:creationId xmlns:a16="http://schemas.microsoft.com/office/drawing/2014/main" id="{E2CC2FC5-A202-4AC1-B50A-6188415E5E6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154" name="直線コネクタ 153">
          <a:extLst>
            <a:ext uri="{FF2B5EF4-FFF2-40B4-BE49-F238E27FC236}">
              <a16:creationId xmlns:a16="http://schemas.microsoft.com/office/drawing/2014/main" id="{53F87136-F788-4B2B-8A8E-2C5BDD4D6A0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155" name="テキスト ボックス 154">
          <a:extLst>
            <a:ext uri="{FF2B5EF4-FFF2-40B4-BE49-F238E27FC236}">
              <a16:creationId xmlns:a16="http://schemas.microsoft.com/office/drawing/2014/main" id="{5117CE8B-6721-4B8F-B6C6-166A6F76385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156" name="直線コネクタ 155">
          <a:extLst>
            <a:ext uri="{FF2B5EF4-FFF2-40B4-BE49-F238E27FC236}">
              <a16:creationId xmlns:a16="http://schemas.microsoft.com/office/drawing/2014/main" id="{433505A4-4240-4EC7-B9D1-4EC8A466286A}"/>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157" name="テキスト ボックス 156">
          <a:extLst>
            <a:ext uri="{FF2B5EF4-FFF2-40B4-BE49-F238E27FC236}">
              <a16:creationId xmlns:a16="http://schemas.microsoft.com/office/drawing/2014/main" id="{1BCC536B-FC67-4BF8-8FE8-4088C71C456A}"/>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158" name="直線コネクタ 157">
          <a:extLst>
            <a:ext uri="{FF2B5EF4-FFF2-40B4-BE49-F238E27FC236}">
              <a16:creationId xmlns:a16="http://schemas.microsoft.com/office/drawing/2014/main" id="{C371BCC2-EA6B-4247-990B-1B63B888E2AA}"/>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159" name="テキスト ボックス 158">
          <a:extLst>
            <a:ext uri="{FF2B5EF4-FFF2-40B4-BE49-F238E27FC236}">
              <a16:creationId xmlns:a16="http://schemas.microsoft.com/office/drawing/2014/main" id="{202AEE71-B06D-4C8B-B584-3B4A9899E90E}"/>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160" name="直線コネクタ 159">
          <a:extLst>
            <a:ext uri="{FF2B5EF4-FFF2-40B4-BE49-F238E27FC236}">
              <a16:creationId xmlns:a16="http://schemas.microsoft.com/office/drawing/2014/main" id="{A61612DF-C9CC-4DC4-8705-2C090C56121C}"/>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161" name="テキスト ボックス 160">
          <a:extLst>
            <a:ext uri="{FF2B5EF4-FFF2-40B4-BE49-F238E27FC236}">
              <a16:creationId xmlns:a16="http://schemas.microsoft.com/office/drawing/2014/main" id="{DFAC3A6F-375B-464E-987D-F61F22D88B52}"/>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162" name="直線コネクタ 161">
          <a:extLst>
            <a:ext uri="{FF2B5EF4-FFF2-40B4-BE49-F238E27FC236}">
              <a16:creationId xmlns:a16="http://schemas.microsoft.com/office/drawing/2014/main" id="{7662A1C8-8023-4EA4-B565-E1B596C5B53E}"/>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163" name="テキスト ボックス 162">
          <a:extLst>
            <a:ext uri="{FF2B5EF4-FFF2-40B4-BE49-F238E27FC236}">
              <a16:creationId xmlns:a16="http://schemas.microsoft.com/office/drawing/2014/main" id="{48F5FC85-D00B-4D13-B9DB-FE2D14113562}"/>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164" name="直線コネクタ 163">
          <a:extLst>
            <a:ext uri="{FF2B5EF4-FFF2-40B4-BE49-F238E27FC236}">
              <a16:creationId xmlns:a16="http://schemas.microsoft.com/office/drawing/2014/main" id="{B8220959-22DE-450F-8AA4-9E54027980F9}"/>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165" name="テキスト ボックス 164">
          <a:extLst>
            <a:ext uri="{FF2B5EF4-FFF2-40B4-BE49-F238E27FC236}">
              <a16:creationId xmlns:a16="http://schemas.microsoft.com/office/drawing/2014/main" id="{3953B60A-7845-4B01-BC06-1F9BE778BBF4}"/>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166" name="直線コネクタ 165">
          <a:extLst>
            <a:ext uri="{FF2B5EF4-FFF2-40B4-BE49-F238E27FC236}">
              <a16:creationId xmlns:a16="http://schemas.microsoft.com/office/drawing/2014/main" id="{AE21AFFC-5F94-4467-99AB-AAAE89B3A3FB}"/>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167" name="テキスト ボックス 166">
          <a:extLst>
            <a:ext uri="{FF2B5EF4-FFF2-40B4-BE49-F238E27FC236}">
              <a16:creationId xmlns:a16="http://schemas.microsoft.com/office/drawing/2014/main" id="{C2BA81DD-1736-45D8-B6CF-F8282997C45A}"/>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168" name="直線コネクタ 167">
          <a:extLst>
            <a:ext uri="{FF2B5EF4-FFF2-40B4-BE49-F238E27FC236}">
              <a16:creationId xmlns:a16="http://schemas.microsoft.com/office/drawing/2014/main" id="{54925075-D091-47F6-B719-54752CDC7EE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69" name="【庁舎】&#10;有形固定資産減価償却率グラフ枠">
          <a:extLst>
            <a:ext uri="{FF2B5EF4-FFF2-40B4-BE49-F238E27FC236}">
              <a16:creationId xmlns:a16="http://schemas.microsoft.com/office/drawing/2014/main" id="{7F7B6F8E-0DEA-4CBB-9F53-53AEC6DC705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170" name="直線コネクタ 169">
          <a:extLst>
            <a:ext uri="{FF2B5EF4-FFF2-40B4-BE49-F238E27FC236}">
              <a16:creationId xmlns:a16="http://schemas.microsoft.com/office/drawing/2014/main" id="{A937189A-3944-4159-BEF7-6EE7C7B3B2B0}"/>
            </a:ext>
          </a:extLst>
        </xdr:cNvPr>
        <xdr:cNvCxnSpPr/>
      </xdr:nvCxnSpPr>
      <xdr:spPr>
        <a:xfrm flipV="1">
          <a:off x="14375764" y="16746039"/>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171" name="【庁舎】&#10;有形固定資産減価償却率最小値テキスト">
          <a:extLst>
            <a:ext uri="{FF2B5EF4-FFF2-40B4-BE49-F238E27FC236}">
              <a16:creationId xmlns:a16="http://schemas.microsoft.com/office/drawing/2014/main" id="{3F5EDFF1-679D-426A-A1D4-39E9E7B8AEBF}"/>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172" name="直線コネクタ 171">
          <a:extLst>
            <a:ext uri="{FF2B5EF4-FFF2-40B4-BE49-F238E27FC236}">
              <a16:creationId xmlns:a16="http://schemas.microsoft.com/office/drawing/2014/main" id="{198B2447-9C46-4315-80E7-7CD0BC778E58}"/>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173" name="【庁舎】&#10;有形固定資産減価償却率最大値テキスト">
          <a:extLst>
            <a:ext uri="{FF2B5EF4-FFF2-40B4-BE49-F238E27FC236}">
              <a16:creationId xmlns:a16="http://schemas.microsoft.com/office/drawing/2014/main" id="{A1AE5FE2-9862-4D00-8B25-6FBB2A419CD3}"/>
            </a:ext>
          </a:extLst>
        </xdr:cNvPr>
        <xdr:cNvSpPr txBox="1"/>
      </xdr:nvSpPr>
      <xdr:spPr>
        <a:xfrm>
          <a:off x="14414500" y="16525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174" name="直線コネクタ 173">
          <a:extLst>
            <a:ext uri="{FF2B5EF4-FFF2-40B4-BE49-F238E27FC236}">
              <a16:creationId xmlns:a16="http://schemas.microsoft.com/office/drawing/2014/main" id="{07237A7E-E90C-4A94-AAA5-F2EC9A3DF16F}"/>
            </a:ext>
          </a:extLst>
        </xdr:cNvPr>
        <xdr:cNvCxnSpPr/>
      </xdr:nvCxnSpPr>
      <xdr:spPr>
        <a:xfrm>
          <a:off x="142875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31948</xdr:rowOff>
    </xdr:from>
    <xdr:ext cx="405111" cy="259045"/>
    <xdr:sp macro="" textlink="">
      <xdr:nvSpPr>
        <xdr:cNvPr id="175" name="【庁舎】&#10;有形固定資産減価償却率平均値テキスト">
          <a:extLst>
            <a:ext uri="{FF2B5EF4-FFF2-40B4-BE49-F238E27FC236}">
              <a16:creationId xmlns:a16="http://schemas.microsoft.com/office/drawing/2014/main" id="{14EB20D6-99AA-419D-9B0F-FCE1DDE427F9}"/>
            </a:ext>
          </a:extLst>
        </xdr:cNvPr>
        <xdr:cNvSpPr txBox="1"/>
      </xdr:nvSpPr>
      <xdr:spPr>
        <a:xfrm>
          <a:off x="14414500" y="172988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176" name="フローチャート: 判断 175">
          <a:extLst>
            <a:ext uri="{FF2B5EF4-FFF2-40B4-BE49-F238E27FC236}">
              <a16:creationId xmlns:a16="http://schemas.microsoft.com/office/drawing/2014/main" id="{792121BF-B52F-4255-8F0E-DAE420F646F9}"/>
            </a:ext>
          </a:extLst>
        </xdr:cNvPr>
        <xdr:cNvSpPr/>
      </xdr:nvSpPr>
      <xdr:spPr>
        <a:xfrm>
          <a:off x="14325600" y="1744363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177" name="フローチャート: 判断 176">
          <a:extLst>
            <a:ext uri="{FF2B5EF4-FFF2-40B4-BE49-F238E27FC236}">
              <a16:creationId xmlns:a16="http://schemas.microsoft.com/office/drawing/2014/main" id="{2F393D13-30A9-4A12-ABCA-71CB28D412E3}"/>
            </a:ext>
          </a:extLst>
        </xdr:cNvPr>
        <xdr:cNvSpPr/>
      </xdr:nvSpPr>
      <xdr:spPr>
        <a:xfrm>
          <a:off x="135788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178" name="フローチャート: 判断 177">
          <a:extLst>
            <a:ext uri="{FF2B5EF4-FFF2-40B4-BE49-F238E27FC236}">
              <a16:creationId xmlns:a16="http://schemas.microsoft.com/office/drawing/2014/main" id="{633806BA-0274-4D51-A59B-7217B9E79CB8}"/>
            </a:ext>
          </a:extLst>
        </xdr:cNvPr>
        <xdr:cNvSpPr/>
      </xdr:nvSpPr>
      <xdr:spPr>
        <a:xfrm>
          <a:off x="12804140" y="174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179" name="フローチャート: 判断 178">
          <a:extLst>
            <a:ext uri="{FF2B5EF4-FFF2-40B4-BE49-F238E27FC236}">
              <a16:creationId xmlns:a16="http://schemas.microsoft.com/office/drawing/2014/main" id="{4E92B216-FFA5-41DC-8534-1CAD9B113565}"/>
            </a:ext>
          </a:extLst>
        </xdr:cNvPr>
        <xdr:cNvSpPr/>
      </xdr:nvSpPr>
      <xdr:spPr>
        <a:xfrm>
          <a:off x="12029440" y="176553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64588</xdr:rowOff>
    </xdr:from>
    <xdr:to>
      <xdr:col>67</xdr:col>
      <xdr:colOff>101600</xdr:colOff>
      <xdr:row>105</xdr:row>
      <xdr:rowOff>166188</xdr:rowOff>
    </xdr:to>
    <xdr:sp macro="" textlink="">
      <xdr:nvSpPr>
        <xdr:cNvPr id="180" name="フローチャート: 判断 179">
          <a:extLst>
            <a:ext uri="{FF2B5EF4-FFF2-40B4-BE49-F238E27FC236}">
              <a16:creationId xmlns:a16="http://schemas.microsoft.com/office/drawing/2014/main" id="{4033567A-A4BB-4D6E-88A9-74F64D819B62}"/>
            </a:ext>
          </a:extLst>
        </xdr:cNvPr>
        <xdr:cNvSpPr/>
      </xdr:nvSpPr>
      <xdr:spPr>
        <a:xfrm>
          <a:off x="1123188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181" name="テキスト ボックス 180">
          <a:extLst>
            <a:ext uri="{FF2B5EF4-FFF2-40B4-BE49-F238E27FC236}">
              <a16:creationId xmlns:a16="http://schemas.microsoft.com/office/drawing/2014/main" id="{D48FD9DD-16E7-4A84-9595-E64A034D99C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182" name="テキスト ボックス 181">
          <a:extLst>
            <a:ext uri="{FF2B5EF4-FFF2-40B4-BE49-F238E27FC236}">
              <a16:creationId xmlns:a16="http://schemas.microsoft.com/office/drawing/2014/main" id="{A2D960D3-93A0-4B03-A1C5-6C186134110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183" name="テキスト ボックス 182">
          <a:extLst>
            <a:ext uri="{FF2B5EF4-FFF2-40B4-BE49-F238E27FC236}">
              <a16:creationId xmlns:a16="http://schemas.microsoft.com/office/drawing/2014/main" id="{36B36882-4039-4180-9AB2-29EF879B956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184" name="テキスト ボックス 183">
          <a:extLst>
            <a:ext uri="{FF2B5EF4-FFF2-40B4-BE49-F238E27FC236}">
              <a16:creationId xmlns:a16="http://schemas.microsoft.com/office/drawing/2014/main" id="{A62B201A-66CE-42A4-A646-F6034204D08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185" name="テキスト ボックス 184">
          <a:extLst>
            <a:ext uri="{FF2B5EF4-FFF2-40B4-BE49-F238E27FC236}">
              <a16:creationId xmlns:a16="http://schemas.microsoft.com/office/drawing/2014/main" id="{6A7FC784-C541-471B-9243-5D11408A621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186" name="楕円 185">
          <a:extLst>
            <a:ext uri="{FF2B5EF4-FFF2-40B4-BE49-F238E27FC236}">
              <a16:creationId xmlns:a16="http://schemas.microsoft.com/office/drawing/2014/main" id="{DB68C54A-96ED-4304-A649-42A9D2B7553A}"/>
            </a:ext>
          </a:extLst>
        </xdr:cNvPr>
        <xdr:cNvSpPr/>
      </xdr:nvSpPr>
      <xdr:spPr>
        <a:xfrm>
          <a:off x="14325600" y="1826114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187" name="【庁舎】&#10;有形固定資産減価償却率該当値テキスト">
          <a:extLst>
            <a:ext uri="{FF2B5EF4-FFF2-40B4-BE49-F238E27FC236}">
              <a16:creationId xmlns:a16="http://schemas.microsoft.com/office/drawing/2014/main" id="{AC1E61C2-D08F-4203-AC11-C926C04832C0}"/>
            </a:ext>
          </a:extLst>
        </xdr:cNvPr>
        <xdr:cNvSpPr txBox="1"/>
      </xdr:nvSpPr>
      <xdr:spPr>
        <a:xfrm>
          <a:off x="14414500" y="181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188" name="楕円 187">
          <a:extLst>
            <a:ext uri="{FF2B5EF4-FFF2-40B4-BE49-F238E27FC236}">
              <a16:creationId xmlns:a16="http://schemas.microsoft.com/office/drawing/2014/main" id="{1463E641-461A-4958-9DC8-06C2E0A314D2}"/>
            </a:ext>
          </a:extLst>
        </xdr:cNvPr>
        <xdr:cNvSpPr/>
      </xdr:nvSpPr>
      <xdr:spPr>
        <a:xfrm>
          <a:off x="1357884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189" name="直線コネクタ 188">
          <a:extLst>
            <a:ext uri="{FF2B5EF4-FFF2-40B4-BE49-F238E27FC236}">
              <a16:creationId xmlns:a16="http://schemas.microsoft.com/office/drawing/2014/main" id="{5D9C9F5D-5B9C-479C-936A-BC3C4C7187BF}"/>
            </a:ext>
          </a:extLst>
        </xdr:cNvPr>
        <xdr:cNvCxnSpPr/>
      </xdr:nvCxnSpPr>
      <xdr:spPr>
        <a:xfrm>
          <a:off x="13629640" y="18308139"/>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190" name="楕円 189">
          <a:extLst>
            <a:ext uri="{FF2B5EF4-FFF2-40B4-BE49-F238E27FC236}">
              <a16:creationId xmlns:a16="http://schemas.microsoft.com/office/drawing/2014/main" id="{5FFD7A59-B013-446C-AEDF-C997ACF1B782}"/>
            </a:ext>
          </a:extLst>
        </xdr:cNvPr>
        <xdr:cNvSpPr/>
      </xdr:nvSpPr>
      <xdr:spPr>
        <a:xfrm>
          <a:off x="1280414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191" name="直線コネクタ 190">
          <a:extLst>
            <a:ext uri="{FF2B5EF4-FFF2-40B4-BE49-F238E27FC236}">
              <a16:creationId xmlns:a16="http://schemas.microsoft.com/office/drawing/2014/main" id="{FADB0250-8FC5-4FB4-BA6A-BC117702D5DA}"/>
            </a:ext>
          </a:extLst>
        </xdr:cNvPr>
        <xdr:cNvCxnSpPr/>
      </xdr:nvCxnSpPr>
      <xdr:spPr>
        <a:xfrm>
          <a:off x="12854940" y="1830813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192" name="楕円 191">
          <a:extLst>
            <a:ext uri="{FF2B5EF4-FFF2-40B4-BE49-F238E27FC236}">
              <a16:creationId xmlns:a16="http://schemas.microsoft.com/office/drawing/2014/main" id="{51320AA0-BADE-4C8F-B49E-95A23C49E8C7}"/>
            </a:ext>
          </a:extLst>
        </xdr:cNvPr>
        <xdr:cNvSpPr/>
      </xdr:nvSpPr>
      <xdr:spPr>
        <a:xfrm>
          <a:off x="12029440" y="182611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193" name="直線コネクタ 192">
          <a:extLst>
            <a:ext uri="{FF2B5EF4-FFF2-40B4-BE49-F238E27FC236}">
              <a16:creationId xmlns:a16="http://schemas.microsoft.com/office/drawing/2014/main" id="{380A14CA-4A7D-4CD4-AEC2-4B1DB5748892}"/>
            </a:ext>
          </a:extLst>
        </xdr:cNvPr>
        <xdr:cNvCxnSpPr/>
      </xdr:nvCxnSpPr>
      <xdr:spPr>
        <a:xfrm>
          <a:off x="12072620" y="1830813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194" name="楕円 193">
          <a:extLst>
            <a:ext uri="{FF2B5EF4-FFF2-40B4-BE49-F238E27FC236}">
              <a16:creationId xmlns:a16="http://schemas.microsoft.com/office/drawing/2014/main" id="{EFD1E99C-5F6C-4544-BBCE-DD865589F5E3}"/>
            </a:ext>
          </a:extLst>
        </xdr:cNvPr>
        <xdr:cNvSpPr/>
      </xdr:nvSpPr>
      <xdr:spPr>
        <a:xfrm>
          <a:off x="1123188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195" name="直線コネクタ 194">
          <a:extLst>
            <a:ext uri="{FF2B5EF4-FFF2-40B4-BE49-F238E27FC236}">
              <a16:creationId xmlns:a16="http://schemas.microsoft.com/office/drawing/2014/main" id="{FBB6A874-606A-47C6-9962-FF67CEEA4606}"/>
            </a:ext>
          </a:extLst>
        </xdr:cNvPr>
        <xdr:cNvCxnSpPr/>
      </xdr:nvCxnSpPr>
      <xdr:spPr>
        <a:xfrm>
          <a:off x="11282680" y="1830813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196" name="n_1aveValue【庁舎】&#10;有形固定資産減価償却率">
          <a:extLst>
            <a:ext uri="{FF2B5EF4-FFF2-40B4-BE49-F238E27FC236}">
              <a16:creationId xmlns:a16="http://schemas.microsoft.com/office/drawing/2014/main" id="{FC425F97-7808-4669-9DE0-AB15CAFC1E8D}"/>
            </a:ext>
          </a:extLst>
        </xdr:cNvPr>
        <xdr:cNvSpPr txBox="1"/>
      </xdr:nvSpPr>
      <xdr:spPr>
        <a:xfrm>
          <a:off x="1343724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4734</xdr:rowOff>
    </xdr:from>
    <xdr:ext cx="405111" cy="259045"/>
    <xdr:sp macro="" textlink="">
      <xdr:nvSpPr>
        <xdr:cNvPr id="197" name="n_2aveValue【庁舎】&#10;有形固定資産減価償却率">
          <a:extLst>
            <a:ext uri="{FF2B5EF4-FFF2-40B4-BE49-F238E27FC236}">
              <a16:creationId xmlns:a16="http://schemas.microsoft.com/office/drawing/2014/main" id="{75F6A314-A55D-4281-AD1A-6E40F085C628}"/>
            </a:ext>
          </a:extLst>
        </xdr:cNvPr>
        <xdr:cNvSpPr txBox="1"/>
      </xdr:nvSpPr>
      <xdr:spPr>
        <a:xfrm>
          <a:off x="12675244"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198" name="n_3aveValue【庁舎】&#10;有形固定資産減価償却率">
          <a:extLst>
            <a:ext uri="{FF2B5EF4-FFF2-40B4-BE49-F238E27FC236}">
              <a16:creationId xmlns:a16="http://schemas.microsoft.com/office/drawing/2014/main" id="{AD3B5599-51A2-4CD3-A630-C9D8CEAD20F0}"/>
            </a:ext>
          </a:extLst>
        </xdr:cNvPr>
        <xdr:cNvSpPr txBox="1"/>
      </xdr:nvSpPr>
      <xdr:spPr>
        <a:xfrm>
          <a:off x="11900544" y="1743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11265</xdr:rowOff>
    </xdr:from>
    <xdr:ext cx="405111" cy="259045"/>
    <xdr:sp macro="" textlink="">
      <xdr:nvSpPr>
        <xdr:cNvPr id="199" name="n_4aveValue【庁舎】&#10;有形固定資産減価償却率">
          <a:extLst>
            <a:ext uri="{FF2B5EF4-FFF2-40B4-BE49-F238E27FC236}">
              <a16:creationId xmlns:a16="http://schemas.microsoft.com/office/drawing/2014/main" id="{891CF41B-FA3C-401A-AFCA-64CE0A4F121E}"/>
            </a:ext>
          </a:extLst>
        </xdr:cNvPr>
        <xdr:cNvSpPr txBox="1"/>
      </xdr:nvSpPr>
      <xdr:spPr>
        <a:xfrm>
          <a:off x="11102984" y="174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200" name="n_1mainValue【庁舎】&#10;有形固定資産減価償却率">
          <a:extLst>
            <a:ext uri="{FF2B5EF4-FFF2-40B4-BE49-F238E27FC236}">
              <a16:creationId xmlns:a16="http://schemas.microsoft.com/office/drawing/2014/main" id="{9641AF76-35F7-48CA-B222-B986CAA75D63}"/>
            </a:ext>
          </a:extLst>
        </xdr:cNvPr>
        <xdr:cNvSpPr txBox="1"/>
      </xdr:nvSpPr>
      <xdr:spPr>
        <a:xfrm>
          <a:off x="1341254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201" name="n_2mainValue【庁舎】&#10;有形固定資産減価償却率">
          <a:extLst>
            <a:ext uri="{FF2B5EF4-FFF2-40B4-BE49-F238E27FC236}">
              <a16:creationId xmlns:a16="http://schemas.microsoft.com/office/drawing/2014/main" id="{58931BF5-12F5-4949-8DE8-E1F1FE54CB73}"/>
            </a:ext>
          </a:extLst>
        </xdr:cNvPr>
        <xdr:cNvSpPr txBox="1"/>
      </xdr:nvSpPr>
      <xdr:spPr>
        <a:xfrm>
          <a:off x="1264292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202" name="n_3mainValue【庁舎】&#10;有形固定資産減価償却率">
          <a:extLst>
            <a:ext uri="{FF2B5EF4-FFF2-40B4-BE49-F238E27FC236}">
              <a16:creationId xmlns:a16="http://schemas.microsoft.com/office/drawing/2014/main" id="{F877F804-D646-45CA-AB74-3B76B4A21B87}"/>
            </a:ext>
          </a:extLst>
        </xdr:cNvPr>
        <xdr:cNvSpPr txBox="1"/>
      </xdr:nvSpPr>
      <xdr:spPr>
        <a:xfrm>
          <a:off x="1186822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203" name="n_4mainValue【庁舎】&#10;有形固定資産減価償却率">
          <a:extLst>
            <a:ext uri="{FF2B5EF4-FFF2-40B4-BE49-F238E27FC236}">
              <a16:creationId xmlns:a16="http://schemas.microsoft.com/office/drawing/2014/main" id="{1C861545-AFF8-4D18-98F8-117D9C53F059}"/>
            </a:ext>
          </a:extLst>
        </xdr:cNvPr>
        <xdr:cNvSpPr txBox="1"/>
      </xdr:nvSpPr>
      <xdr:spPr>
        <a:xfrm>
          <a:off x="1107066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204" name="正方形/長方形 203">
          <a:extLst>
            <a:ext uri="{FF2B5EF4-FFF2-40B4-BE49-F238E27FC236}">
              <a16:creationId xmlns:a16="http://schemas.microsoft.com/office/drawing/2014/main" id="{D9ABE207-FB7D-42CE-B4E0-7B4D04E30FB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205" name="正方形/長方形 204">
          <a:extLst>
            <a:ext uri="{FF2B5EF4-FFF2-40B4-BE49-F238E27FC236}">
              <a16:creationId xmlns:a16="http://schemas.microsoft.com/office/drawing/2014/main" id="{B7D67607-7168-4E92-B50F-DFC5B020569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206" name="正方形/長方形 205">
          <a:extLst>
            <a:ext uri="{FF2B5EF4-FFF2-40B4-BE49-F238E27FC236}">
              <a16:creationId xmlns:a16="http://schemas.microsoft.com/office/drawing/2014/main" id="{B3AB475B-459F-4A91-A142-7F7CE8E07C3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207" name="正方形/長方形 206">
          <a:extLst>
            <a:ext uri="{FF2B5EF4-FFF2-40B4-BE49-F238E27FC236}">
              <a16:creationId xmlns:a16="http://schemas.microsoft.com/office/drawing/2014/main" id="{9F16C841-974B-415B-A16E-726E3F938EB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208" name="正方形/長方形 207">
          <a:extLst>
            <a:ext uri="{FF2B5EF4-FFF2-40B4-BE49-F238E27FC236}">
              <a16:creationId xmlns:a16="http://schemas.microsoft.com/office/drawing/2014/main" id="{D7190EEB-22D0-4F75-9F31-FA846E05950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209" name="正方形/長方形 208">
          <a:extLst>
            <a:ext uri="{FF2B5EF4-FFF2-40B4-BE49-F238E27FC236}">
              <a16:creationId xmlns:a16="http://schemas.microsoft.com/office/drawing/2014/main" id="{BD367D2B-09CF-451F-AFC5-5E93EA83165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210" name="正方形/長方形 209">
          <a:extLst>
            <a:ext uri="{FF2B5EF4-FFF2-40B4-BE49-F238E27FC236}">
              <a16:creationId xmlns:a16="http://schemas.microsoft.com/office/drawing/2014/main" id="{F8A2E472-7D78-48E9-A95C-5ABFA00524D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211" name="正方形/長方形 210">
          <a:extLst>
            <a:ext uri="{FF2B5EF4-FFF2-40B4-BE49-F238E27FC236}">
              <a16:creationId xmlns:a16="http://schemas.microsoft.com/office/drawing/2014/main" id="{603093CF-0204-4B5C-9464-9B71D356939E}"/>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212" name="テキスト ボックス 211">
          <a:extLst>
            <a:ext uri="{FF2B5EF4-FFF2-40B4-BE49-F238E27FC236}">
              <a16:creationId xmlns:a16="http://schemas.microsoft.com/office/drawing/2014/main" id="{88CC19D2-ACC4-4F25-80C6-4E714F2CD03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213" name="直線コネクタ 212">
          <a:extLst>
            <a:ext uri="{FF2B5EF4-FFF2-40B4-BE49-F238E27FC236}">
              <a16:creationId xmlns:a16="http://schemas.microsoft.com/office/drawing/2014/main" id="{12341A96-0BAB-417D-B450-359F52FEA62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214" name="直線コネクタ 213">
          <a:extLst>
            <a:ext uri="{FF2B5EF4-FFF2-40B4-BE49-F238E27FC236}">
              <a16:creationId xmlns:a16="http://schemas.microsoft.com/office/drawing/2014/main" id="{4F373C92-B202-40FC-ACC4-9A38435FDA5D}"/>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215" name="テキスト ボックス 214">
          <a:extLst>
            <a:ext uri="{FF2B5EF4-FFF2-40B4-BE49-F238E27FC236}">
              <a16:creationId xmlns:a16="http://schemas.microsoft.com/office/drawing/2014/main" id="{4A77915D-BA9E-4CB1-BFB7-30A1CF3EB89E}"/>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216" name="直線コネクタ 215">
          <a:extLst>
            <a:ext uri="{FF2B5EF4-FFF2-40B4-BE49-F238E27FC236}">
              <a16:creationId xmlns:a16="http://schemas.microsoft.com/office/drawing/2014/main" id="{5ED005F0-CF77-4D2F-B5D0-E2476109F9F4}"/>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217" name="テキスト ボックス 216">
          <a:extLst>
            <a:ext uri="{FF2B5EF4-FFF2-40B4-BE49-F238E27FC236}">
              <a16:creationId xmlns:a16="http://schemas.microsoft.com/office/drawing/2014/main" id="{B565E2F4-CED1-456B-9FA0-36A98773B259}"/>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218" name="直線コネクタ 217">
          <a:extLst>
            <a:ext uri="{FF2B5EF4-FFF2-40B4-BE49-F238E27FC236}">
              <a16:creationId xmlns:a16="http://schemas.microsoft.com/office/drawing/2014/main" id="{A2C670E0-E40E-4281-B7D9-692917CE325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219" name="テキスト ボックス 218">
          <a:extLst>
            <a:ext uri="{FF2B5EF4-FFF2-40B4-BE49-F238E27FC236}">
              <a16:creationId xmlns:a16="http://schemas.microsoft.com/office/drawing/2014/main" id="{368C9FA4-154A-4C79-A7AC-1464DAF44BE9}"/>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220" name="直線コネクタ 219">
          <a:extLst>
            <a:ext uri="{FF2B5EF4-FFF2-40B4-BE49-F238E27FC236}">
              <a16:creationId xmlns:a16="http://schemas.microsoft.com/office/drawing/2014/main" id="{DE922DC8-E3C8-416B-8A6E-BFFA7A0B84FB}"/>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221" name="テキスト ボックス 220">
          <a:extLst>
            <a:ext uri="{FF2B5EF4-FFF2-40B4-BE49-F238E27FC236}">
              <a16:creationId xmlns:a16="http://schemas.microsoft.com/office/drawing/2014/main" id="{48A7F287-6248-4414-A316-C070A5BEC4BD}"/>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222" name="直線コネクタ 221">
          <a:extLst>
            <a:ext uri="{FF2B5EF4-FFF2-40B4-BE49-F238E27FC236}">
              <a16:creationId xmlns:a16="http://schemas.microsoft.com/office/drawing/2014/main" id="{117BA8B2-8F62-4877-8219-B096BB6A70C5}"/>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223" name="テキスト ボックス 222">
          <a:extLst>
            <a:ext uri="{FF2B5EF4-FFF2-40B4-BE49-F238E27FC236}">
              <a16:creationId xmlns:a16="http://schemas.microsoft.com/office/drawing/2014/main" id="{D5F91B6F-F67E-4A2C-97C6-7C051489C242}"/>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224" name="直線コネクタ 223">
          <a:extLst>
            <a:ext uri="{FF2B5EF4-FFF2-40B4-BE49-F238E27FC236}">
              <a16:creationId xmlns:a16="http://schemas.microsoft.com/office/drawing/2014/main" id="{7754D4AC-B74A-4D8B-9F5D-4BE2F605B28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225" name="テキスト ボックス 224">
          <a:extLst>
            <a:ext uri="{FF2B5EF4-FFF2-40B4-BE49-F238E27FC236}">
              <a16:creationId xmlns:a16="http://schemas.microsoft.com/office/drawing/2014/main" id="{A42D6F5B-D800-4E85-B24F-D133312CB913}"/>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226" name="【庁舎】&#10;一人当たり面積グラフ枠">
          <a:extLst>
            <a:ext uri="{FF2B5EF4-FFF2-40B4-BE49-F238E27FC236}">
              <a16:creationId xmlns:a16="http://schemas.microsoft.com/office/drawing/2014/main" id="{8038C404-1E13-415E-9E82-5850498221E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227" name="直線コネクタ 226">
          <a:extLst>
            <a:ext uri="{FF2B5EF4-FFF2-40B4-BE49-F238E27FC236}">
              <a16:creationId xmlns:a16="http://schemas.microsoft.com/office/drawing/2014/main" id="{9EA65277-CDFC-4EB1-834A-D4861CC2AC84}"/>
            </a:ext>
          </a:extLst>
        </xdr:cNvPr>
        <xdr:cNvCxnSpPr/>
      </xdr:nvCxnSpPr>
      <xdr:spPr>
        <a:xfrm flipV="1">
          <a:off x="19509104" y="16923513"/>
          <a:ext cx="0" cy="1327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228" name="【庁舎】&#10;一人当たり面積最小値テキスト">
          <a:extLst>
            <a:ext uri="{FF2B5EF4-FFF2-40B4-BE49-F238E27FC236}">
              <a16:creationId xmlns:a16="http://schemas.microsoft.com/office/drawing/2014/main" id="{5DBA7BA3-D06C-45AC-9819-D22D15CB0D91}"/>
            </a:ext>
          </a:extLst>
        </xdr:cNvPr>
        <xdr:cNvSpPr txBox="1"/>
      </xdr:nvSpPr>
      <xdr:spPr>
        <a:xfrm>
          <a:off x="19547840" y="182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229" name="直線コネクタ 228">
          <a:extLst>
            <a:ext uri="{FF2B5EF4-FFF2-40B4-BE49-F238E27FC236}">
              <a16:creationId xmlns:a16="http://schemas.microsoft.com/office/drawing/2014/main" id="{03C0E006-BE98-400E-B227-6D6A585BBDD0}"/>
            </a:ext>
          </a:extLst>
        </xdr:cNvPr>
        <xdr:cNvCxnSpPr/>
      </xdr:nvCxnSpPr>
      <xdr:spPr>
        <a:xfrm>
          <a:off x="19443700" y="18250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230" name="【庁舎】&#10;一人当たり面積最大値テキスト">
          <a:extLst>
            <a:ext uri="{FF2B5EF4-FFF2-40B4-BE49-F238E27FC236}">
              <a16:creationId xmlns:a16="http://schemas.microsoft.com/office/drawing/2014/main" id="{CFEDF179-0C54-47EE-9700-79AE6CAF96F2}"/>
            </a:ext>
          </a:extLst>
        </xdr:cNvPr>
        <xdr:cNvSpPr txBox="1"/>
      </xdr:nvSpPr>
      <xdr:spPr>
        <a:xfrm>
          <a:off x="19547840" y="1670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231" name="直線コネクタ 230">
          <a:extLst>
            <a:ext uri="{FF2B5EF4-FFF2-40B4-BE49-F238E27FC236}">
              <a16:creationId xmlns:a16="http://schemas.microsoft.com/office/drawing/2014/main" id="{5CF8FA19-9FE2-43B5-99BD-57C3EC88A5BD}"/>
            </a:ext>
          </a:extLst>
        </xdr:cNvPr>
        <xdr:cNvCxnSpPr/>
      </xdr:nvCxnSpPr>
      <xdr:spPr>
        <a:xfrm>
          <a:off x="19443700" y="16923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122445</xdr:rowOff>
    </xdr:from>
    <xdr:ext cx="469744" cy="259045"/>
    <xdr:sp macro="" textlink="">
      <xdr:nvSpPr>
        <xdr:cNvPr id="232" name="【庁舎】&#10;一人当たり面積平均値テキスト">
          <a:extLst>
            <a:ext uri="{FF2B5EF4-FFF2-40B4-BE49-F238E27FC236}">
              <a16:creationId xmlns:a16="http://schemas.microsoft.com/office/drawing/2014/main" id="{547FEAC8-DF2D-48CB-A7AE-ABD73AB17364}"/>
            </a:ext>
          </a:extLst>
        </xdr:cNvPr>
        <xdr:cNvSpPr txBox="1"/>
      </xdr:nvSpPr>
      <xdr:spPr>
        <a:xfrm>
          <a:off x="19547840" y="1805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233" name="フローチャート: 判断 232">
          <a:extLst>
            <a:ext uri="{FF2B5EF4-FFF2-40B4-BE49-F238E27FC236}">
              <a16:creationId xmlns:a16="http://schemas.microsoft.com/office/drawing/2014/main" id="{47B1A4A1-F63F-4F0F-AE24-DCE7A5E13F02}"/>
            </a:ext>
          </a:extLst>
        </xdr:cNvPr>
        <xdr:cNvSpPr/>
      </xdr:nvSpPr>
      <xdr:spPr>
        <a:xfrm>
          <a:off x="19458940" y="180814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234" name="フローチャート: 判断 233">
          <a:extLst>
            <a:ext uri="{FF2B5EF4-FFF2-40B4-BE49-F238E27FC236}">
              <a16:creationId xmlns:a16="http://schemas.microsoft.com/office/drawing/2014/main" id="{216BF219-CEB6-4696-B39A-270C2DA02F10}"/>
            </a:ext>
          </a:extLst>
        </xdr:cNvPr>
        <xdr:cNvSpPr/>
      </xdr:nvSpPr>
      <xdr:spPr>
        <a:xfrm>
          <a:off x="18735040" y="1808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153036</xdr:rowOff>
    </xdr:from>
    <xdr:to>
      <xdr:col>107</xdr:col>
      <xdr:colOff>101600</xdr:colOff>
      <xdr:row>108</xdr:row>
      <xdr:rowOff>83186</xdr:rowOff>
    </xdr:to>
    <xdr:sp macro="" textlink="">
      <xdr:nvSpPr>
        <xdr:cNvPr id="235" name="フローチャート: 判断 234">
          <a:extLst>
            <a:ext uri="{FF2B5EF4-FFF2-40B4-BE49-F238E27FC236}">
              <a16:creationId xmlns:a16="http://schemas.microsoft.com/office/drawing/2014/main" id="{CC3F861E-6CA2-4AB6-9154-6905CAA84940}"/>
            </a:ext>
          </a:extLst>
        </xdr:cNvPr>
        <xdr:cNvSpPr/>
      </xdr:nvSpPr>
      <xdr:spPr>
        <a:xfrm>
          <a:off x="17937480" y="18090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236" name="フローチャート: 判断 235">
          <a:extLst>
            <a:ext uri="{FF2B5EF4-FFF2-40B4-BE49-F238E27FC236}">
              <a16:creationId xmlns:a16="http://schemas.microsoft.com/office/drawing/2014/main" id="{121F7F1C-E380-4954-908A-51DBBD329FE6}"/>
            </a:ext>
          </a:extLst>
        </xdr:cNvPr>
        <xdr:cNvSpPr/>
      </xdr:nvSpPr>
      <xdr:spPr>
        <a:xfrm>
          <a:off x="17162780" y="180931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157862</xdr:rowOff>
    </xdr:from>
    <xdr:to>
      <xdr:col>98</xdr:col>
      <xdr:colOff>38100</xdr:colOff>
      <xdr:row>108</xdr:row>
      <xdr:rowOff>88012</xdr:rowOff>
    </xdr:to>
    <xdr:sp macro="" textlink="">
      <xdr:nvSpPr>
        <xdr:cNvPr id="237" name="フローチャート: 判断 236">
          <a:extLst>
            <a:ext uri="{FF2B5EF4-FFF2-40B4-BE49-F238E27FC236}">
              <a16:creationId xmlns:a16="http://schemas.microsoft.com/office/drawing/2014/main" id="{18500D9A-615C-496C-94F8-A726DE2C1132}"/>
            </a:ext>
          </a:extLst>
        </xdr:cNvPr>
        <xdr:cNvSpPr/>
      </xdr:nvSpPr>
      <xdr:spPr>
        <a:xfrm>
          <a:off x="16388080" y="180953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238" name="テキスト ボックス 237">
          <a:extLst>
            <a:ext uri="{FF2B5EF4-FFF2-40B4-BE49-F238E27FC236}">
              <a16:creationId xmlns:a16="http://schemas.microsoft.com/office/drawing/2014/main" id="{B30A4367-A2D0-4392-B3CA-3E69F431F7A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239" name="テキスト ボックス 238">
          <a:extLst>
            <a:ext uri="{FF2B5EF4-FFF2-40B4-BE49-F238E27FC236}">
              <a16:creationId xmlns:a16="http://schemas.microsoft.com/office/drawing/2014/main" id="{3A76391C-0CDA-4BD0-AA57-EF724180A64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240" name="テキスト ボックス 239">
          <a:extLst>
            <a:ext uri="{FF2B5EF4-FFF2-40B4-BE49-F238E27FC236}">
              <a16:creationId xmlns:a16="http://schemas.microsoft.com/office/drawing/2014/main" id="{4BFED146-3B1C-4029-BCF8-988B8414F3B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241" name="テキスト ボックス 240">
          <a:extLst>
            <a:ext uri="{FF2B5EF4-FFF2-40B4-BE49-F238E27FC236}">
              <a16:creationId xmlns:a16="http://schemas.microsoft.com/office/drawing/2014/main" id="{7F2DD274-CC7B-4415-BDF0-0CBF8113301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242" name="テキスト ボックス 241">
          <a:extLst>
            <a:ext uri="{FF2B5EF4-FFF2-40B4-BE49-F238E27FC236}">
              <a16:creationId xmlns:a16="http://schemas.microsoft.com/office/drawing/2014/main" id="{66CDABE9-76CD-461E-8D7F-82A8558F04A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73661</xdr:rowOff>
    </xdr:from>
    <xdr:to>
      <xdr:col>116</xdr:col>
      <xdr:colOff>114300</xdr:colOff>
      <xdr:row>107</xdr:row>
      <xdr:rowOff>3811</xdr:rowOff>
    </xdr:to>
    <xdr:sp macro="" textlink="">
      <xdr:nvSpPr>
        <xdr:cNvPr id="243" name="楕円 242">
          <a:extLst>
            <a:ext uri="{FF2B5EF4-FFF2-40B4-BE49-F238E27FC236}">
              <a16:creationId xmlns:a16="http://schemas.microsoft.com/office/drawing/2014/main" id="{3E5B51B2-365C-417B-82D0-56ECBC39A22E}"/>
            </a:ext>
          </a:extLst>
        </xdr:cNvPr>
        <xdr:cNvSpPr/>
      </xdr:nvSpPr>
      <xdr:spPr>
        <a:xfrm>
          <a:off x="19458940" y="178435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96538</xdr:rowOff>
    </xdr:from>
    <xdr:ext cx="469744" cy="259045"/>
    <xdr:sp macro="" textlink="">
      <xdr:nvSpPr>
        <xdr:cNvPr id="244" name="【庁舎】&#10;一人当たり面積該当値テキスト">
          <a:extLst>
            <a:ext uri="{FF2B5EF4-FFF2-40B4-BE49-F238E27FC236}">
              <a16:creationId xmlns:a16="http://schemas.microsoft.com/office/drawing/2014/main" id="{AE97F932-A764-44C0-9CB0-2D5F6EA0B9F3}"/>
            </a:ext>
          </a:extLst>
        </xdr:cNvPr>
        <xdr:cNvSpPr txBox="1"/>
      </xdr:nvSpPr>
      <xdr:spPr>
        <a:xfrm>
          <a:off x="19547840" y="1769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85471</xdr:rowOff>
    </xdr:from>
    <xdr:to>
      <xdr:col>112</xdr:col>
      <xdr:colOff>38100</xdr:colOff>
      <xdr:row>107</xdr:row>
      <xdr:rowOff>15621</xdr:rowOff>
    </xdr:to>
    <xdr:sp macro="" textlink="">
      <xdr:nvSpPr>
        <xdr:cNvPr id="245" name="楕円 244">
          <a:extLst>
            <a:ext uri="{FF2B5EF4-FFF2-40B4-BE49-F238E27FC236}">
              <a16:creationId xmlns:a16="http://schemas.microsoft.com/office/drawing/2014/main" id="{C28930A6-F001-402B-9FEF-5BD939ABE9FD}"/>
            </a:ext>
          </a:extLst>
        </xdr:cNvPr>
        <xdr:cNvSpPr/>
      </xdr:nvSpPr>
      <xdr:spPr>
        <a:xfrm>
          <a:off x="18735040" y="178553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124461</xdr:rowOff>
    </xdr:from>
    <xdr:to>
      <xdr:col>116</xdr:col>
      <xdr:colOff>63500</xdr:colOff>
      <xdr:row>106</xdr:row>
      <xdr:rowOff>136271</xdr:rowOff>
    </xdr:to>
    <xdr:cxnSp macro="">
      <xdr:nvCxnSpPr>
        <xdr:cNvPr id="246" name="直線コネクタ 245">
          <a:extLst>
            <a:ext uri="{FF2B5EF4-FFF2-40B4-BE49-F238E27FC236}">
              <a16:creationId xmlns:a16="http://schemas.microsoft.com/office/drawing/2014/main" id="{F1C8C3E8-BAB1-4E47-AE5F-0367FA84F8D3}"/>
            </a:ext>
          </a:extLst>
        </xdr:cNvPr>
        <xdr:cNvCxnSpPr/>
      </xdr:nvCxnSpPr>
      <xdr:spPr>
        <a:xfrm flipV="1">
          <a:off x="18778220" y="17894301"/>
          <a:ext cx="73152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93599</xdr:rowOff>
    </xdr:from>
    <xdr:to>
      <xdr:col>107</xdr:col>
      <xdr:colOff>101600</xdr:colOff>
      <xdr:row>107</xdr:row>
      <xdr:rowOff>23749</xdr:rowOff>
    </xdr:to>
    <xdr:sp macro="" textlink="">
      <xdr:nvSpPr>
        <xdr:cNvPr id="247" name="楕円 246">
          <a:extLst>
            <a:ext uri="{FF2B5EF4-FFF2-40B4-BE49-F238E27FC236}">
              <a16:creationId xmlns:a16="http://schemas.microsoft.com/office/drawing/2014/main" id="{E09B5805-D5F9-4606-80CC-55AB96BE903E}"/>
            </a:ext>
          </a:extLst>
        </xdr:cNvPr>
        <xdr:cNvSpPr/>
      </xdr:nvSpPr>
      <xdr:spPr>
        <a:xfrm>
          <a:off x="17937480" y="178634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136271</xdr:rowOff>
    </xdr:from>
    <xdr:to>
      <xdr:col>111</xdr:col>
      <xdr:colOff>177800</xdr:colOff>
      <xdr:row>106</xdr:row>
      <xdr:rowOff>144399</xdr:rowOff>
    </xdr:to>
    <xdr:cxnSp macro="">
      <xdr:nvCxnSpPr>
        <xdr:cNvPr id="248" name="直線コネクタ 247">
          <a:extLst>
            <a:ext uri="{FF2B5EF4-FFF2-40B4-BE49-F238E27FC236}">
              <a16:creationId xmlns:a16="http://schemas.microsoft.com/office/drawing/2014/main" id="{CBC9CD38-3B77-41FC-838A-CDE772FDB83A}"/>
            </a:ext>
          </a:extLst>
        </xdr:cNvPr>
        <xdr:cNvCxnSpPr/>
      </xdr:nvCxnSpPr>
      <xdr:spPr>
        <a:xfrm flipV="1">
          <a:off x="17988280" y="17906111"/>
          <a:ext cx="78994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106807</xdr:rowOff>
    </xdr:from>
    <xdr:to>
      <xdr:col>102</xdr:col>
      <xdr:colOff>165100</xdr:colOff>
      <xdr:row>107</xdr:row>
      <xdr:rowOff>36957</xdr:rowOff>
    </xdr:to>
    <xdr:sp macro="" textlink="">
      <xdr:nvSpPr>
        <xdr:cNvPr id="249" name="楕円 248">
          <a:extLst>
            <a:ext uri="{FF2B5EF4-FFF2-40B4-BE49-F238E27FC236}">
              <a16:creationId xmlns:a16="http://schemas.microsoft.com/office/drawing/2014/main" id="{198A762B-E7E4-4E81-B4CC-EEAA313BBEDF}"/>
            </a:ext>
          </a:extLst>
        </xdr:cNvPr>
        <xdr:cNvSpPr/>
      </xdr:nvSpPr>
      <xdr:spPr>
        <a:xfrm>
          <a:off x="17162780" y="178766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144399</xdr:rowOff>
    </xdr:from>
    <xdr:to>
      <xdr:col>107</xdr:col>
      <xdr:colOff>50800</xdr:colOff>
      <xdr:row>106</xdr:row>
      <xdr:rowOff>157607</xdr:rowOff>
    </xdr:to>
    <xdr:cxnSp macro="">
      <xdr:nvCxnSpPr>
        <xdr:cNvPr id="250" name="直線コネクタ 249">
          <a:extLst>
            <a:ext uri="{FF2B5EF4-FFF2-40B4-BE49-F238E27FC236}">
              <a16:creationId xmlns:a16="http://schemas.microsoft.com/office/drawing/2014/main" id="{9022B176-CAA2-4D61-9D6E-E9607C66F7BC}"/>
            </a:ext>
          </a:extLst>
        </xdr:cNvPr>
        <xdr:cNvCxnSpPr/>
      </xdr:nvCxnSpPr>
      <xdr:spPr>
        <a:xfrm flipV="1">
          <a:off x="17213580" y="17914239"/>
          <a:ext cx="7747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130683</xdr:rowOff>
    </xdr:from>
    <xdr:to>
      <xdr:col>98</xdr:col>
      <xdr:colOff>38100</xdr:colOff>
      <xdr:row>107</xdr:row>
      <xdr:rowOff>60833</xdr:rowOff>
    </xdr:to>
    <xdr:sp macro="" textlink="">
      <xdr:nvSpPr>
        <xdr:cNvPr id="251" name="楕円 250">
          <a:extLst>
            <a:ext uri="{FF2B5EF4-FFF2-40B4-BE49-F238E27FC236}">
              <a16:creationId xmlns:a16="http://schemas.microsoft.com/office/drawing/2014/main" id="{02EE4A6A-E14F-410F-AABB-13B4B373B9ED}"/>
            </a:ext>
          </a:extLst>
        </xdr:cNvPr>
        <xdr:cNvSpPr/>
      </xdr:nvSpPr>
      <xdr:spPr>
        <a:xfrm>
          <a:off x="16388080" y="179005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157607</xdr:rowOff>
    </xdr:from>
    <xdr:to>
      <xdr:col>102</xdr:col>
      <xdr:colOff>114300</xdr:colOff>
      <xdr:row>107</xdr:row>
      <xdr:rowOff>10033</xdr:rowOff>
    </xdr:to>
    <xdr:cxnSp macro="">
      <xdr:nvCxnSpPr>
        <xdr:cNvPr id="252" name="直線コネクタ 251">
          <a:extLst>
            <a:ext uri="{FF2B5EF4-FFF2-40B4-BE49-F238E27FC236}">
              <a16:creationId xmlns:a16="http://schemas.microsoft.com/office/drawing/2014/main" id="{C23B043F-741D-47E9-A28F-4ED5339AE790}"/>
            </a:ext>
          </a:extLst>
        </xdr:cNvPr>
        <xdr:cNvCxnSpPr/>
      </xdr:nvCxnSpPr>
      <xdr:spPr>
        <a:xfrm flipV="1">
          <a:off x="16431260" y="17927447"/>
          <a:ext cx="78232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72407</xdr:rowOff>
    </xdr:from>
    <xdr:ext cx="469744" cy="259045"/>
    <xdr:sp macro="" textlink="">
      <xdr:nvSpPr>
        <xdr:cNvPr id="253" name="n_1aveValue【庁舎】&#10;一人当たり面積">
          <a:extLst>
            <a:ext uri="{FF2B5EF4-FFF2-40B4-BE49-F238E27FC236}">
              <a16:creationId xmlns:a16="http://schemas.microsoft.com/office/drawing/2014/main" id="{948E1D5A-5D1E-4E51-BC73-EC5C8F869774}"/>
            </a:ext>
          </a:extLst>
        </xdr:cNvPr>
        <xdr:cNvSpPr txBox="1"/>
      </xdr:nvSpPr>
      <xdr:spPr>
        <a:xfrm>
          <a:off x="185611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74313</xdr:rowOff>
    </xdr:from>
    <xdr:ext cx="469744" cy="259045"/>
    <xdr:sp macro="" textlink="">
      <xdr:nvSpPr>
        <xdr:cNvPr id="254" name="n_2aveValue【庁舎】&#10;一人当たり面積">
          <a:extLst>
            <a:ext uri="{FF2B5EF4-FFF2-40B4-BE49-F238E27FC236}">
              <a16:creationId xmlns:a16="http://schemas.microsoft.com/office/drawing/2014/main" id="{FF5760D4-F96B-43CF-B5D5-90467094B806}"/>
            </a:ext>
          </a:extLst>
        </xdr:cNvPr>
        <xdr:cNvSpPr txBox="1"/>
      </xdr:nvSpPr>
      <xdr:spPr>
        <a:xfrm>
          <a:off x="17776267" y="1817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76979</xdr:rowOff>
    </xdr:from>
    <xdr:ext cx="469744" cy="259045"/>
    <xdr:sp macro="" textlink="">
      <xdr:nvSpPr>
        <xdr:cNvPr id="255" name="n_3aveValue【庁舎】&#10;一人当たり面積">
          <a:extLst>
            <a:ext uri="{FF2B5EF4-FFF2-40B4-BE49-F238E27FC236}">
              <a16:creationId xmlns:a16="http://schemas.microsoft.com/office/drawing/2014/main" id="{5FE01B02-746A-4678-8AE8-DD83749E8212}"/>
            </a:ext>
          </a:extLst>
        </xdr:cNvPr>
        <xdr:cNvSpPr txBox="1"/>
      </xdr:nvSpPr>
      <xdr:spPr>
        <a:xfrm>
          <a:off x="1700156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79139</xdr:rowOff>
    </xdr:from>
    <xdr:ext cx="469744" cy="259045"/>
    <xdr:sp macro="" textlink="">
      <xdr:nvSpPr>
        <xdr:cNvPr id="256" name="n_4aveValue【庁舎】&#10;一人当たり面積">
          <a:extLst>
            <a:ext uri="{FF2B5EF4-FFF2-40B4-BE49-F238E27FC236}">
              <a16:creationId xmlns:a16="http://schemas.microsoft.com/office/drawing/2014/main" id="{AB0E7E13-13EA-4618-AEB8-87B2D76DC3FF}"/>
            </a:ext>
          </a:extLst>
        </xdr:cNvPr>
        <xdr:cNvSpPr txBox="1"/>
      </xdr:nvSpPr>
      <xdr:spPr>
        <a:xfrm>
          <a:off x="16226867" y="1818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32148</xdr:rowOff>
    </xdr:from>
    <xdr:ext cx="469744" cy="259045"/>
    <xdr:sp macro="" textlink="">
      <xdr:nvSpPr>
        <xdr:cNvPr id="257" name="n_1mainValue【庁舎】&#10;一人当たり面積">
          <a:extLst>
            <a:ext uri="{FF2B5EF4-FFF2-40B4-BE49-F238E27FC236}">
              <a16:creationId xmlns:a16="http://schemas.microsoft.com/office/drawing/2014/main" id="{88185B16-1289-4366-98E9-AC3B4762D4AD}"/>
            </a:ext>
          </a:extLst>
        </xdr:cNvPr>
        <xdr:cNvSpPr txBox="1"/>
      </xdr:nvSpPr>
      <xdr:spPr>
        <a:xfrm>
          <a:off x="18561127" y="1763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40276</xdr:rowOff>
    </xdr:from>
    <xdr:ext cx="469744" cy="259045"/>
    <xdr:sp macro="" textlink="">
      <xdr:nvSpPr>
        <xdr:cNvPr id="258" name="n_2mainValue【庁舎】&#10;一人当たり面積">
          <a:extLst>
            <a:ext uri="{FF2B5EF4-FFF2-40B4-BE49-F238E27FC236}">
              <a16:creationId xmlns:a16="http://schemas.microsoft.com/office/drawing/2014/main" id="{CD796408-2A27-486B-B288-3257D85894BC}"/>
            </a:ext>
          </a:extLst>
        </xdr:cNvPr>
        <xdr:cNvSpPr txBox="1"/>
      </xdr:nvSpPr>
      <xdr:spPr>
        <a:xfrm>
          <a:off x="17776267" y="1764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53484</xdr:rowOff>
    </xdr:from>
    <xdr:ext cx="469744" cy="259045"/>
    <xdr:sp macro="" textlink="">
      <xdr:nvSpPr>
        <xdr:cNvPr id="259" name="n_3mainValue【庁舎】&#10;一人当たり面積">
          <a:extLst>
            <a:ext uri="{FF2B5EF4-FFF2-40B4-BE49-F238E27FC236}">
              <a16:creationId xmlns:a16="http://schemas.microsoft.com/office/drawing/2014/main" id="{9FB74626-9CA1-476A-88FA-1C2682B9F555}"/>
            </a:ext>
          </a:extLst>
        </xdr:cNvPr>
        <xdr:cNvSpPr txBox="1"/>
      </xdr:nvSpPr>
      <xdr:spPr>
        <a:xfrm>
          <a:off x="17001567" y="176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77360</xdr:rowOff>
    </xdr:from>
    <xdr:ext cx="469744" cy="259045"/>
    <xdr:sp macro="" textlink="">
      <xdr:nvSpPr>
        <xdr:cNvPr id="260" name="n_4mainValue【庁舎】&#10;一人当たり面積">
          <a:extLst>
            <a:ext uri="{FF2B5EF4-FFF2-40B4-BE49-F238E27FC236}">
              <a16:creationId xmlns:a16="http://schemas.microsoft.com/office/drawing/2014/main" id="{FE0A8339-38B8-45F5-8368-0D0DF288387B}"/>
            </a:ext>
          </a:extLst>
        </xdr:cNvPr>
        <xdr:cNvSpPr txBox="1"/>
      </xdr:nvSpPr>
      <xdr:spPr>
        <a:xfrm>
          <a:off x="16226867" y="1767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261" name="正方形/長方形 260">
          <a:extLst>
            <a:ext uri="{FF2B5EF4-FFF2-40B4-BE49-F238E27FC236}">
              <a16:creationId xmlns:a16="http://schemas.microsoft.com/office/drawing/2014/main" id="{7641322A-43E5-4F1B-9162-6B63B48FD4D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62" name="正方形/長方形 261">
          <a:extLst>
            <a:ext uri="{FF2B5EF4-FFF2-40B4-BE49-F238E27FC236}">
              <a16:creationId xmlns:a16="http://schemas.microsoft.com/office/drawing/2014/main" id="{2848BA36-B309-4533-9A02-E3415407FEC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63" name="テキスト ボックス 262">
          <a:extLst>
            <a:ext uri="{FF2B5EF4-FFF2-40B4-BE49-F238E27FC236}">
              <a16:creationId xmlns:a16="http://schemas.microsoft.com/office/drawing/2014/main" id="{A909BB9A-186C-4187-AD44-E876C192465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について、役場庁舎が該当する。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年度に庁舎の建物付属設備の改修工事等を行ったものの、建物が耐用年数を迎え、定期的な修繕を行えていないことが</a:t>
          </a:r>
          <a:r>
            <a:rPr lang="ja-JP" altLang="ja-JP" sz="1100">
              <a:solidFill>
                <a:schemeClr val="dk1"/>
              </a:solidFill>
              <a:effectLst/>
              <a:latin typeface="+mn-lt"/>
              <a:ea typeface="+mn-ea"/>
              <a:cs typeface="+mn-cs"/>
            </a:rPr>
            <a:t>有形固定資産減価償却率が高い主な要因となっている。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a:t>
          </a:r>
          <a:r>
            <a:rPr kumimoji="1" lang="en-US" altLang="ja-JP" sz="1100">
              <a:solidFill>
                <a:schemeClr val="dk1"/>
              </a:solidFill>
              <a:effectLst/>
              <a:latin typeface="+mn-lt"/>
              <a:ea typeface="+mn-ea"/>
              <a:cs typeface="+mn-cs"/>
            </a:rPr>
            <a:t>1964</a:t>
          </a:r>
          <a:r>
            <a:rPr kumimoji="1" lang="ja-JP" altLang="ja-JP" sz="1100">
              <a:solidFill>
                <a:schemeClr val="dk1"/>
              </a:solidFill>
              <a:effectLst/>
              <a:latin typeface="+mn-lt"/>
              <a:ea typeface="+mn-ea"/>
              <a:cs typeface="+mn-cs"/>
            </a:rPr>
            <a:t>年の建設以降、大規模改修も実施されていないため、公共施設等総合管理計画に基づき、点検等の実施により計画的な改修・修繕を行 う必要がある。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4;&#36001;&#25919;&#31532;&#65297;&#20418;/06&#20844;&#20250;&#35336;/R6(R4&#27770;&#31639;)/08_&#20196;&#21644;4&#24180;&#24230;&#36001;&#25919;&#29366;&#27841;&#36039;&#26009;&#38598;&#12398;&#20316;&#25104;&#12395;&#12388;&#12356;&#12390;&#65288;2&#22238;&#30446;&#12539;&#22320;&#26041;&#20844;&#20250;&#35336;&#38306;&#20418;&#65289;/04%20&#24066;&#30010;&#26449;&#20877;&#22238;&#31572;&#65288;&#20462;&#27491;&#20381;&#38972;&#20998;&#65289;/34%20&#37326;&#36843;&#24029;&#26449;&#9675;/zai04-34nosegawa&#20462;&#27491;&#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20.7</v>
          </cell>
          <cell r="BX51">
            <v>12.1</v>
          </cell>
          <cell r="CF51">
            <v>16.600000000000001</v>
          </cell>
          <cell r="CN51">
            <v>6</v>
          </cell>
        </row>
        <row r="53">
          <cell r="BP53">
            <v>71.7</v>
          </cell>
          <cell r="BX53">
            <v>73.400000000000006</v>
          </cell>
          <cell r="CF53">
            <v>75.3</v>
          </cell>
          <cell r="CN53">
            <v>76.900000000000006</v>
          </cell>
          <cell r="CV53">
            <v>78.599999999999994</v>
          </cell>
        </row>
        <row r="55">
          <cell r="AN55" t="str">
            <v>類似団体内平均値</v>
          </cell>
          <cell r="BP55">
            <v>0</v>
          </cell>
          <cell r="BX55">
            <v>0</v>
          </cell>
          <cell r="CF55">
            <v>0</v>
          </cell>
          <cell r="CN55">
            <v>0</v>
          </cell>
          <cell r="CV55">
            <v>0</v>
          </cell>
        </row>
        <row r="57">
          <cell r="BP57">
            <v>59.4</v>
          </cell>
          <cell r="BX57">
            <v>60.4</v>
          </cell>
          <cell r="CF57">
            <v>61.5</v>
          </cell>
          <cell r="CN57">
            <v>60.9</v>
          </cell>
          <cell r="CV57">
            <v>62.3</v>
          </cell>
        </row>
        <row r="72">
          <cell r="BP72" t="str">
            <v>H30</v>
          </cell>
          <cell r="BX72" t="str">
            <v>R01</v>
          </cell>
          <cell r="CF72" t="str">
            <v>R02</v>
          </cell>
          <cell r="CN72" t="str">
            <v>R03</v>
          </cell>
          <cell r="CV72" t="str">
            <v>R04</v>
          </cell>
        </row>
        <row r="73">
          <cell r="AN73" t="str">
            <v>当該団体値</v>
          </cell>
          <cell r="BP73">
            <v>20.7</v>
          </cell>
          <cell r="BX73">
            <v>12.1</v>
          </cell>
          <cell r="CF73">
            <v>16.600000000000001</v>
          </cell>
          <cell r="CN73">
            <v>6</v>
          </cell>
        </row>
        <row r="75">
          <cell r="BP75">
            <v>9.5</v>
          </cell>
          <cell r="BX75">
            <v>11.8</v>
          </cell>
          <cell r="CF75">
            <v>12.4</v>
          </cell>
          <cell r="CN75">
            <v>12.7</v>
          </cell>
          <cell r="CV75">
            <v>11.2</v>
          </cell>
        </row>
        <row r="77">
          <cell r="AN77" t="str">
            <v>類似団体内平均値</v>
          </cell>
          <cell r="BP77">
            <v>0</v>
          </cell>
          <cell r="BX77">
            <v>0</v>
          </cell>
          <cell r="CF77">
            <v>0</v>
          </cell>
          <cell r="CN77">
            <v>0</v>
          </cell>
          <cell r="CV77">
            <v>0</v>
          </cell>
        </row>
        <row r="79">
          <cell r="BP79">
            <v>7.4</v>
          </cell>
          <cell r="BX79">
            <v>7.4</v>
          </cell>
          <cell r="CF79">
            <v>8</v>
          </cell>
          <cell r="CN79">
            <v>6.6</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83</v>
      </c>
      <c r="C2" s="176"/>
      <c r="D2" s="177"/>
    </row>
    <row r="3" spans="1:119" ht="18.75" customHeight="1" thickBot="1" x14ac:dyDescent="0.25">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1586802</v>
      </c>
      <c r="BO4" s="358"/>
      <c r="BP4" s="358"/>
      <c r="BQ4" s="358"/>
      <c r="BR4" s="358"/>
      <c r="BS4" s="358"/>
      <c r="BT4" s="358"/>
      <c r="BU4" s="359"/>
      <c r="BV4" s="357">
        <v>1537179</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21.9</v>
      </c>
      <c r="CU4" s="364"/>
      <c r="CV4" s="364"/>
      <c r="CW4" s="364"/>
      <c r="CX4" s="364"/>
      <c r="CY4" s="364"/>
      <c r="CZ4" s="364"/>
      <c r="DA4" s="365"/>
      <c r="DB4" s="363">
        <v>11.2</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1376410</v>
      </c>
      <c r="BO5" s="395"/>
      <c r="BP5" s="395"/>
      <c r="BQ5" s="395"/>
      <c r="BR5" s="395"/>
      <c r="BS5" s="395"/>
      <c r="BT5" s="395"/>
      <c r="BU5" s="396"/>
      <c r="BV5" s="394">
        <v>1412568</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84.8</v>
      </c>
      <c r="CU5" s="392"/>
      <c r="CV5" s="392"/>
      <c r="CW5" s="392"/>
      <c r="CX5" s="392"/>
      <c r="CY5" s="392"/>
      <c r="CZ5" s="392"/>
      <c r="DA5" s="393"/>
      <c r="DB5" s="391">
        <v>88.5</v>
      </c>
      <c r="DC5" s="392"/>
      <c r="DD5" s="392"/>
      <c r="DE5" s="392"/>
      <c r="DF5" s="392"/>
      <c r="DG5" s="392"/>
      <c r="DH5" s="392"/>
      <c r="DI5" s="393"/>
    </row>
    <row r="6" spans="1:119" ht="18.75" customHeight="1" x14ac:dyDescent="0.2">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104</v>
      </c>
      <c r="AV6" s="427"/>
      <c r="AW6" s="427"/>
      <c r="AX6" s="427"/>
      <c r="AY6" s="428" t="s">
        <v>105</v>
      </c>
      <c r="AZ6" s="429"/>
      <c r="BA6" s="429"/>
      <c r="BB6" s="429"/>
      <c r="BC6" s="429"/>
      <c r="BD6" s="429"/>
      <c r="BE6" s="429"/>
      <c r="BF6" s="429"/>
      <c r="BG6" s="429"/>
      <c r="BH6" s="429"/>
      <c r="BI6" s="429"/>
      <c r="BJ6" s="429"/>
      <c r="BK6" s="429"/>
      <c r="BL6" s="429"/>
      <c r="BM6" s="430"/>
      <c r="BN6" s="394">
        <v>210392</v>
      </c>
      <c r="BO6" s="395"/>
      <c r="BP6" s="395"/>
      <c r="BQ6" s="395"/>
      <c r="BR6" s="395"/>
      <c r="BS6" s="395"/>
      <c r="BT6" s="395"/>
      <c r="BU6" s="396"/>
      <c r="BV6" s="394">
        <v>124611</v>
      </c>
      <c r="BW6" s="395"/>
      <c r="BX6" s="395"/>
      <c r="BY6" s="395"/>
      <c r="BZ6" s="395"/>
      <c r="CA6" s="395"/>
      <c r="CB6" s="395"/>
      <c r="CC6" s="396"/>
      <c r="CD6" s="397" t="s">
        <v>106</v>
      </c>
      <c r="CE6" s="398"/>
      <c r="CF6" s="398"/>
      <c r="CG6" s="398"/>
      <c r="CH6" s="398"/>
      <c r="CI6" s="398"/>
      <c r="CJ6" s="398"/>
      <c r="CK6" s="398"/>
      <c r="CL6" s="398"/>
      <c r="CM6" s="398"/>
      <c r="CN6" s="398"/>
      <c r="CO6" s="398"/>
      <c r="CP6" s="398"/>
      <c r="CQ6" s="398"/>
      <c r="CR6" s="398"/>
      <c r="CS6" s="399"/>
      <c r="CT6" s="431">
        <v>85.4</v>
      </c>
      <c r="CU6" s="432"/>
      <c r="CV6" s="432"/>
      <c r="CW6" s="432"/>
      <c r="CX6" s="432"/>
      <c r="CY6" s="432"/>
      <c r="CZ6" s="432"/>
      <c r="DA6" s="433"/>
      <c r="DB6" s="431">
        <v>91.1</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107</v>
      </c>
      <c r="AN7" s="424"/>
      <c r="AO7" s="424"/>
      <c r="AP7" s="424"/>
      <c r="AQ7" s="424"/>
      <c r="AR7" s="424"/>
      <c r="AS7" s="424"/>
      <c r="AT7" s="425"/>
      <c r="AU7" s="426" t="s">
        <v>96</v>
      </c>
      <c r="AV7" s="427"/>
      <c r="AW7" s="427"/>
      <c r="AX7" s="427"/>
      <c r="AY7" s="428" t="s">
        <v>108</v>
      </c>
      <c r="AZ7" s="429"/>
      <c r="BA7" s="429"/>
      <c r="BB7" s="429"/>
      <c r="BC7" s="429"/>
      <c r="BD7" s="429"/>
      <c r="BE7" s="429"/>
      <c r="BF7" s="429"/>
      <c r="BG7" s="429"/>
      <c r="BH7" s="429"/>
      <c r="BI7" s="429"/>
      <c r="BJ7" s="429"/>
      <c r="BK7" s="429"/>
      <c r="BL7" s="429"/>
      <c r="BM7" s="430"/>
      <c r="BN7" s="394">
        <v>9320</v>
      </c>
      <c r="BO7" s="395"/>
      <c r="BP7" s="395"/>
      <c r="BQ7" s="395"/>
      <c r="BR7" s="395"/>
      <c r="BS7" s="395"/>
      <c r="BT7" s="395"/>
      <c r="BU7" s="396"/>
      <c r="BV7" s="394">
        <v>22606</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919806</v>
      </c>
      <c r="CU7" s="395"/>
      <c r="CV7" s="395"/>
      <c r="CW7" s="395"/>
      <c r="CX7" s="395"/>
      <c r="CY7" s="395"/>
      <c r="CZ7" s="395"/>
      <c r="DA7" s="396"/>
      <c r="DB7" s="394">
        <v>907480</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111</v>
      </c>
      <c r="AV8" s="427"/>
      <c r="AW8" s="427"/>
      <c r="AX8" s="427"/>
      <c r="AY8" s="428" t="s">
        <v>112</v>
      </c>
      <c r="AZ8" s="429"/>
      <c r="BA8" s="429"/>
      <c r="BB8" s="429"/>
      <c r="BC8" s="429"/>
      <c r="BD8" s="429"/>
      <c r="BE8" s="429"/>
      <c r="BF8" s="429"/>
      <c r="BG8" s="429"/>
      <c r="BH8" s="429"/>
      <c r="BI8" s="429"/>
      <c r="BJ8" s="429"/>
      <c r="BK8" s="429"/>
      <c r="BL8" s="429"/>
      <c r="BM8" s="430"/>
      <c r="BN8" s="394">
        <v>201072</v>
      </c>
      <c r="BO8" s="395"/>
      <c r="BP8" s="395"/>
      <c r="BQ8" s="395"/>
      <c r="BR8" s="395"/>
      <c r="BS8" s="395"/>
      <c r="BT8" s="395"/>
      <c r="BU8" s="396"/>
      <c r="BV8" s="394">
        <v>102005</v>
      </c>
      <c r="BW8" s="395"/>
      <c r="BX8" s="395"/>
      <c r="BY8" s="395"/>
      <c r="BZ8" s="395"/>
      <c r="CA8" s="395"/>
      <c r="CB8" s="395"/>
      <c r="CC8" s="396"/>
      <c r="CD8" s="397" t="s">
        <v>113</v>
      </c>
      <c r="CE8" s="398"/>
      <c r="CF8" s="398"/>
      <c r="CG8" s="398"/>
      <c r="CH8" s="398"/>
      <c r="CI8" s="398"/>
      <c r="CJ8" s="398"/>
      <c r="CK8" s="398"/>
      <c r="CL8" s="398"/>
      <c r="CM8" s="398"/>
      <c r="CN8" s="398"/>
      <c r="CO8" s="398"/>
      <c r="CP8" s="398"/>
      <c r="CQ8" s="398"/>
      <c r="CR8" s="398"/>
      <c r="CS8" s="399"/>
      <c r="CT8" s="434">
        <v>0.13</v>
      </c>
      <c r="CU8" s="435"/>
      <c r="CV8" s="435"/>
      <c r="CW8" s="435"/>
      <c r="CX8" s="435"/>
      <c r="CY8" s="435"/>
      <c r="CZ8" s="435"/>
      <c r="DA8" s="436"/>
      <c r="DB8" s="434">
        <v>0.13</v>
      </c>
      <c r="DC8" s="435"/>
      <c r="DD8" s="435"/>
      <c r="DE8" s="435"/>
      <c r="DF8" s="435"/>
      <c r="DG8" s="435"/>
      <c r="DH8" s="435"/>
      <c r="DI8" s="436"/>
    </row>
    <row r="9" spans="1:119" ht="18.75" customHeight="1" thickBot="1" x14ac:dyDescent="0.25">
      <c r="A9" s="175"/>
      <c r="B9" s="388" t="s">
        <v>114</v>
      </c>
      <c r="C9" s="389"/>
      <c r="D9" s="389"/>
      <c r="E9" s="389"/>
      <c r="F9" s="389"/>
      <c r="G9" s="389"/>
      <c r="H9" s="389"/>
      <c r="I9" s="389"/>
      <c r="J9" s="389"/>
      <c r="K9" s="437"/>
      <c r="L9" s="438" t="s">
        <v>115</v>
      </c>
      <c r="M9" s="439"/>
      <c r="N9" s="439"/>
      <c r="O9" s="439"/>
      <c r="P9" s="439"/>
      <c r="Q9" s="440"/>
      <c r="R9" s="441">
        <v>357</v>
      </c>
      <c r="S9" s="442"/>
      <c r="T9" s="442"/>
      <c r="U9" s="442"/>
      <c r="V9" s="443"/>
      <c r="W9" s="351" t="s">
        <v>116</v>
      </c>
      <c r="X9" s="352"/>
      <c r="Y9" s="352"/>
      <c r="Z9" s="352"/>
      <c r="AA9" s="352"/>
      <c r="AB9" s="352"/>
      <c r="AC9" s="352"/>
      <c r="AD9" s="352"/>
      <c r="AE9" s="352"/>
      <c r="AF9" s="352"/>
      <c r="AG9" s="352"/>
      <c r="AH9" s="352"/>
      <c r="AI9" s="352"/>
      <c r="AJ9" s="352"/>
      <c r="AK9" s="352"/>
      <c r="AL9" s="353"/>
      <c r="AM9" s="423" t="s">
        <v>117</v>
      </c>
      <c r="AN9" s="424"/>
      <c r="AO9" s="424"/>
      <c r="AP9" s="424"/>
      <c r="AQ9" s="424"/>
      <c r="AR9" s="424"/>
      <c r="AS9" s="424"/>
      <c r="AT9" s="425"/>
      <c r="AU9" s="426" t="s">
        <v>104</v>
      </c>
      <c r="AV9" s="427"/>
      <c r="AW9" s="427"/>
      <c r="AX9" s="427"/>
      <c r="AY9" s="428" t="s">
        <v>118</v>
      </c>
      <c r="AZ9" s="429"/>
      <c r="BA9" s="429"/>
      <c r="BB9" s="429"/>
      <c r="BC9" s="429"/>
      <c r="BD9" s="429"/>
      <c r="BE9" s="429"/>
      <c r="BF9" s="429"/>
      <c r="BG9" s="429"/>
      <c r="BH9" s="429"/>
      <c r="BI9" s="429"/>
      <c r="BJ9" s="429"/>
      <c r="BK9" s="429"/>
      <c r="BL9" s="429"/>
      <c r="BM9" s="430"/>
      <c r="BN9" s="394">
        <v>99067</v>
      </c>
      <c r="BO9" s="395"/>
      <c r="BP9" s="395"/>
      <c r="BQ9" s="395"/>
      <c r="BR9" s="395"/>
      <c r="BS9" s="395"/>
      <c r="BT9" s="395"/>
      <c r="BU9" s="396"/>
      <c r="BV9" s="394">
        <v>73912</v>
      </c>
      <c r="BW9" s="395"/>
      <c r="BX9" s="395"/>
      <c r="BY9" s="395"/>
      <c r="BZ9" s="395"/>
      <c r="CA9" s="395"/>
      <c r="CB9" s="395"/>
      <c r="CC9" s="396"/>
      <c r="CD9" s="397" t="s">
        <v>119</v>
      </c>
      <c r="CE9" s="398"/>
      <c r="CF9" s="398"/>
      <c r="CG9" s="398"/>
      <c r="CH9" s="398"/>
      <c r="CI9" s="398"/>
      <c r="CJ9" s="398"/>
      <c r="CK9" s="398"/>
      <c r="CL9" s="398"/>
      <c r="CM9" s="398"/>
      <c r="CN9" s="398"/>
      <c r="CO9" s="398"/>
      <c r="CP9" s="398"/>
      <c r="CQ9" s="398"/>
      <c r="CR9" s="398"/>
      <c r="CS9" s="399"/>
      <c r="CT9" s="391">
        <v>21.8</v>
      </c>
      <c r="CU9" s="392"/>
      <c r="CV9" s="392"/>
      <c r="CW9" s="392"/>
      <c r="CX9" s="392"/>
      <c r="CY9" s="392"/>
      <c r="CZ9" s="392"/>
      <c r="DA9" s="393"/>
      <c r="DB9" s="391">
        <v>23.4</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120</v>
      </c>
      <c r="M10" s="424"/>
      <c r="N10" s="424"/>
      <c r="O10" s="424"/>
      <c r="P10" s="424"/>
      <c r="Q10" s="425"/>
      <c r="R10" s="445">
        <v>449</v>
      </c>
      <c r="S10" s="446"/>
      <c r="T10" s="446"/>
      <c r="U10" s="446"/>
      <c r="V10" s="447"/>
      <c r="W10" s="382"/>
      <c r="X10" s="383"/>
      <c r="Y10" s="383"/>
      <c r="Z10" s="383"/>
      <c r="AA10" s="383"/>
      <c r="AB10" s="383"/>
      <c r="AC10" s="383"/>
      <c r="AD10" s="383"/>
      <c r="AE10" s="383"/>
      <c r="AF10" s="383"/>
      <c r="AG10" s="383"/>
      <c r="AH10" s="383"/>
      <c r="AI10" s="383"/>
      <c r="AJ10" s="383"/>
      <c r="AK10" s="383"/>
      <c r="AL10" s="386"/>
      <c r="AM10" s="423" t="s">
        <v>121</v>
      </c>
      <c r="AN10" s="424"/>
      <c r="AO10" s="424"/>
      <c r="AP10" s="424"/>
      <c r="AQ10" s="424"/>
      <c r="AR10" s="424"/>
      <c r="AS10" s="424"/>
      <c r="AT10" s="425"/>
      <c r="AU10" s="426" t="s">
        <v>122</v>
      </c>
      <c r="AV10" s="427"/>
      <c r="AW10" s="427"/>
      <c r="AX10" s="427"/>
      <c r="AY10" s="428" t="s">
        <v>123</v>
      </c>
      <c r="AZ10" s="429"/>
      <c r="BA10" s="429"/>
      <c r="BB10" s="429"/>
      <c r="BC10" s="429"/>
      <c r="BD10" s="429"/>
      <c r="BE10" s="429"/>
      <c r="BF10" s="429"/>
      <c r="BG10" s="429"/>
      <c r="BH10" s="429"/>
      <c r="BI10" s="429"/>
      <c r="BJ10" s="429"/>
      <c r="BK10" s="429"/>
      <c r="BL10" s="429"/>
      <c r="BM10" s="430"/>
      <c r="BN10" s="394">
        <v>4</v>
      </c>
      <c r="BO10" s="395"/>
      <c r="BP10" s="395"/>
      <c r="BQ10" s="395"/>
      <c r="BR10" s="395"/>
      <c r="BS10" s="395"/>
      <c r="BT10" s="395"/>
      <c r="BU10" s="396"/>
      <c r="BV10" s="394">
        <v>4</v>
      </c>
      <c r="BW10" s="395"/>
      <c r="BX10" s="395"/>
      <c r="BY10" s="395"/>
      <c r="BZ10" s="395"/>
      <c r="CA10" s="395"/>
      <c r="CB10" s="395"/>
      <c r="CC10" s="396"/>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125</v>
      </c>
      <c r="M11" s="449"/>
      <c r="N11" s="449"/>
      <c r="O11" s="449"/>
      <c r="P11" s="449"/>
      <c r="Q11" s="450"/>
      <c r="R11" s="451" t="s">
        <v>126</v>
      </c>
      <c r="S11" s="452"/>
      <c r="T11" s="452"/>
      <c r="U11" s="452"/>
      <c r="V11" s="453"/>
      <c r="W11" s="382"/>
      <c r="X11" s="383"/>
      <c r="Y11" s="383"/>
      <c r="Z11" s="383"/>
      <c r="AA11" s="383"/>
      <c r="AB11" s="383"/>
      <c r="AC11" s="383"/>
      <c r="AD11" s="383"/>
      <c r="AE11" s="383"/>
      <c r="AF11" s="383"/>
      <c r="AG11" s="383"/>
      <c r="AH11" s="383"/>
      <c r="AI11" s="383"/>
      <c r="AJ11" s="383"/>
      <c r="AK11" s="383"/>
      <c r="AL11" s="386"/>
      <c r="AM11" s="423" t="s">
        <v>127</v>
      </c>
      <c r="AN11" s="424"/>
      <c r="AO11" s="424"/>
      <c r="AP11" s="424"/>
      <c r="AQ11" s="424"/>
      <c r="AR11" s="424"/>
      <c r="AS11" s="424"/>
      <c r="AT11" s="425"/>
      <c r="AU11" s="426" t="s">
        <v>122</v>
      </c>
      <c r="AV11" s="427"/>
      <c r="AW11" s="427"/>
      <c r="AX11" s="427"/>
      <c r="AY11" s="428" t="s">
        <v>128</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129</v>
      </c>
      <c r="CE11" s="398"/>
      <c r="CF11" s="398"/>
      <c r="CG11" s="398"/>
      <c r="CH11" s="398"/>
      <c r="CI11" s="398"/>
      <c r="CJ11" s="398"/>
      <c r="CK11" s="398"/>
      <c r="CL11" s="398"/>
      <c r="CM11" s="398"/>
      <c r="CN11" s="398"/>
      <c r="CO11" s="398"/>
      <c r="CP11" s="398"/>
      <c r="CQ11" s="398"/>
      <c r="CR11" s="398"/>
      <c r="CS11" s="399"/>
      <c r="CT11" s="434" t="s">
        <v>130</v>
      </c>
      <c r="CU11" s="435"/>
      <c r="CV11" s="435"/>
      <c r="CW11" s="435"/>
      <c r="CX11" s="435"/>
      <c r="CY11" s="435"/>
      <c r="CZ11" s="435"/>
      <c r="DA11" s="436"/>
      <c r="DB11" s="434" t="s">
        <v>130</v>
      </c>
      <c r="DC11" s="435"/>
      <c r="DD11" s="435"/>
      <c r="DE11" s="435"/>
      <c r="DF11" s="435"/>
      <c r="DG11" s="435"/>
      <c r="DH11" s="435"/>
      <c r="DI11" s="436"/>
    </row>
    <row r="12" spans="1:119" ht="18.75" customHeight="1" x14ac:dyDescent="0.2">
      <c r="A12" s="175"/>
      <c r="B12" s="454" t="s">
        <v>131</v>
      </c>
      <c r="C12" s="455"/>
      <c r="D12" s="455"/>
      <c r="E12" s="455"/>
      <c r="F12" s="455"/>
      <c r="G12" s="455"/>
      <c r="H12" s="455"/>
      <c r="I12" s="455"/>
      <c r="J12" s="455"/>
      <c r="K12" s="456"/>
      <c r="L12" s="463" t="s">
        <v>132</v>
      </c>
      <c r="M12" s="464"/>
      <c r="N12" s="464"/>
      <c r="O12" s="464"/>
      <c r="P12" s="464"/>
      <c r="Q12" s="465"/>
      <c r="R12" s="466">
        <v>336</v>
      </c>
      <c r="S12" s="467"/>
      <c r="T12" s="467"/>
      <c r="U12" s="467"/>
      <c r="V12" s="468"/>
      <c r="W12" s="469" t="s">
        <v>1</v>
      </c>
      <c r="X12" s="427"/>
      <c r="Y12" s="427"/>
      <c r="Z12" s="427"/>
      <c r="AA12" s="427"/>
      <c r="AB12" s="470"/>
      <c r="AC12" s="471" t="s">
        <v>133</v>
      </c>
      <c r="AD12" s="472"/>
      <c r="AE12" s="472"/>
      <c r="AF12" s="472"/>
      <c r="AG12" s="473"/>
      <c r="AH12" s="471" t="s">
        <v>134</v>
      </c>
      <c r="AI12" s="472"/>
      <c r="AJ12" s="472"/>
      <c r="AK12" s="472"/>
      <c r="AL12" s="474"/>
      <c r="AM12" s="423" t="s">
        <v>135</v>
      </c>
      <c r="AN12" s="424"/>
      <c r="AO12" s="424"/>
      <c r="AP12" s="424"/>
      <c r="AQ12" s="424"/>
      <c r="AR12" s="424"/>
      <c r="AS12" s="424"/>
      <c r="AT12" s="425"/>
      <c r="AU12" s="426" t="s">
        <v>96</v>
      </c>
      <c r="AV12" s="427"/>
      <c r="AW12" s="427"/>
      <c r="AX12" s="427"/>
      <c r="AY12" s="428" t="s">
        <v>136</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137</v>
      </c>
      <c r="CE12" s="398"/>
      <c r="CF12" s="398"/>
      <c r="CG12" s="398"/>
      <c r="CH12" s="398"/>
      <c r="CI12" s="398"/>
      <c r="CJ12" s="398"/>
      <c r="CK12" s="398"/>
      <c r="CL12" s="398"/>
      <c r="CM12" s="398"/>
      <c r="CN12" s="398"/>
      <c r="CO12" s="398"/>
      <c r="CP12" s="398"/>
      <c r="CQ12" s="398"/>
      <c r="CR12" s="398"/>
      <c r="CS12" s="399"/>
      <c r="CT12" s="434" t="s">
        <v>130</v>
      </c>
      <c r="CU12" s="435"/>
      <c r="CV12" s="435"/>
      <c r="CW12" s="435"/>
      <c r="CX12" s="435"/>
      <c r="CY12" s="435"/>
      <c r="CZ12" s="435"/>
      <c r="DA12" s="436"/>
      <c r="DB12" s="434" t="s">
        <v>130</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138</v>
      </c>
      <c r="N13" s="486"/>
      <c r="O13" s="486"/>
      <c r="P13" s="486"/>
      <c r="Q13" s="487"/>
      <c r="R13" s="478">
        <v>330</v>
      </c>
      <c r="S13" s="479"/>
      <c r="T13" s="479"/>
      <c r="U13" s="479"/>
      <c r="V13" s="480"/>
      <c r="W13" s="410" t="s">
        <v>139</v>
      </c>
      <c r="X13" s="411"/>
      <c r="Y13" s="411"/>
      <c r="Z13" s="411"/>
      <c r="AA13" s="411"/>
      <c r="AB13" s="401"/>
      <c r="AC13" s="445">
        <v>31</v>
      </c>
      <c r="AD13" s="446"/>
      <c r="AE13" s="446"/>
      <c r="AF13" s="446"/>
      <c r="AG13" s="488"/>
      <c r="AH13" s="445">
        <v>27</v>
      </c>
      <c r="AI13" s="446"/>
      <c r="AJ13" s="446"/>
      <c r="AK13" s="446"/>
      <c r="AL13" s="447"/>
      <c r="AM13" s="423" t="s">
        <v>140</v>
      </c>
      <c r="AN13" s="424"/>
      <c r="AO13" s="424"/>
      <c r="AP13" s="424"/>
      <c r="AQ13" s="424"/>
      <c r="AR13" s="424"/>
      <c r="AS13" s="424"/>
      <c r="AT13" s="425"/>
      <c r="AU13" s="426" t="s">
        <v>122</v>
      </c>
      <c r="AV13" s="427"/>
      <c r="AW13" s="427"/>
      <c r="AX13" s="427"/>
      <c r="AY13" s="428" t="s">
        <v>141</v>
      </c>
      <c r="AZ13" s="429"/>
      <c r="BA13" s="429"/>
      <c r="BB13" s="429"/>
      <c r="BC13" s="429"/>
      <c r="BD13" s="429"/>
      <c r="BE13" s="429"/>
      <c r="BF13" s="429"/>
      <c r="BG13" s="429"/>
      <c r="BH13" s="429"/>
      <c r="BI13" s="429"/>
      <c r="BJ13" s="429"/>
      <c r="BK13" s="429"/>
      <c r="BL13" s="429"/>
      <c r="BM13" s="430"/>
      <c r="BN13" s="394">
        <v>99071</v>
      </c>
      <c r="BO13" s="395"/>
      <c r="BP13" s="395"/>
      <c r="BQ13" s="395"/>
      <c r="BR13" s="395"/>
      <c r="BS13" s="395"/>
      <c r="BT13" s="395"/>
      <c r="BU13" s="396"/>
      <c r="BV13" s="394">
        <v>73916</v>
      </c>
      <c r="BW13" s="395"/>
      <c r="BX13" s="395"/>
      <c r="BY13" s="395"/>
      <c r="BZ13" s="395"/>
      <c r="CA13" s="395"/>
      <c r="CB13" s="395"/>
      <c r="CC13" s="396"/>
      <c r="CD13" s="397" t="s">
        <v>142</v>
      </c>
      <c r="CE13" s="398"/>
      <c r="CF13" s="398"/>
      <c r="CG13" s="398"/>
      <c r="CH13" s="398"/>
      <c r="CI13" s="398"/>
      <c r="CJ13" s="398"/>
      <c r="CK13" s="398"/>
      <c r="CL13" s="398"/>
      <c r="CM13" s="398"/>
      <c r="CN13" s="398"/>
      <c r="CO13" s="398"/>
      <c r="CP13" s="398"/>
      <c r="CQ13" s="398"/>
      <c r="CR13" s="398"/>
      <c r="CS13" s="399"/>
      <c r="CT13" s="391">
        <v>11.2</v>
      </c>
      <c r="CU13" s="392"/>
      <c r="CV13" s="392"/>
      <c r="CW13" s="392"/>
      <c r="CX13" s="392"/>
      <c r="CY13" s="392"/>
      <c r="CZ13" s="392"/>
      <c r="DA13" s="393"/>
      <c r="DB13" s="391">
        <v>12.7</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143</v>
      </c>
      <c r="M14" s="476"/>
      <c r="N14" s="476"/>
      <c r="O14" s="476"/>
      <c r="P14" s="476"/>
      <c r="Q14" s="477"/>
      <c r="R14" s="478">
        <v>347</v>
      </c>
      <c r="S14" s="479"/>
      <c r="T14" s="479"/>
      <c r="U14" s="479"/>
      <c r="V14" s="480"/>
      <c r="W14" s="384"/>
      <c r="X14" s="385"/>
      <c r="Y14" s="385"/>
      <c r="Z14" s="385"/>
      <c r="AA14" s="385"/>
      <c r="AB14" s="374"/>
      <c r="AC14" s="481">
        <v>18.100000000000001</v>
      </c>
      <c r="AD14" s="482"/>
      <c r="AE14" s="482"/>
      <c r="AF14" s="482"/>
      <c r="AG14" s="483"/>
      <c r="AH14" s="481">
        <v>13.4</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144</v>
      </c>
      <c r="CE14" s="490"/>
      <c r="CF14" s="490"/>
      <c r="CG14" s="490"/>
      <c r="CH14" s="490"/>
      <c r="CI14" s="490"/>
      <c r="CJ14" s="490"/>
      <c r="CK14" s="490"/>
      <c r="CL14" s="490"/>
      <c r="CM14" s="490"/>
      <c r="CN14" s="490"/>
      <c r="CO14" s="490"/>
      <c r="CP14" s="490"/>
      <c r="CQ14" s="490"/>
      <c r="CR14" s="490"/>
      <c r="CS14" s="491"/>
      <c r="CT14" s="492" t="s">
        <v>130</v>
      </c>
      <c r="CU14" s="493"/>
      <c r="CV14" s="493"/>
      <c r="CW14" s="493"/>
      <c r="CX14" s="493"/>
      <c r="CY14" s="493"/>
      <c r="CZ14" s="493"/>
      <c r="DA14" s="494"/>
      <c r="DB14" s="492">
        <v>6</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145</v>
      </c>
      <c r="N15" s="486"/>
      <c r="O15" s="486"/>
      <c r="P15" s="486"/>
      <c r="Q15" s="487"/>
      <c r="R15" s="478">
        <v>341</v>
      </c>
      <c r="S15" s="479"/>
      <c r="T15" s="479"/>
      <c r="U15" s="479"/>
      <c r="V15" s="480"/>
      <c r="W15" s="410" t="s">
        <v>146</v>
      </c>
      <c r="X15" s="411"/>
      <c r="Y15" s="411"/>
      <c r="Z15" s="411"/>
      <c r="AA15" s="411"/>
      <c r="AB15" s="401"/>
      <c r="AC15" s="445">
        <v>35</v>
      </c>
      <c r="AD15" s="446"/>
      <c r="AE15" s="446"/>
      <c r="AF15" s="446"/>
      <c r="AG15" s="488"/>
      <c r="AH15" s="445">
        <v>49</v>
      </c>
      <c r="AI15" s="446"/>
      <c r="AJ15" s="446"/>
      <c r="AK15" s="446"/>
      <c r="AL15" s="447"/>
      <c r="AM15" s="423"/>
      <c r="AN15" s="424"/>
      <c r="AO15" s="424"/>
      <c r="AP15" s="424"/>
      <c r="AQ15" s="424"/>
      <c r="AR15" s="424"/>
      <c r="AS15" s="424"/>
      <c r="AT15" s="425"/>
      <c r="AU15" s="426"/>
      <c r="AV15" s="427"/>
      <c r="AW15" s="427"/>
      <c r="AX15" s="427"/>
      <c r="AY15" s="354" t="s">
        <v>147</v>
      </c>
      <c r="AZ15" s="355"/>
      <c r="BA15" s="355"/>
      <c r="BB15" s="355"/>
      <c r="BC15" s="355"/>
      <c r="BD15" s="355"/>
      <c r="BE15" s="355"/>
      <c r="BF15" s="355"/>
      <c r="BG15" s="355"/>
      <c r="BH15" s="355"/>
      <c r="BI15" s="355"/>
      <c r="BJ15" s="355"/>
      <c r="BK15" s="355"/>
      <c r="BL15" s="355"/>
      <c r="BM15" s="356"/>
      <c r="BN15" s="357">
        <v>111743</v>
      </c>
      <c r="BO15" s="358"/>
      <c r="BP15" s="358"/>
      <c r="BQ15" s="358"/>
      <c r="BR15" s="358"/>
      <c r="BS15" s="358"/>
      <c r="BT15" s="358"/>
      <c r="BU15" s="359"/>
      <c r="BV15" s="357">
        <v>104393</v>
      </c>
      <c r="BW15" s="358"/>
      <c r="BX15" s="358"/>
      <c r="BY15" s="358"/>
      <c r="BZ15" s="358"/>
      <c r="CA15" s="358"/>
      <c r="CB15" s="358"/>
      <c r="CC15" s="359"/>
      <c r="CD15" s="495" t="s">
        <v>148</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149</v>
      </c>
      <c r="M16" s="498"/>
      <c r="N16" s="498"/>
      <c r="O16" s="498"/>
      <c r="P16" s="498"/>
      <c r="Q16" s="499"/>
      <c r="R16" s="500" t="s">
        <v>150</v>
      </c>
      <c r="S16" s="501"/>
      <c r="T16" s="501"/>
      <c r="U16" s="501"/>
      <c r="V16" s="502"/>
      <c r="W16" s="384"/>
      <c r="X16" s="385"/>
      <c r="Y16" s="385"/>
      <c r="Z16" s="385"/>
      <c r="AA16" s="385"/>
      <c r="AB16" s="374"/>
      <c r="AC16" s="481">
        <v>20.5</v>
      </c>
      <c r="AD16" s="482"/>
      <c r="AE16" s="482"/>
      <c r="AF16" s="482"/>
      <c r="AG16" s="483"/>
      <c r="AH16" s="481">
        <v>24.4</v>
      </c>
      <c r="AI16" s="482"/>
      <c r="AJ16" s="482"/>
      <c r="AK16" s="482"/>
      <c r="AL16" s="484"/>
      <c r="AM16" s="423"/>
      <c r="AN16" s="424"/>
      <c r="AO16" s="424"/>
      <c r="AP16" s="424"/>
      <c r="AQ16" s="424"/>
      <c r="AR16" s="424"/>
      <c r="AS16" s="424"/>
      <c r="AT16" s="425"/>
      <c r="AU16" s="426"/>
      <c r="AV16" s="427"/>
      <c r="AW16" s="427"/>
      <c r="AX16" s="427"/>
      <c r="AY16" s="428" t="s">
        <v>151</v>
      </c>
      <c r="AZ16" s="429"/>
      <c r="BA16" s="429"/>
      <c r="BB16" s="429"/>
      <c r="BC16" s="429"/>
      <c r="BD16" s="429"/>
      <c r="BE16" s="429"/>
      <c r="BF16" s="429"/>
      <c r="BG16" s="429"/>
      <c r="BH16" s="429"/>
      <c r="BI16" s="429"/>
      <c r="BJ16" s="429"/>
      <c r="BK16" s="429"/>
      <c r="BL16" s="429"/>
      <c r="BM16" s="430"/>
      <c r="BN16" s="394">
        <v>895810</v>
      </c>
      <c r="BO16" s="395"/>
      <c r="BP16" s="395"/>
      <c r="BQ16" s="395"/>
      <c r="BR16" s="395"/>
      <c r="BS16" s="395"/>
      <c r="BT16" s="395"/>
      <c r="BU16" s="396"/>
      <c r="BV16" s="394">
        <v>863982</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152</v>
      </c>
      <c r="N17" s="506"/>
      <c r="O17" s="506"/>
      <c r="P17" s="506"/>
      <c r="Q17" s="507"/>
      <c r="R17" s="500" t="s">
        <v>150</v>
      </c>
      <c r="S17" s="501"/>
      <c r="T17" s="501"/>
      <c r="U17" s="501"/>
      <c r="V17" s="502"/>
      <c r="W17" s="410" t="s">
        <v>153</v>
      </c>
      <c r="X17" s="411"/>
      <c r="Y17" s="411"/>
      <c r="Z17" s="411"/>
      <c r="AA17" s="411"/>
      <c r="AB17" s="401"/>
      <c r="AC17" s="445">
        <v>105</v>
      </c>
      <c r="AD17" s="446"/>
      <c r="AE17" s="446"/>
      <c r="AF17" s="446"/>
      <c r="AG17" s="488"/>
      <c r="AH17" s="445">
        <v>125</v>
      </c>
      <c r="AI17" s="446"/>
      <c r="AJ17" s="446"/>
      <c r="AK17" s="446"/>
      <c r="AL17" s="447"/>
      <c r="AM17" s="423"/>
      <c r="AN17" s="424"/>
      <c r="AO17" s="424"/>
      <c r="AP17" s="424"/>
      <c r="AQ17" s="424"/>
      <c r="AR17" s="424"/>
      <c r="AS17" s="424"/>
      <c r="AT17" s="425"/>
      <c r="AU17" s="426"/>
      <c r="AV17" s="427"/>
      <c r="AW17" s="427"/>
      <c r="AX17" s="427"/>
      <c r="AY17" s="428" t="s">
        <v>154</v>
      </c>
      <c r="AZ17" s="429"/>
      <c r="BA17" s="429"/>
      <c r="BB17" s="429"/>
      <c r="BC17" s="429"/>
      <c r="BD17" s="429"/>
      <c r="BE17" s="429"/>
      <c r="BF17" s="429"/>
      <c r="BG17" s="429"/>
      <c r="BH17" s="429"/>
      <c r="BI17" s="429"/>
      <c r="BJ17" s="429"/>
      <c r="BK17" s="429"/>
      <c r="BL17" s="429"/>
      <c r="BM17" s="430"/>
      <c r="BN17" s="394">
        <v>129055</v>
      </c>
      <c r="BO17" s="395"/>
      <c r="BP17" s="395"/>
      <c r="BQ17" s="395"/>
      <c r="BR17" s="395"/>
      <c r="BS17" s="395"/>
      <c r="BT17" s="395"/>
      <c r="BU17" s="396"/>
      <c r="BV17" s="394">
        <v>122420</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155</v>
      </c>
      <c r="C18" s="437"/>
      <c r="D18" s="437"/>
      <c r="E18" s="517"/>
      <c r="F18" s="517"/>
      <c r="G18" s="517"/>
      <c r="H18" s="517"/>
      <c r="I18" s="517"/>
      <c r="J18" s="517"/>
      <c r="K18" s="517"/>
      <c r="L18" s="518">
        <v>154.9</v>
      </c>
      <c r="M18" s="518"/>
      <c r="N18" s="518"/>
      <c r="O18" s="518"/>
      <c r="P18" s="518"/>
      <c r="Q18" s="518"/>
      <c r="R18" s="519"/>
      <c r="S18" s="519"/>
      <c r="T18" s="519"/>
      <c r="U18" s="519"/>
      <c r="V18" s="520"/>
      <c r="W18" s="412"/>
      <c r="X18" s="413"/>
      <c r="Y18" s="413"/>
      <c r="Z18" s="413"/>
      <c r="AA18" s="413"/>
      <c r="AB18" s="404"/>
      <c r="AC18" s="521">
        <v>61.4</v>
      </c>
      <c r="AD18" s="522"/>
      <c r="AE18" s="522"/>
      <c r="AF18" s="522"/>
      <c r="AG18" s="523"/>
      <c r="AH18" s="521">
        <v>62.2</v>
      </c>
      <c r="AI18" s="522"/>
      <c r="AJ18" s="522"/>
      <c r="AK18" s="522"/>
      <c r="AL18" s="524"/>
      <c r="AM18" s="423"/>
      <c r="AN18" s="424"/>
      <c r="AO18" s="424"/>
      <c r="AP18" s="424"/>
      <c r="AQ18" s="424"/>
      <c r="AR18" s="424"/>
      <c r="AS18" s="424"/>
      <c r="AT18" s="425"/>
      <c r="AU18" s="426"/>
      <c r="AV18" s="427"/>
      <c r="AW18" s="427"/>
      <c r="AX18" s="427"/>
      <c r="AY18" s="428" t="s">
        <v>156</v>
      </c>
      <c r="AZ18" s="429"/>
      <c r="BA18" s="429"/>
      <c r="BB18" s="429"/>
      <c r="BC18" s="429"/>
      <c r="BD18" s="429"/>
      <c r="BE18" s="429"/>
      <c r="BF18" s="429"/>
      <c r="BG18" s="429"/>
      <c r="BH18" s="429"/>
      <c r="BI18" s="429"/>
      <c r="BJ18" s="429"/>
      <c r="BK18" s="429"/>
      <c r="BL18" s="429"/>
      <c r="BM18" s="430"/>
      <c r="BN18" s="394">
        <v>782047</v>
      </c>
      <c r="BO18" s="395"/>
      <c r="BP18" s="395"/>
      <c r="BQ18" s="395"/>
      <c r="BR18" s="395"/>
      <c r="BS18" s="395"/>
      <c r="BT18" s="395"/>
      <c r="BU18" s="396"/>
      <c r="BV18" s="394">
        <v>804356</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157</v>
      </c>
      <c r="C19" s="437"/>
      <c r="D19" s="437"/>
      <c r="E19" s="517"/>
      <c r="F19" s="517"/>
      <c r="G19" s="517"/>
      <c r="H19" s="517"/>
      <c r="I19" s="517"/>
      <c r="J19" s="517"/>
      <c r="K19" s="517"/>
      <c r="L19" s="525">
        <v>2</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158</v>
      </c>
      <c r="AZ19" s="429"/>
      <c r="BA19" s="429"/>
      <c r="BB19" s="429"/>
      <c r="BC19" s="429"/>
      <c r="BD19" s="429"/>
      <c r="BE19" s="429"/>
      <c r="BF19" s="429"/>
      <c r="BG19" s="429"/>
      <c r="BH19" s="429"/>
      <c r="BI19" s="429"/>
      <c r="BJ19" s="429"/>
      <c r="BK19" s="429"/>
      <c r="BL19" s="429"/>
      <c r="BM19" s="430"/>
      <c r="BN19" s="394">
        <v>1226340</v>
      </c>
      <c r="BO19" s="395"/>
      <c r="BP19" s="395"/>
      <c r="BQ19" s="395"/>
      <c r="BR19" s="395"/>
      <c r="BS19" s="395"/>
      <c r="BT19" s="395"/>
      <c r="BU19" s="396"/>
      <c r="BV19" s="394">
        <v>1133946</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159</v>
      </c>
      <c r="C20" s="437"/>
      <c r="D20" s="437"/>
      <c r="E20" s="517"/>
      <c r="F20" s="517"/>
      <c r="G20" s="517"/>
      <c r="H20" s="517"/>
      <c r="I20" s="517"/>
      <c r="J20" s="517"/>
      <c r="K20" s="517"/>
      <c r="L20" s="525">
        <v>204</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160</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161</v>
      </c>
      <c r="C22" s="538"/>
      <c r="D22" s="539"/>
      <c r="E22" s="406" t="s">
        <v>1</v>
      </c>
      <c r="F22" s="411"/>
      <c r="G22" s="411"/>
      <c r="H22" s="411"/>
      <c r="I22" s="411"/>
      <c r="J22" s="411"/>
      <c r="K22" s="401"/>
      <c r="L22" s="406" t="s">
        <v>162</v>
      </c>
      <c r="M22" s="411"/>
      <c r="N22" s="411"/>
      <c r="O22" s="411"/>
      <c r="P22" s="401"/>
      <c r="Q22" s="569" t="s">
        <v>163</v>
      </c>
      <c r="R22" s="570"/>
      <c r="S22" s="570"/>
      <c r="T22" s="570"/>
      <c r="U22" s="570"/>
      <c r="V22" s="571"/>
      <c r="W22" s="537" t="s">
        <v>164</v>
      </c>
      <c r="X22" s="538"/>
      <c r="Y22" s="539"/>
      <c r="Z22" s="406" t="s">
        <v>1</v>
      </c>
      <c r="AA22" s="411"/>
      <c r="AB22" s="411"/>
      <c r="AC22" s="411"/>
      <c r="AD22" s="411"/>
      <c r="AE22" s="411"/>
      <c r="AF22" s="411"/>
      <c r="AG22" s="401"/>
      <c r="AH22" s="575" t="s">
        <v>165</v>
      </c>
      <c r="AI22" s="411"/>
      <c r="AJ22" s="411"/>
      <c r="AK22" s="411"/>
      <c r="AL22" s="401"/>
      <c r="AM22" s="575" t="s">
        <v>166</v>
      </c>
      <c r="AN22" s="576"/>
      <c r="AO22" s="576"/>
      <c r="AP22" s="576"/>
      <c r="AQ22" s="576"/>
      <c r="AR22" s="577"/>
      <c r="AS22" s="569" t="s">
        <v>163</v>
      </c>
      <c r="AT22" s="570"/>
      <c r="AU22" s="570"/>
      <c r="AV22" s="570"/>
      <c r="AW22" s="570"/>
      <c r="AX22" s="581"/>
      <c r="AY22" s="354" t="s">
        <v>167</v>
      </c>
      <c r="AZ22" s="355"/>
      <c r="BA22" s="355"/>
      <c r="BB22" s="355"/>
      <c r="BC22" s="355"/>
      <c r="BD22" s="355"/>
      <c r="BE22" s="355"/>
      <c r="BF22" s="355"/>
      <c r="BG22" s="355"/>
      <c r="BH22" s="355"/>
      <c r="BI22" s="355"/>
      <c r="BJ22" s="355"/>
      <c r="BK22" s="355"/>
      <c r="BL22" s="355"/>
      <c r="BM22" s="356"/>
      <c r="BN22" s="357">
        <v>1793249</v>
      </c>
      <c r="BO22" s="358"/>
      <c r="BP22" s="358"/>
      <c r="BQ22" s="358"/>
      <c r="BR22" s="358"/>
      <c r="BS22" s="358"/>
      <c r="BT22" s="358"/>
      <c r="BU22" s="359"/>
      <c r="BV22" s="357">
        <v>1945908</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168</v>
      </c>
      <c r="AZ23" s="429"/>
      <c r="BA23" s="429"/>
      <c r="BB23" s="429"/>
      <c r="BC23" s="429"/>
      <c r="BD23" s="429"/>
      <c r="BE23" s="429"/>
      <c r="BF23" s="429"/>
      <c r="BG23" s="429"/>
      <c r="BH23" s="429"/>
      <c r="BI23" s="429"/>
      <c r="BJ23" s="429"/>
      <c r="BK23" s="429"/>
      <c r="BL23" s="429"/>
      <c r="BM23" s="430"/>
      <c r="BN23" s="394">
        <v>1718842</v>
      </c>
      <c r="BO23" s="395"/>
      <c r="BP23" s="395"/>
      <c r="BQ23" s="395"/>
      <c r="BR23" s="395"/>
      <c r="BS23" s="395"/>
      <c r="BT23" s="395"/>
      <c r="BU23" s="396"/>
      <c r="BV23" s="394">
        <v>1863380</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169</v>
      </c>
      <c r="F24" s="424"/>
      <c r="G24" s="424"/>
      <c r="H24" s="424"/>
      <c r="I24" s="424"/>
      <c r="J24" s="424"/>
      <c r="K24" s="425"/>
      <c r="L24" s="445">
        <v>1</v>
      </c>
      <c r="M24" s="446"/>
      <c r="N24" s="446"/>
      <c r="O24" s="446"/>
      <c r="P24" s="488"/>
      <c r="Q24" s="445">
        <v>6300</v>
      </c>
      <c r="R24" s="446"/>
      <c r="S24" s="446"/>
      <c r="T24" s="446"/>
      <c r="U24" s="446"/>
      <c r="V24" s="488"/>
      <c r="W24" s="540"/>
      <c r="X24" s="541"/>
      <c r="Y24" s="542"/>
      <c r="Z24" s="444" t="s">
        <v>170</v>
      </c>
      <c r="AA24" s="424"/>
      <c r="AB24" s="424"/>
      <c r="AC24" s="424"/>
      <c r="AD24" s="424"/>
      <c r="AE24" s="424"/>
      <c r="AF24" s="424"/>
      <c r="AG24" s="425"/>
      <c r="AH24" s="445">
        <v>27</v>
      </c>
      <c r="AI24" s="446"/>
      <c r="AJ24" s="446"/>
      <c r="AK24" s="446"/>
      <c r="AL24" s="488"/>
      <c r="AM24" s="445">
        <v>73467</v>
      </c>
      <c r="AN24" s="446"/>
      <c r="AO24" s="446"/>
      <c r="AP24" s="446"/>
      <c r="AQ24" s="446"/>
      <c r="AR24" s="488"/>
      <c r="AS24" s="445">
        <v>2721</v>
      </c>
      <c r="AT24" s="446"/>
      <c r="AU24" s="446"/>
      <c r="AV24" s="446"/>
      <c r="AW24" s="446"/>
      <c r="AX24" s="447"/>
      <c r="AY24" s="510" t="s">
        <v>171</v>
      </c>
      <c r="AZ24" s="511"/>
      <c r="BA24" s="511"/>
      <c r="BB24" s="511"/>
      <c r="BC24" s="511"/>
      <c r="BD24" s="511"/>
      <c r="BE24" s="511"/>
      <c r="BF24" s="511"/>
      <c r="BG24" s="511"/>
      <c r="BH24" s="511"/>
      <c r="BI24" s="511"/>
      <c r="BJ24" s="511"/>
      <c r="BK24" s="511"/>
      <c r="BL24" s="511"/>
      <c r="BM24" s="512"/>
      <c r="BN24" s="394">
        <v>1353654</v>
      </c>
      <c r="BO24" s="395"/>
      <c r="BP24" s="395"/>
      <c r="BQ24" s="395"/>
      <c r="BR24" s="395"/>
      <c r="BS24" s="395"/>
      <c r="BT24" s="395"/>
      <c r="BU24" s="396"/>
      <c r="BV24" s="394">
        <v>1458165</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172</v>
      </c>
      <c r="F25" s="424"/>
      <c r="G25" s="424"/>
      <c r="H25" s="424"/>
      <c r="I25" s="424"/>
      <c r="J25" s="424"/>
      <c r="K25" s="425"/>
      <c r="L25" s="445">
        <v>1</v>
      </c>
      <c r="M25" s="446"/>
      <c r="N25" s="446"/>
      <c r="O25" s="446"/>
      <c r="P25" s="488"/>
      <c r="Q25" s="445">
        <v>5500</v>
      </c>
      <c r="R25" s="446"/>
      <c r="S25" s="446"/>
      <c r="T25" s="446"/>
      <c r="U25" s="446"/>
      <c r="V25" s="488"/>
      <c r="W25" s="540"/>
      <c r="X25" s="541"/>
      <c r="Y25" s="542"/>
      <c r="Z25" s="444" t="s">
        <v>173</v>
      </c>
      <c r="AA25" s="424"/>
      <c r="AB25" s="424"/>
      <c r="AC25" s="424"/>
      <c r="AD25" s="424"/>
      <c r="AE25" s="424"/>
      <c r="AF25" s="424"/>
      <c r="AG25" s="425"/>
      <c r="AH25" s="445" t="s">
        <v>174</v>
      </c>
      <c r="AI25" s="446"/>
      <c r="AJ25" s="446"/>
      <c r="AK25" s="446"/>
      <c r="AL25" s="488"/>
      <c r="AM25" s="445" t="s">
        <v>174</v>
      </c>
      <c r="AN25" s="446"/>
      <c r="AO25" s="446"/>
      <c r="AP25" s="446"/>
      <c r="AQ25" s="446"/>
      <c r="AR25" s="488"/>
      <c r="AS25" s="445" t="s">
        <v>174</v>
      </c>
      <c r="AT25" s="446"/>
      <c r="AU25" s="446"/>
      <c r="AV25" s="446"/>
      <c r="AW25" s="446"/>
      <c r="AX25" s="447"/>
      <c r="AY25" s="354" t="s">
        <v>175</v>
      </c>
      <c r="AZ25" s="355"/>
      <c r="BA25" s="355"/>
      <c r="BB25" s="355"/>
      <c r="BC25" s="355"/>
      <c r="BD25" s="355"/>
      <c r="BE25" s="355"/>
      <c r="BF25" s="355"/>
      <c r="BG25" s="355"/>
      <c r="BH25" s="355"/>
      <c r="BI25" s="355"/>
      <c r="BJ25" s="355"/>
      <c r="BK25" s="355"/>
      <c r="BL25" s="355"/>
      <c r="BM25" s="356"/>
      <c r="BN25" s="357" t="s">
        <v>174</v>
      </c>
      <c r="BO25" s="358"/>
      <c r="BP25" s="358"/>
      <c r="BQ25" s="358"/>
      <c r="BR25" s="358"/>
      <c r="BS25" s="358"/>
      <c r="BT25" s="358"/>
      <c r="BU25" s="359"/>
      <c r="BV25" s="357" t="s">
        <v>174</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176</v>
      </c>
      <c r="F26" s="424"/>
      <c r="G26" s="424"/>
      <c r="H26" s="424"/>
      <c r="I26" s="424"/>
      <c r="J26" s="424"/>
      <c r="K26" s="425"/>
      <c r="L26" s="445">
        <v>1</v>
      </c>
      <c r="M26" s="446"/>
      <c r="N26" s="446"/>
      <c r="O26" s="446"/>
      <c r="P26" s="488"/>
      <c r="Q26" s="445">
        <v>5100</v>
      </c>
      <c r="R26" s="446"/>
      <c r="S26" s="446"/>
      <c r="T26" s="446"/>
      <c r="U26" s="446"/>
      <c r="V26" s="488"/>
      <c r="W26" s="540"/>
      <c r="X26" s="541"/>
      <c r="Y26" s="542"/>
      <c r="Z26" s="444" t="s">
        <v>177</v>
      </c>
      <c r="AA26" s="546"/>
      <c r="AB26" s="546"/>
      <c r="AC26" s="546"/>
      <c r="AD26" s="546"/>
      <c r="AE26" s="546"/>
      <c r="AF26" s="546"/>
      <c r="AG26" s="547"/>
      <c r="AH26" s="445" t="s">
        <v>174</v>
      </c>
      <c r="AI26" s="446"/>
      <c r="AJ26" s="446"/>
      <c r="AK26" s="446"/>
      <c r="AL26" s="488"/>
      <c r="AM26" s="445" t="s">
        <v>178</v>
      </c>
      <c r="AN26" s="446"/>
      <c r="AO26" s="446"/>
      <c r="AP26" s="446"/>
      <c r="AQ26" s="446"/>
      <c r="AR26" s="488"/>
      <c r="AS26" s="445" t="s">
        <v>179</v>
      </c>
      <c r="AT26" s="446"/>
      <c r="AU26" s="446"/>
      <c r="AV26" s="446"/>
      <c r="AW26" s="446"/>
      <c r="AX26" s="447"/>
      <c r="AY26" s="397" t="s">
        <v>180</v>
      </c>
      <c r="AZ26" s="398"/>
      <c r="BA26" s="398"/>
      <c r="BB26" s="398"/>
      <c r="BC26" s="398"/>
      <c r="BD26" s="398"/>
      <c r="BE26" s="398"/>
      <c r="BF26" s="398"/>
      <c r="BG26" s="398"/>
      <c r="BH26" s="398"/>
      <c r="BI26" s="398"/>
      <c r="BJ26" s="398"/>
      <c r="BK26" s="398"/>
      <c r="BL26" s="398"/>
      <c r="BM26" s="399"/>
      <c r="BN26" s="394" t="s">
        <v>179</v>
      </c>
      <c r="BO26" s="395"/>
      <c r="BP26" s="395"/>
      <c r="BQ26" s="395"/>
      <c r="BR26" s="395"/>
      <c r="BS26" s="395"/>
      <c r="BT26" s="395"/>
      <c r="BU26" s="396"/>
      <c r="BV26" s="394" t="s">
        <v>179</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181</v>
      </c>
      <c r="F27" s="424"/>
      <c r="G27" s="424"/>
      <c r="H27" s="424"/>
      <c r="I27" s="424"/>
      <c r="J27" s="424"/>
      <c r="K27" s="425"/>
      <c r="L27" s="445">
        <v>1</v>
      </c>
      <c r="M27" s="446"/>
      <c r="N27" s="446"/>
      <c r="O27" s="446"/>
      <c r="P27" s="488"/>
      <c r="Q27" s="445">
        <v>2100</v>
      </c>
      <c r="R27" s="446"/>
      <c r="S27" s="446"/>
      <c r="T27" s="446"/>
      <c r="U27" s="446"/>
      <c r="V27" s="488"/>
      <c r="W27" s="540"/>
      <c r="X27" s="541"/>
      <c r="Y27" s="542"/>
      <c r="Z27" s="444" t="s">
        <v>182</v>
      </c>
      <c r="AA27" s="424"/>
      <c r="AB27" s="424"/>
      <c r="AC27" s="424"/>
      <c r="AD27" s="424"/>
      <c r="AE27" s="424"/>
      <c r="AF27" s="424"/>
      <c r="AG27" s="425"/>
      <c r="AH27" s="445" t="s">
        <v>179</v>
      </c>
      <c r="AI27" s="446"/>
      <c r="AJ27" s="446"/>
      <c r="AK27" s="446"/>
      <c r="AL27" s="488"/>
      <c r="AM27" s="445" t="s">
        <v>174</v>
      </c>
      <c r="AN27" s="446"/>
      <c r="AO27" s="446"/>
      <c r="AP27" s="446"/>
      <c r="AQ27" s="446"/>
      <c r="AR27" s="488"/>
      <c r="AS27" s="445" t="s">
        <v>174</v>
      </c>
      <c r="AT27" s="446"/>
      <c r="AU27" s="446"/>
      <c r="AV27" s="446"/>
      <c r="AW27" s="446"/>
      <c r="AX27" s="447"/>
      <c r="AY27" s="489" t="s">
        <v>183</v>
      </c>
      <c r="AZ27" s="490"/>
      <c r="BA27" s="490"/>
      <c r="BB27" s="490"/>
      <c r="BC27" s="490"/>
      <c r="BD27" s="490"/>
      <c r="BE27" s="490"/>
      <c r="BF27" s="490"/>
      <c r="BG27" s="490"/>
      <c r="BH27" s="490"/>
      <c r="BI27" s="490"/>
      <c r="BJ27" s="490"/>
      <c r="BK27" s="490"/>
      <c r="BL27" s="490"/>
      <c r="BM27" s="491"/>
      <c r="BN27" s="513">
        <v>25366</v>
      </c>
      <c r="BO27" s="514"/>
      <c r="BP27" s="514"/>
      <c r="BQ27" s="514"/>
      <c r="BR27" s="514"/>
      <c r="BS27" s="514"/>
      <c r="BT27" s="514"/>
      <c r="BU27" s="515"/>
      <c r="BV27" s="513">
        <v>25366</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184</v>
      </c>
      <c r="F28" s="424"/>
      <c r="G28" s="424"/>
      <c r="H28" s="424"/>
      <c r="I28" s="424"/>
      <c r="J28" s="424"/>
      <c r="K28" s="425"/>
      <c r="L28" s="445">
        <v>1</v>
      </c>
      <c r="M28" s="446"/>
      <c r="N28" s="446"/>
      <c r="O28" s="446"/>
      <c r="P28" s="488"/>
      <c r="Q28" s="445">
        <v>1900</v>
      </c>
      <c r="R28" s="446"/>
      <c r="S28" s="446"/>
      <c r="T28" s="446"/>
      <c r="U28" s="446"/>
      <c r="V28" s="488"/>
      <c r="W28" s="540"/>
      <c r="X28" s="541"/>
      <c r="Y28" s="542"/>
      <c r="Z28" s="444" t="s">
        <v>185</v>
      </c>
      <c r="AA28" s="424"/>
      <c r="AB28" s="424"/>
      <c r="AC28" s="424"/>
      <c r="AD28" s="424"/>
      <c r="AE28" s="424"/>
      <c r="AF28" s="424"/>
      <c r="AG28" s="425"/>
      <c r="AH28" s="445" t="s">
        <v>174</v>
      </c>
      <c r="AI28" s="446"/>
      <c r="AJ28" s="446"/>
      <c r="AK28" s="446"/>
      <c r="AL28" s="488"/>
      <c r="AM28" s="445" t="s">
        <v>174</v>
      </c>
      <c r="AN28" s="446"/>
      <c r="AO28" s="446"/>
      <c r="AP28" s="446"/>
      <c r="AQ28" s="446"/>
      <c r="AR28" s="488"/>
      <c r="AS28" s="445" t="s">
        <v>174</v>
      </c>
      <c r="AT28" s="446"/>
      <c r="AU28" s="446"/>
      <c r="AV28" s="446"/>
      <c r="AW28" s="446"/>
      <c r="AX28" s="447"/>
      <c r="AY28" s="548" t="s">
        <v>186</v>
      </c>
      <c r="AZ28" s="549"/>
      <c r="BA28" s="549"/>
      <c r="BB28" s="550"/>
      <c r="BC28" s="354" t="s">
        <v>50</v>
      </c>
      <c r="BD28" s="355"/>
      <c r="BE28" s="355"/>
      <c r="BF28" s="355"/>
      <c r="BG28" s="355"/>
      <c r="BH28" s="355"/>
      <c r="BI28" s="355"/>
      <c r="BJ28" s="355"/>
      <c r="BK28" s="355"/>
      <c r="BL28" s="355"/>
      <c r="BM28" s="356"/>
      <c r="BN28" s="357">
        <v>631791</v>
      </c>
      <c r="BO28" s="358"/>
      <c r="BP28" s="358"/>
      <c r="BQ28" s="358"/>
      <c r="BR28" s="358"/>
      <c r="BS28" s="358"/>
      <c r="BT28" s="358"/>
      <c r="BU28" s="359"/>
      <c r="BV28" s="357">
        <v>631787</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187</v>
      </c>
      <c r="F29" s="424"/>
      <c r="G29" s="424"/>
      <c r="H29" s="424"/>
      <c r="I29" s="424"/>
      <c r="J29" s="424"/>
      <c r="K29" s="425"/>
      <c r="L29" s="445">
        <v>5</v>
      </c>
      <c r="M29" s="446"/>
      <c r="N29" s="446"/>
      <c r="O29" s="446"/>
      <c r="P29" s="488"/>
      <c r="Q29" s="445">
        <v>1700</v>
      </c>
      <c r="R29" s="446"/>
      <c r="S29" s="446"/>
      <c r="T29" s="446"/>
      <c r="U29" s="446"/>
      <c r="V29" s="488"/>
      <c r="W29" s="543"/>
      <c r="X29" s="544"/>
      <c r="Y29" s="545"/>
      <c r="Z29" s="444" t="s">
        <v>188</v>
      </c>
      <c r="AA29" s="424"/>
      <c r="AB29" s="424"/>
      <c r="AC29" s="424"/>
      <c r="AD29" s="424"/>
      <c r="AE29" s="424"/>
      <c r="AF29" s="424"/>
      <c r="AG29" s="425"/>
      <c r="AH29" s="445">
        <v>27</v>
      </c>
      <c r="AI29" s="446"/>
      <c r="AJ29" s="446"/>
      <c r="AK29" s="446"/>
      <c r="AL29" s="488"/>
      <c r="AM29" s="445">
        <v>73467</v>
      </c>
      <c r="AN29" s="446"/>
      <c r="AO29" s="446"/>
      <c r="AP29" s="446"/>
      <c r="AQ29" s="446"/>
      <c r="AR29" s="488"/>
      <c r="AS29" s="445">
        <v>2721</v>
      </c>
      <c r="AT29" s="446"/>
      <c r="AU29" s="446"/>
      <c r="AV29" s="446"/>
      <c r="AW29" s="446"/>
      <c r="AX29" s="447"/>
      <c r="AY29" s="551"/>
      <c r="AZ29" s="552"/>
      <c r="BA29" s="552"/>
      <c r="BB29" s="553"/>
      <c r="BC29" s="428" t="s">
        <v>189</v>
      </c>
      <c r="BD29" s="429"/>
      <c r="BE29" s="429"/>
      <c r="BF29" s="429"/>
      <c r="BG29" s="429"/>
      <c r="BH29" s="429"/>
      <c r="BI29" s="429"/>
      <c r="BJ29" s="429"/>
      <c r="BK29" s="429"/>
      <c r="BL29" s="429"/>
      <c r="BM29" s="430"/>
      <c r="BN29" s="394">
        <v>171862</v>
      </c>
      <c r="BO29" s="395"/>
      <c r="BP29" s="395"/>
      <c r="BQ29" s="395"/>
      <c r="BR29" s="395"/>
      <c r="BS29" s="395"/>
      <c r="BT29" s="395"/>
      <c r="BU29" s="396"/>
      <c r="BV29" s="394">
        <v>164882</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190</v>
      </c>
      <c r="X30" s="562"/>
      <c r="Y30" s="562"/>
      <c r="Z30" s="562"/>
      <c r="AA30" s="562"/>
      <c r="AB30" s="562"/>
      <c r="AC30" s="562"/>
      <c r="AD30" s="562"/>
      <c r="AE30" s="562"/>
      <c r="AF30" s="562"/>
      <c r="AG30" s="563"/>
      <c r="AH30" s="521">
        <v>93.4</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129297</v>
      </c>
      <c r="BO30" s="514"/>
      <c r="BP30" s="514"/>
      <c r="BQ30" s="514"/>
      <c r="BR30" s="514"/>
      <c r="BS30" s="514"/>
      <c r="BT30" s="514"/>
      <c r="BU30" s="515"/>
      <c r="BV30" s="513">
        <v>116207</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191</v>
      </c>
      <c r="D32" s="557"/>
      <c r="E32" s="557"/>
      <c r="F32" s="557"/>
      <c r="G32" s="557"/>
      <c r="H32" s="557"/>
      <c r="I32" s="557"/>
      <c r="J32" s="557"/>
      <c r="K32" s="557"/>
      <c r="L32" s="557"/>
      <c r="M32" s="557"/>
      <c r="N32" s="557"/>
      <c r="O32" s="557"/>
      <c r="P32" s="557"/>
      <c r="Q32" s="557"/>
      <c r="R32" s="557"/>
      <c r="S32" s="557"/>
      <c r="U32" s="398" t="s">
        <v>192</v>
      </c>
      <c r="V32" s="398"/>
      <c r="W32" s="398"/>
      <c r="X32" s="398"/>
      <c r="Y32" s="398"/>
      <c r="Z32" s="398"/>
      <c r="AA32" s="398"/>
      <c r="AB32" s="398"/>
      <c r="AC32" s="398"/>
      <c r="AD32" s="398"/>
      <c r="AE32" s="398"/>
      <c r="AF32" s="398"/>
      <c r="AG32" s="398"/>
      <c r="AH32" s="398"/>
      <c r="AI32" s="398"/>
      <c r="AJ32" s="398"/>
      <c r="AK32" s="398"/>
      <c r="AM32" s="398" t="s">
        <v>193</v>
      </c>
      <c r="AN32" s="398"/>
      <c r="AO32" s="398"/>
      <c r="AP32" s="398"/>
      <c r="AQ32" s="398"/>
      <c r="AR32" s="398"/>
      <c r="AS32" s="398"/>
      <c r="AT32" s="398"/>
      <c r="AU32" s="398"/>
      <c r="AV32" s="398"/>
      <c r="AW32" s="398"/>
      <c r="AX32" s="398"/>
      <c r="AY32" s="398"/>
      <c r="AZ32" s="398"/>
      <c r="BA32" s="398"/>
      <c r="BB32" s="398"/>
      <c r="BC32" s="398"/>
      <c r="BE32" s="398" t="s">
        <v>194</v>
      </c>
      <c r="BF32" s="398"/>
      <c r="BG32" s="398"/>
      <c r="BH32" s="398"/>
      <c r="BI32" s="398"/>
      <c r="BJ32" s="398"/>
      <c r="BK32" s="398"/>
      <c r="BL32" s="398"/>
      <c r="BM32" s="398"/>
      <c r="BN32" s="398"/>
      <c r="BO32" s="398"/>
      <c r="BP32" s="398"/>
      <c r="BQ32" s="398"/>
      <c r="BR32" s="398"/>
      <c r="BS32" s="398"/>
      <c r="BT32" s="398"/>
      <c r="BU32" s="398"/>
      <c r="BW32" s="398" t="s">
        <v>195</v>
      </c>
      <c r="BX32" s="398"/>
      <c r="BY32" s="398"/>
      <c r="BZ32" s="398"/>
      <c r="CA32" s="398"/>
      <c r="CB32" s="398"/>
      <c r="CC32" s="398"/>
      <c r="CD32" s="398"/>
      <c r="CE32" s="398"/>
      <c r="CF32" s="398"/>
      <c r="CG32" s="398"/>
      <c r="CH32" s="398"/>
      <c r="CI32" s="398"/>
      <c r="CJ32" s="398"/>
      <c r="CK32" s="398"/>
      <c r="CL32" s="398"/>
      <c r="CM32" s="398"/>
      <c r="CO32" s="398" t="s">
        <v>196</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197</v>
      </c>
      <c r="D33" s="418"/>
      <c r="E33" s="383" t="s">
        <v>198</v>
      </c>
      <c r="F33" s="383"/>
      <c r="G33" s="383"/>
      <c r="H33" s="383"/>
      <c r="I33" s="383"/>
      <c r="J33" s="383"/>
      <c r="K33" s="383"/>
      <c r="L33" s="383"/>
      <c r="M33" s="383"/>
      <c r="N33" s="383"/>
      <c r="O33" s="383"/>
      <c r="P33" s="383"/>
      <c r="Q33" s="383"/>
      <c r="R33" s="383"/>
      <c r="S33" s="383"/>
      <c r="T33" s="179"/>
      <c r="U33" s="418" t="s">
        <v>197</v>
      </c>
      <c r="V33" s="418"/>
      <c r="W33" s="383" t="s">
        <v>199</v>
      </c>
      <c r="X33" s="383"/>
      <c r="Y33" s="383"/>
      <c r="Z33" s="383"/>
      <c r="AA33" s="383"/>
      <c r="AB33" s="383"/>
      <c r="AC33" s="383"/>
      <c r="AD33" s="383"/>
      <c r="AE33" s="383"/>
      <c r="AF33" s="383"/>
      <c r="AG33" s="383"/>
      <c r="AH33" s="383"/>
      <c r="AI33" s="383"/>
      <c r="AJ33" s="383"/>
      <c r="AK33" s="383"/>
      <c r="AL33" s="179"/>
      <c r="AM33" s="418" t="s">
        <v>197</v>
      </c>
      <c r="AN33" s="418"/>
      <c r="AO33" s="383" t="s">
        <v>199</v>
      </c>
      <c r="AP33" s="383"/>
      <c r="AQ33" s="383"/>
      <c r="AR33" s="383"/>
      <c r="AS33" s="383"/>
      <c r="AT33" s="383"/>
      <c r="AU33" s="383"/>
      <c r="AV33" s="383"/>
      <c r="AW33" s="383"/>
      <c r="AX33" s="383"/>
      <c r="AY33" s="383"/>
      <c r="AZ33" s="383"/>
      <c r="BA33" s="383"/>
      <c r="BB33" s="383"/>
      <c r="BC33" s="383"/>
      <c r="BD33" s="185"/>
      <c r="BE33" s="383" t="s">
        <v>200</v>
      </c>
      <c r="BF33" s="383"/>
      <c r="BG33" s="383" t="s">
        <v>201</v>
      </c>
      <c r="BH33" s="383"/>
      <c r="BI33" s="383"/>
      <c r="BJ33" s="383"/>
      <c r="BK33" s="383"/>
      <c r="BL33" s="383"/>
      <c r="BM33" s="383"/>
      <c r="BN33" s="383"/>
      <c r="BO33" s="383"/>
      <c r="BP33" s="383"/>
      <c r="BQ33" s="383"/>
      <c r="BR33" s="383"/>
      <c r="BS33" s="383"/>
      <c r="BT33" s="383"/>
      <c r="BU33" s="383"/>
      <c r="BV33" s="185"/>
      <c r="BW33" s="418" t="s">
        <v>200</v>
      </c>
      <c r="BX33" s="418"/>
      <c r="BY33" s="383" t="s">
        <v>202</v>
      </c>
      <c r="BZ33" s="383"/>
      <c r="CA33" s="383"/>
      <c r="CB33" s="383"/>
      <c r="CC33" s="383"/>
      <c r="CD33" s="383"/>
      <c r="CE33" s="383"/>
      <c r="CF33" s="383"/>
      <c r="CG33" s="383"/>
      <c r="CH33" s="383"/>
      <c r="CI33" s="383"/>
      <c r="CJ33" s="383"/>
      <c r="CK33" s="383"/>
      <c r="CL33" s="383"/>
      <c r="CM33" s="383"/>
      <c r="CN33" s="179"/>
      <c r="CO33" s="418" t="s">
        <v>197</v>
      </c>
      <c r="CP33" s="418"/>
      <c r="CQ33" s="383" t="s">
        <v>203</v>
      </c>
      <c r="CR33" s="383"/>
      <c r="CS33" s="383"/>
      <c r="CT33" s="383"/>
      <c r="CU33" s="383"/>
      <c r="CV33" s="383"/>
      <c r="CW33" s="383"/>
      <c r="CX33" s="383"/>
      <c r="CY33" s="383"/>
      <c r="CZ33" s="383"/>
      <c r="DA33" s="383"/>
      <c r="DB33" s="383"/>
      <c r="DC33" s="383"/>
      <c r="DD33" s="383"/>
      <c r="DE33" s="383"/>
      <c r="DF33" s="179"/>
      <c r="DG33" s="583" t="s">
        <v>204</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国民健康保険事業（事業勘定）</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IF('各会計、関係団体の財政状況及び健全化判断比率'!B32="","",'各会計、関係団体の財政状況及び健全化判断比率'!B32)</f>
        <v>簡易水道事業</v>
      </c>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奈良県市町村総合事務組合</v>
      </c>
      <c r="BZ34" s="585"/>
      <c r="CA34" s="585"/>
      <c r="CB34" s="585"/>
      <c r="CC34" s="585"/>
      <c r="CD34" s="585"/>
      <c r="CE34" s="585"/>
      <c r="CF34" s="585"/>
      <c r="CG34" s="585"/>
      <c r="CH34" s="585"/>
      <c r="CI34" s="585"/>
      <c r="CJ34" s="585"/>
      <c r="CK34" s="585"/>
      <c r="CL34" s="585"/>
      <c r="CM34" s="585"/>
      <c r="CN34" s="175"/>
      <c r="CO34" s="584">
        <f>IF(CQ34="","",MAX(C34:D43,U34:V43,AM34:AN43,BE34:BF43,BW34:BX43)+1)</f>
        <v>14</v>
      </c>
      <c r="CP34" s="584"/>
      <c r="CQ34" s="585" t="str">
        <f>IF('各会計、関係団体の財政状況及び健全化判断比率'!BS7="","",'各会計、関係団体の財政状況及び健全化判断比率'!BS7)</f>
        <v>のせ川びれっぢ</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代替バス</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国民健康保険事業（直診勘定）</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8</v>
      </c>
      <c r="BF35" s="584"/>
      <c r="BG35" s="585" t="str">
        <f>IF('各会計、関係団体の財政状況及び健全化判断比率'!B33="","",'各会計、関係団体の財政状況及び健全化判断比率'!B33)</f>
        <v>温泉事業</v>
      </c>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奈良県広域水質検査センター組合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介護保険事業</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奈良県後期高齢者医療広域連合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後期高齢者医療事業</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奈良県広域消防組合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南和広域医療企業団</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205</v>
      </c>
      <c r="E46" s="587" t="s">
        <v>206</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207</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208</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209</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210</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211</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212</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213</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Kf3Ya8zmf9tTSrBQKr9tLcUijHjq0yzIPsB6aWmtnJSJz6lwBLp8mWodIVDPxWRQayPGtfsuoDoouBOjOAI7Ew==" saltValue="h/Pf/0RiL5EPScVGx/km1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214</v>
      </c>
      <c r="DI1" s="590"/>
      <c r="DJ1" s="590"/>
      <c r="DK1" s="590"/>
      <c r="DL1" s="590"/>
      <c r="DM1" s="590"/>
      <c r="DN1" s="591"/>
      <c r="DO1" s="208"/>
      <c r="DP1" s="589" t="s">
        <v>215</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216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217</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218</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219</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220</v>
      </c>
      <c r="S4" s="593"/>
      <c r="T4" s="593"/>
      <c r="U4" s="593"/>
      <c r="V4" s="593"/>
      <c r="W4" s="593"/>
      <c r="X4" s="593"/>
      <c r="Y4" s="594"/>
      <c r="Z4" s="592" t="s">
        <v>221</v>
      </c>
      <c r="AA4" s="593"/>
      <c r="AB4" s="593"/>
      <c r="AC4" s="594"/>
      <c r="AD4" s="592" t="s">
        <v>222</v>
      </c>
      <c r="AE4" s="593"/>
      <c r="AF4" s="593"/>
      <c r="AG4" s="593"/>
      <c r="AH4" s="593"/>
      <c r="AI4" s="593"/>
      <c r="AJ4" s="593"/>
      <c r="AK4" s="594"/>
      <c r="AL4" s="592" t="s">
        <v>221</v>
      </c>
      <c r="AM4" s="593"/>
      <c r="AN4" s="593"/>
      <c r="AO4" s="594"/>
      <c r="AP4" s="595" t="s">
        <v>223</v>
      </c>
      <c r="AQ4" s="595"/>
      <c r="AR4" s="595"/>
      <c r="AS4" s="595"/>
      <c r="AT4" s="595"/>
      <c r="AU4" s="595"/>
      <c r="AV4" s="595"/>
      <c r="AW4" s="595"/>
      <c r="AX4" s="595"/>
      <c r="AY4" s="595"/>
      <c r="AZ4" s="595"/>
      <c r="BA4" s="595"/>
      <c r="BB4" s="595"/>
      <c r="BC4" s="595"/>
      <c r="BD4" s="595"/>
      <c r="BE4" s="595"/>
      <c r="BF4" s="595"/>
      <c r="BG4" s="595" t="s">
        <v>224</v>
      </c>
      <c r="BH4" s="595"/>
      <c r="BI4" s="595"/>
      <c r="BJ4" s="595"/>
      <c r="BK4" s="595"/>
      <c r="BL4" s="595"/>
      <c r="BM4" s="595"/>
      <c r="BN4" s="595"/>
      <c r="BO4" s="595" t="s">
        <v>221</v>
      </c>
      <c r="BP4" s="595"/>
      <c r="BQ4" s="595"/>
      <c r="BR4" s="595"/>
      <c r="BS4" s="595" t="s">
        <v>225</v>
      </c>
      <c r="BT4" s="595"/>
      <c r="BU4" s="595"/>
      <c r="BV4" s="595"/>
      <c r="BW4" s="595"/>
      <c r="BX4" s="595"/>
      <c r="BY4" s="595"/>
      <c r="BZ4" s="595"/>
      <c r="CA4" s="595"/>
      <c r="CB4" s="595"/>
      <c r="CD4" s="592" t="s">
        <v>226</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227</v>
      </c>
      <c r="C5" s="597"/>
      <c r="D5" s="597"/>
      <c r="E5" s="597"/>
      <c r="F5" s="597"/>
      <c r="G5" s="597"/>
      <c r="H5" s="597"/>
      <c r="I5" s="597"/>
      <c r="J5" s="597"/>
      <c r="K5" s="597"/>
      <c r="L5" s="597"/>
      <c r="M5" s="597"/>
      <c r="N5" s="597"/>
      <c r="O5" s="597"/>
      <c r="P5" s="597"/>
      <c r="Q5" s="598"/>
      <c r="R5" s="599">
        <v>66334</v>
      </c>
      <c r="S5" s="600"/>
      <c r="T5" s="600"/>
      <c r="U5" s="600"/>
      <c r="V5" s="600"/>
      <c r="W5" s="600"/>
      <c r="X5" s="600"/>
      <c r="Y5" s="601"/>
      <c r="Z5" s="602">
        <v>4.2</v>
      </c>
      <c r="AA5" s="602"/>
      <c r="AB5" s="602"/>
      <c r="AC5" s="602"/>
      <c r="AD5" s="603">
        <v>66334</v>
      </c>
      <c r="AE5" s="603"/>
      <c r="AF5" s="603"/>
      <c r="AG5" s="603"/>
      <c r="AH5" s="603"/>
      <c r="AI5" s="603"/>
      <c r="AJ5" s="603"/>
      <c r="AK5" s="603"/>
      <c r="AL5" s="604">
        <v>7.2</v>
      </c>
      <c r="AM5" s="605"/>
      <c r="AN5" s="605"/>
      <c r="AO5" s="606"/>
      <c r="AP5" s="596" t="s">
        <v>228</v>
      </c>
      <c r="AQ5" s="597"/>
      <c r="AR5" s="597"/>
      <c r="AS5" s="597"/>
      <c r="AT5" s="597"/>
      <c r="AU5" s="597"/>
      <c r="AV5" s="597"/>
      <c r="AW5" s="597"/>
      <c r="AX5" s="597"/>
      <c r="AY5" s="597"/>
      <c r="AZ5" s="597"/>
      <c r="BA5" s="597"/>
      <c r="BB5" s="597"/>
      <c r="BC5" s="597"/>
      <c r="BD5" s="597"/>
      <c r="BE5" s="597"/>
      <c r="BF5" s="598"/>
      <c r="BG5" s="610">
        <v>65499</v>
      </c>
      <c r="BH5" s="611"/>
      <c r="BI5" s="611"/>
      <c r="BJ5" s="611"/>
      <c r="BK5" s="611"/>
      <c r="BL5" s="611"/>
      <c r="BM5" s="611"/>
      <c r="BN5" s="612"/>
      <c r="BO5" s="613">
        <v>98.7</v>
      </c>
      <c r="BP5" s="613"/>
      <c r="BQ5" s="613"/>
      <c r="BR5" s="613"/>
      <c r="BS5" s="614" t="s">
        <v>174</v>
      </c>
      <c r="BT5" s="614"/>
      <c r="BU5" s="614"/>
      <c r="BV5" s="614"/>
      <c r="BW5" s="614"/>
      <c r="BX5" s="614"/>
      <c r="BY5" s="614"/>
      <c r="BZ5" s="614"/>
      <c r="CA5" s="614"/>
      <c r="CB5" s="618"/>
      <c r="CD5" s="592" t="s">
        <v>223</v>
      </c>
      <c r="CE5" s="593"/>
      <c r="CF5" s="593"/>
      <c r="CG5" s="593"/>
      <c r="CH5" s="593"/>
      <c r="CI5" s="593"/>
      <c r="CJ5" s="593"/>
      <c r="CK5" s="593"/>
      <c r="CL5" s="593"/>
      <c r="CM5" s="593"/>
      <c r="CN5" s="593"/>
      <c r="CO5" s="593"/>
      <c r="CP5" s="593"/>
      <c r="CQ5" s="594"/>
      <c r="CR5" s="592" t="s">
        <v>229</v>
      </c>
      <c r="CS5" s="593"/>
      <c r="CT5" s="593"/>
      <c r="CU5" s="593"/>
      <c r="CV5" s="593"/>
      <c r="CW5" s="593"/>
      <c r="CX5" s="593"/>
      <c r="CY5" s="594"/>
      <c r="CZ5" s="592" t="s">
        <v>221</v>
      </c>
      <c r="DA5" s="593"/>
      <c r="DB5" s="593"/>
      <c r="DC5" s="594"/>
      <c r="DD5" s="592" t="s">
        <v>230</v>
      </c>
      <c r="DE5" s="593"/>
      <c r="DF5" s="593"/>
      <c r="DG5" s="593"/>
      <c r="DH5" s="593"/>
      <c r="DI5" s="593"/>
      <c r="DJ5" s="593"/>
      <c r="DK5" s="593"/>
      <c r="DL5" s="593"/>
      <c r="DM5" s="593"/>
      <c r="DN5" s="593"/>
      <c r="DO5" s="593"/>
      <c r="DP5" s="594"/>
      <c r="DQ5" s="592" t="s">
        <v>231</v>
      </c>
      <c r="DR5" s="593"/>
      <c r="DS5" s="593"/>
      <c r="DT5" s="593"/>
      <c r="DU5" s="593"/>
      <c r="DV5" s="593"/>
      <c r="DW5" s="593"/>
      <c r="DX5" s="593"/>
      <c r="DY5" s="593"/>
      <c r="DZ5" s="593"/>
      <c r="EA5" s="593"/>
      <c r="EB5" s="593"/>
      <c r="EC5" s="594"/>
    </row>
    <row r="6" spans="2:143" ht="11.25" customHeight="1" x14ac:dyDescent="0.2">
      <c r="B6" s="607" t="s">
        <v>232</v>
      </c>
      <c r="C6" s="608"/>
      <c r="D6" s="608"/>
      <c r="E6" s="608"/>
      <c r="F6" s="608"/>
      <c r="G6" s="608"/>
      <c r="H6" s="608"/>
      <c r="I6" s="608"/>
      <c r="J6" s="608"/>
      <c r="K6" s="608"/>
      <c r="L6" s="608"/>
      <c r="M6" s="608"/>
      <c r="N6" s="608"/>
      <c r="O6" s="608"/>
      <c r="P6" s="608"/>
      <c r="Q6" s="609"/>
      <c r="R6" s="610">
        <v>52288</v>
      </c>
      <c r="S6" s="611"/>
      <c r="T6" s="611"/>
      <c r="U6" s="611"/>
      <c r="V6" s="611"/>
      <c r="W6" s="611"/>
      <c r="X6" s="611"/>
      <c r="Y6" s="612"/>
      <c r="Z6" s="613">
        <v>3.3</v>
      </c>
      <c r="AA6" s="613"/>
      <c r="AB6" s="613"/>
      <c r="AC6" s="613"/>
      <c r="AD6" s="614">
        <v>52288</v>
      </c>
      <c r="AE6" s="614"/>
      <c r="AF6" s="614"/>
      <c r="AG6" s="614"/>
      <c r="AH6" s="614"/>
      <c r="AI6" s="614"/>
      <c r="AJ6" s="614"/>
      <c r="AK6" s="614"/>
      <c r="AL6" s="615">
        <v>5.7</v>
      </c>
      <c r="AM6" s="616"/>
      <c r="AN6" s="616"/>
      <c r="AO6" s="617"/>
      <c r="AP6" s="607" t="s">
        <v>233</v>
      </c>
      <c r="AQ6" s="608"/>
      <c r="AR6" s="608"/>
      <c r="AS6" s="608"/>
      <c r="AT6" s="608"/>
      <c r="AU6" s="608"/>
      <c r="AV6" s="608"/>
      <c r="AW6" s="608"/>
      <c r="AX6" s="608"/>
      <c r="AY6" s="608"/>
      <c r="AZ6" s="608"/>
      <c r="BA6" s="608"/>
      <c r="BB6" s="608"/>
      <c r="BC6" s="608"/>
      <c r="BD6" s="608"/>
      <c r="BE6" s="608"/>
      <c r="BF6" s="609"/>
      <c r="BG6" s="610">
        <v>65499</v>
      </c>
      <c r="BH6" s="611"/>
      <c r="BI6" s="611"/>
      <c r="BJ6" s="611"/>
      <c r="BK6" s="611"/>
      <c r="BL6" s="611"/>
      <c r="BM6" s="611"/>
      <c r="BN6" s="612"/>
      <c r="BO6" s="613">
        <v>98.7</v>
      </c>
      <c r="BP6" s="613"/>
      <c r="BQ6" s="613"/>
      <c r="BR6" s="613"/>
      <c r="BS6" s="614" t="s">
        <v>234</v>
      </c>
      <c r="BT6" s="614"/>
      <c r="BU6" s="614"/>
      <c r="BV6" s="614"/>
      <c r="BW6" s="614"/>
      <c r="BX6" s="614"/>
      <c r="BY6" s="614"/>
      <c r="BZ6" s="614"/>
      <c r="CA6" s="614"/>
      <c r="CB6" s="618"/>
      <c r="CD6" s="596" t="s">
        <v>235</v>
      </c>
      <c r="CE6" s="597"/>
      <c r="CF6" s="597"/>
      <c r="CG6" s="597"/>
      <c r="CH6" s="597"/>
      <c r="CI6" s="597"/>
      <c r="CJ6" s="597"/>
      <c r="CK6" s="597"/>
      <c r="CL6" s="597"/>
      <c r="CM6" s="597"/>
      <c r="CN6" s="597"/>
      <c r="CO6" s="597"/>
      <c r="CP6" s="597"/>
      <c r="CQ6" s="598"/>
      <c r="CR6" s="610">
        <v>31172</v>
      </c>
      <c r="CS6" s="611"/>
      <c r="CT6" s="611"/>
      <c r="CU6" s="611"/>
      <c r="CV6" s="611"/>
      <c r="CW6" s="611"/>
      <c r="CX6" s="611"/>
      <c r="CY6" s="612"/>
      <c r="CZ6" s="604">
        <v>2.2999999999999998</v>
      </c>
      <c r="DA6" s="605"/>
      <c r="DB6" s="605"/>
      <c r="DC6" s="621"/>
      <c r="DD6" s="619" t="s">
        <v>174</v>
      </c>
      <c r="DE6" s="611"/>
      <c r="DF6" s="611"/>
      <c r="DG6" s="611"/>
      <c r="DH6" s="611"/>
      <c r="DI6" s="611"/>
      <c r="DJ6" s="611"/>
      <c r="DK6" s="611"/>
      <c r="DL6" s="611"/>
      <c r="DM6" s="611"/>
      <c r="DN6" s="611"/>
      <c r="DO6" s="611"/>
      <c r="DP6" s="612"/>
      <c r="DQ6" s="619">
        <v>31172</v>
      </c>
      <c r="DR6" s="611"/>
      <c r="DS6" s="611"/>
      <c r="DT6" s="611"/>
      <c r="DU6" s="611"/>
      <c r="DV6" s="611"/>
      <c r="DW6" s="611"/>
      <c r="DX6" s="611"/>
      <c r="DY6" s="611"/>
      <c r="DZ6" s="611"/>
      <c r="EA6" s="611"/>
      <c r="EB6" s="611"/>
      <c r="EC6" s="620"/>
    </row>
    <row r="7" spans="2:143" ht="11.25" customHeight="1" x14ac:dyDescent="0.2">
      <c r="B7" s="607" t="s">
        <v>236</v>
      </c>
      <c r="C7" s="608"/>
      <c r="D7" s="608"/>
      <c r="E7" s="608"/>
      <c r="F7" s="608"/>
      <c r="G7" s="608"/>
      <c r="H7" s="608"/>
      <c r="I7" s="608"/>
      <c r="J7" s="608"/>
      <c r="K7" s="608"/>
      <c r="L7" s="608"/>
      <c r="M7" s="608"/>
      <c r="N7" s="608"/>
      <c r="O7" s="608"/>
      <c r="P7" s="608"/>
      <c r="Q7" s="609"/>
      <c r="R7" s="610">
        <v>18</v>
      </c>
      <c r="S7" s="611"/>
      <c r="T7" s="611"/>
      <c r="U7" s="611"/>
      <c r="V7" s="611"/>
      <c r="W7" s="611"/>
      <c r="X7" s="611"/>
      <c r="Y7" s="612"/>
      <c r="Z7" s="613">
        <v>0</v>
      </c>
      <c r="AA7" s="613"/>
      <c r="AB7" s="613"/>
      <c r="AC7" s="613"/>
      <c r="AD7" s="614">
        <v>18</v>
      </c>
      <c r="AE7" s="614"/>
      <c r="AF7" s="614"/>
      <c r="AG7" s="614"/>
      <c r="AH7" s="614"/>
      <c r="AI7" s="614"/>
      <c r="AJ7" s="614"/>
      <c r="AK7" s="614"/>
      <c r="AL7" s="615">
        <v>0</v>
      </c>
      <c r="AM7" s="616"/>
      <c r="AN7" s="616"/>
      <c r="AO7" s="617"/>
      <c r="AP7" s="607" t="s">
        <v>237</v>
      </c>
      <c r="AQ7" s="608"/>
      <c r="AR7" s="608"/>
      <c r="AS7" s="608"/>
      <c r="AT7" s="608"/>
      <c r="AU7" s="608"/>
      <c r="AV7" s="608"/>
      <c r="AW7" s="608"/>
      <c r="AX7" s="608"/>
      <c r="AY7" s="608"/>
      <c r="AZ7" s="608"/>
      <c r="BA7" s="608"/>
      <c r="BB7" s="608"/>
      <c r="BC7" s="608"/>
      <c r="BD7" s="608"/>
      <c r="BE7" s="608"/>
      <c r="BF7" s="609"/>
      <c r="BG7" s="610">
        <v>16502</v>
      </c>
      <c r="BH7" s="611"/>
      <c r="BI7" s="611"/>
      <c r="BJ7" s="611"/>
      <c r="BK7" s="611"/>
      <c r="BL7" s="611"/>
      <c r="BM7" s="611"/>
      <c r="BN7" s="612"/>
      <c r="BO7" s="613">
        <v>24.9</v>
      </c>
      <c r="BP7" s="613"/>
      <c r="BQ7" s="613"/>
      <c r="BR7" s="613"/>
      <c r="BS7" s="614" t="s">
        <v>174</v>
      </c>
      <c r="BT7" s="614"/>
      <c r="BU7" s="614"/>
      <c r="BV7" s="614"/>
      <c r="BW7" s="614"/>
      <c r="BX7" s="614"/>
      <c r="BY7" s="614"/>
      <c r="BZ7" s="614"/>
      <c r="CA7" s="614"/>
      <c r="CB7" s="618"/>
      <c r="CD7" s="607" t="s">
        <v>238</v>
      </c>
      <c r="CE7" s="608"/>
      <c r="CF7" s="608"/>
      <c r="CG7" s="608"/>
      <c r="CH7" s="608"/>
      <c r="CI7" s="608"/>
      <c r="CJ7" s="608"/>
      <c r="CK7" s="608"/>
      <c r="CL7" s="608"/>
      <c r="CM7" s="608"/>
      <c r="CN7" s="608"/>
      <c r="CO7" s="608"/>
      <c r="CP7" s="608"/>
      <c r="CQ7" s="609"/>
      <c r="CR7" s="610">
        <v>319427</v>
      </c>
      <c r="CS7" s="611"/>
      <c r="CT7" s="611"/>
      <c r="CU7" s="611"/>
      <c r="CV7" s="611"/>
      <c r="CW7" s="611"/>
      <c r="CX7" s="611"/>
      <c r="CY7" s="612"/>
      <c r="CZ7" s="613">
        <v>23.2</v>
      </c>
      <c r="DA7" s="613"/>
      <c r="DB7" s="613"/>
      <c r="DC7" s="613"/>
      <c r="DD7" s="619" t="s">
        <v>174</v>
      </c>
      <c r="DE7" s="611"/>
      <c r="DF7" s="611"/>
      <c r="DG7" s="611"/>
      <c r="DH7" s="611"/>
      <c r="DI7" s="611"/>
      <c r="DJ7" s="611"/>
      <c r="DK7" s="611"/>
      <c r="DL7" s="611"/>
      <c r="DM7" s="611"/>
      <c r="DN7" s="611"/>
      <c r="DO7" s="611"/>
      <c r="DP7" s="612"/>
      <c r="DQ7" s="619">
        <v>279966</v>
      </c>
      <c r="DR7" s="611"/>
      <c r="DS7" s="611"/>
      <c r="DT7" s="611"/>
      <c r="DU7" s="611"/>
      <c r="DV7" s="611"/>
      <c r="DW7" s="611"/>
      <c r="DX7" s="611"/>
      <c r="DY7" s="611"/>
      <c r="DZ7" s="611"/>
      <c r="EA7" s="611"/>
      <c r="EB7" s="611"/>
      <c r="EC7" s="620"/>
    </row>
    <row r="8" spans="2:143" ht="11.25" customHeight="1" x14ac:dyDescent="0.2">
      <c r="B8" s="607" t="s">
        <v>239</v>
      </c>
      <c r="C8" s="608"/>
      <c r="D8" s="608"/>
      <c r="E8" s="608"/>
      <c r="F8" s="608"/>
      <c r="G8" s="608"/>
      <c r="H8" s="608"/>
      <c r="I8" s="608"/>
      <c r="J8" s="608"/>
      <c r="K8" s="608"/>
      <c r="L8" s="608"/>
      <c r="M8" s="608"/>
      <c r="N8" s="608"/>
      <c r="O8" s="608"/>
      <c r="P8" s="608"/>
      <c r="Q8" s="609"/>
      <c r="R8" s="610">
        <v>408</v>
      </c>
      <c r="S8" s="611"/>
      <c r="T8" s="611"/>
      <c r="U8" s="611"/>
      <c r="V8" s="611"/>
      <c r="W8" s="611"/>
      <c r="X8" s="611"/>
      <c r="Y8" s="612"/>
      <c r="Z8" s="613">
        <v>0</v>
      </c>
      <c r="AA8" s="613"/>
      <c r="AB8" s="613"/>
      <c r="AC8" s="613"/>
      <c r="AD8" s="614">
        <v>408</v>
      </c>
      <c r="AE8" s="614"/>
      <c r="AF8" s="614"/>
      <c r="AG8" s="614"/>
      <c r="AH8" s="614"/>
      <c r="AI8" s="614"/>
      <c r="AJ8" s="614"/>
      <c r="AK8" s="614"/>
      <c r="AL8" s="615">
        <v>0</v>
      </c>
      <c r="AM8" s="616"/>
      <c r="AN8" s="616"/>
      <c r="AO8" s="617"/>
      <c r="AP8" s="607" t="s">
        <v>240</v>
      </c>
      <c r="AQ8" s="608"/>
      <c r="AR8" s="608"/>
      <c r="AS8" s="608"/>
      <c r="AT8" s="608"/>
      <c r="AU8" s="608"/>
      <c r="AV8" s="608"/>
      <c r="AW8" s="608"/>
      <c r="AX8" s="608"/>
      <c r="AY8" s="608"/>
      <c r="AZ8" s="608"/>
      <c r="BA8" s="608"/>
      <c r="BB8" s="608"/>
      <c r="BC8" s="608"/>
      <c r="BD8" s="608"/>
      <c r="BE8" s="608"/>
      <c r="BF8" s="609"/>
      <c r="BG8" s="610">
        <v>515</v>
      </c>
      <c r="BH8" s="611"/>
      <c r="BI8" s="611"/>
      <c r="BJ8" s="611"/>
      <c r="BK8" s="611"/>
      <c r="BL8" s="611"/>
      <c r="BM8" s="611"/>
      <c r="BN8" s="612"/>
      <c r="BO8" s="613">
        <v>0.8</v>
      </c>
      <c r="BP8" s="613"/>
      <c r="BQ8" s="613"/>
      <c r="BR8" s="613"/>
      <c r="BS8" s="614" t="s">
        <v>234</v>
      </c>
      <c r="BT8" s="614"/>
      <c r="BU8" s="614"/>
      <c r="BV8" s="614"/>
      <c r="BW8" s="614"/>
      <c r="BX8" s="614"/>
      <c r="BY8" s="614"/>
      <c r="BZ8" s="614"/>
      <c r="CA8" s="614"/>
      <c r="CB8" s="618"/>
      <c r="CD8" s="607" t="s">
        <v>241</v>
      </c>
      <c r="CE8" s="608"/>
      <c r="CF8" s="608"/>
      <c r="CG8" s="608"/>
      <c r="CH8" s="608"/>
      <c r="CI8" s="608"/>
      <c r="CJ8" s="608"/>
      <c r="CK8" s="608"/>
      <c r="CL8" s="608"/>
      <c r="CM8" s="608"/>
      <c r="CN8" s="608"/>
      <c r="CO8" s="608"/>
      <c r="CP8" s="608"/>
      <c r="CQ8" s="609"/>
      <c r="CR8" s="610">
        <v>156328</v>
      </c>
      <c r="CS8" s="611"/>
      <c r="CT8" s="611"/>
      <c r="CU8" s="611"/>
      <c r="CV8" s="611"/>
      <c r="CW8" s="611"/>
      <c r="CX8" s="611"/>
      <c r="CY8" s="612"/>
      <c r="CZ8" s="613">
        <v>11.4</v>
      </c>
      <c r="DA8" s="613"/>
      <c r="DB8" s="613"/>
      <c r="DC8" s="613"/>
      <c r="DD8" s="619">
        <v>20</v>
      </c>
      <c r="DE8" s="611"/>
      <c r="DF8" s="611"/>
      <c r="DG8" s="611"/>
      <c r="DH8" s="611"/>
      <c r="DI8" s="611"/>
      <c r="DJ8" s="611"/>
      <c r="DK8" s="611"/>
      <c r="DL8" s="611"/>
      <c r="DM8" s="611"/>
      <c r="DN8" s="611"/>
      <c r="DO8" s="611"/>
      <c r="DP8" s="612"/>
      <c r="DQ8" s="619">
        <v>111176</v>
      </c>
      <c r="DR8" s="611"/>
      <c r="DS8" s="611"/>
      <c r="DT8" s="611"/>
      <c r="DU8" s="611"/>
      <c r="DV8" s="611"/>
      <c r="DW8" s="611"/>
      <c r="DX8" s="611"/>
      <c r="DY8" s="611"/>
      <c r="DZ8" s="611"/>
      <c r="EA8" s="611"/>
      <c r="EB8" s="611"/>
      <c r="EC8" s="620"/>
    </row>
    <row r="9" spans="2:143" ht="11.25" customHeight="1" x14ac:dyDescent="0.2">
      <c r="B9" s="607" t="s">
        <v>242</v>
      </c>
      <c r="C9" s="608"/>
      <c r="D9" s="608"/>
      <c r="E9" s="608"/>
      <c r="F9" s="608"/>
      <c r="G9" s="608"/>
      <c r="H9" s="608"/>
      <c r="I9" s="608"/>
      <c r="J9" s="608"/>
      <c r="K9" s="608"/>
      <c r="L9" s="608"/>
      <c r="M9" s="608"/>
      <c r="N9" s="608"/>
      <c r="O9" s="608"/>
      <c r="P9" s="608"/>
      <c r="Q9" s="609"/>
      <c r="R9" s="610">
        <v>283</v>
      </c>
      <c r="S9" s="611"/>
      <c r="T9" s="611"/>
      <c r="U9" s="611"/>
      <c r="V9" s="611"/>
      <c r="W9" s="611"/>
      <c r="X9" s="611"/>
      <c r="Y9" s="612"/>
      <c r="Z9" s="613">
        <v>0</v>
      </c>
      <c r="AA9" s="613"/>
      <c r="AB9" s="613"/>
      <c r="AC9" s="613"/>
      <c r="AD9" s="614">
        <v>283</v>
      </c>
      <c r="AE9" s="614"/>
      <c r="AF9" s="614"/>
      <c r="AG9" s="614"/>
      <c r="AH9" s="614"/>
      <c r="AI9" s="614"/>
      <c r="AJ9" s="614"/>
      <c r="AK9" s="614"/>
      <c r="AL9" s="615">
        <v>0</v>
      </c>
      <c r="AM9" s="616"/>
      <c r="AN9" s="616"/>
      <c r="AO9" s="617"/>
      <c r="AP9" s="607" t="s">
        <v>243</v>
      </c>
      <c r="AQ9" s="608"/>
      <c r="AR9" s="608"/>
      <c r="AS9" s="608"/>
      <c r="AT9" s="608"/>
      <c r="AU9" s="608"/>
      <c r="AV9" s="608"/>
      <c r="AW9" s="608"/>
      <c r="AX9" s="608"/>
      <c r="AY9" s="608"/>
      <c r="AZ9" s="608"/>
      <c r="BA9" s="608"/>
      <c r="BB9" s="608"/>
      <c r="BC9" s="608"/>
      <c r="BD9" s="608"/>
      <c r="BE9" s="608"/>
      <c r="BF9" s="609"/>
      <c r="BG9" s="610">
        <v>13526</v>
      </c>
      <c r="BH9" s="611"/>
      <c r="BI9" s="611"/>
      <c r="BJ9" s="611"/>
      <c r="BK9" s="611"/>
      <c r="BL9" s="611"/>
      <c r="BM9" s="611"/>
      <c r="BN9" s="612"/>
      <c r="BO9" s="613">
        <v>20.399999999999999</v>
      </c>
      <c r="BP9" s="613"/>
      <c r="BQ9" s="613"/>
      <c r="BR9" s="613"/>
      <c r="BS9" s="614" t="s">
        <v>174</v>
      </c>
      <c r="BT9" s="614"/>
      <c r="BU9" s="614"/>
      <c r="BV9" s="614"/>
      <c r="BW9" s="614"/>
      <c r="BX9" s="614"/>
      <c r="BY9" s="614"/>
      <c r="BZ9" s="614"/>
      <c r="CA9" s="614"/>
      <c r="CB9" s="618"/>
      <c r="CD9" s="607" t="s">
        <v>244</v>
      </c>
      <c r="CE9" s="608"/>
      <c r="CF9" s="608"/>
      <c r="CG9" s="608"/>
      <c r="CH9" s="608"/>
      <c r="CI9" s="608"/>
      <c r="CJ9" s="608"/>
      <c r="CK9" s="608"/>
      <c r="CL9" s="608"/>
      <c r="CM9" s="608"/>
      <c r="CN9" s="608"/>
      <c r="CO9" s="608"/>
      <c r="CP9" s="608"/>
      <c r="CQ9" s="609"/>
      <c r="CR9" s="610">
        <v>63559</v>
      </c>
      <c r="CS9" s="611"/>
      <c r="CT9" s="611"/>
      <c r="CU9" s="611"/>
      <c r="CV9" s="611"/>
      <c r="CW9" s="611"/>
      <c r="CX9" s="611"/>
      <c r="CY9" s="612"/>
      <c r="CZ9" s="613">
        <v>4.5999999999999996</v>
      </c>
      <c r="DA9" s="613"/>
      <c r="DB9" s="613"/>
      <c r="DC9" s="613"/>
      <c r="DD9" s="619" t="s">
        <v>234</v>
      </c>
      <c r="DE9" s="611"/>
      <c r="DF9" s="611"/>
      <c r="DG9" s="611"/>
      <c r="DH9" s="611"/>
      <c r="DI9" s="611"/>
      <c r="DJ9" s="611"/>
      <c r="DK9" s="611"/>
      <c r="DL9" s="611"/>
      <c r="DM9" s="611"/>
      <c r="DN9" s="611"/>
      <c r="DO9" s="611"/>
      <c r="DP9" s="612"/>
      <c r="DQ9" s="619">
        <v>51149</v>
      </c>
      <c r="DR9" s="611"/>
      <c r="DS9" s="611"/>
      <c r="DT9" s="611"/>
      <c r="DU9" s="611"/>
      <c r="DV9" s="611"/>
      <c r="DW9" s="611"/>
      <c r="DX9" s="611"/>
      <c r="DY9" s="611"/>
      <c r="DZ9" s="611"/>
      <c r="EA9" s="611"/>
      <c r="EB9" s="611"/>
      <c r="EC9" s="620"/>
    </row>
    <row r="10" spans="2:143" ht="11.25" customHeight="1" x14ac:dyDescent="0.2">
      <c r="B10" s="607" t="s">
        <v>245</v>
      </c>
      <c r="C10" s="608"/>
      <c r="D10" s="608"/>
      <c r="E10" s="608"/>
      <c r="F10" s="608"/>
      <c r="G10" s="608"/>
      <c r="H10" s="608"/>
      <c r="I10" s="608"/>
      <c r="J10" s="608"/>
      <c r="K10" s="608"/>
      <c r="L10" s="608"/>
      <c r="M10" s="608"/>
      <c r="N10" s="608"/>
      <c r="O10" s="608"/>
      <c r="P10" s="608"/>
      <c r="Q10" s="609"/>
      <c r="R10" s="610" t="s">
        <v>174</v>
      </c>
      <c r="S10" s="611"/>
      <c r="T10" s="611"/>
      <c r="U10" s="611"/>
      <c r="V10" s="611"/>
      <c r="W10" s="611"/>
      <c r="X10" s="611"/>
      <c r="Y10" s="612"/>
      <c r="Z10" s="613" t="s">
        <v>174</v>
      </c>
      <c r="AA10" s="613"/>
      <c r="AB10" s="613"/>
      <c r="AC10" s="613"/>
      <c r="AD10" s="614" t="s">
        <v>234</v>
      </c>
      <c r="AE10" s="614"/>
      <c r="AF10" s="614"/>
      <c r="AG10" s="614"/>
      <c r="AH10" s="614"/>
      <c r="AI10" s="614"/>
      <c r="AJ10" s="614"/>
      <c r="AK10" s="614"/>
      <c r="AL10" s="615" t="s">
        <v>174</v>
      </c>
      <c r="AM10" s="616"/>
      <c r="AN10" s="616"/>
      <c r="AO10" s="617"/>
      <c r="AP10" s="607" t="s">
        <v>246</v>
      </c>
      <c r="AQ10" s="608"/>
      <c r="AR10" s="608"/>
      <c r="AS10" s="608"/>
      <c r="AT10" s="608"/>
      <c r="AU10" s="608"/>
      <c r="AV10" s="608"/>
      <c r="AW10" s="608"/>
      <c r="AX10" s="608"/>
      <c r="AY10" s="608"/>
      <c r="AZ10" s="608"/>
      <c r="BA10" s="608"/>
      <c r="BB10" s="608"/>
      <c r="BC10" s="608"/>
      <c r="BD10" s="608"/>
      <c r="BE10" s="608"/>
      <c r="BF10" s="609"/>
      <c r="BG10" s="610">
        <v>2315</v>
      </c>
      <c r="BH10" s="611"/>
      <c r="BI10" s="611"/>
      <c r="BJ10" s="611"/>
      <c r="BK10" s="611"/>
      <c r="BL10" s="611"/>
      <c r="BM10" s="611"/>
      <c r="BN10" s="612"/>
      <c r="BO10" s="613">
        <v>3.5</v>
      </c>
      <c r="BP10" s="613"/>
      <c r="BQ10" s="613"/>
      <c r="BR10" s="613"/>
      <c r="BS10" s="614" t="s">
        <v>174</v>
      </c>
      <c r="BT10" s="614"/>
      <c r="BU10" s="614"/>
      <c r="BV10" s="614"/>
      <c r="BW10" s="614"/>
      <c r="BX10" s="614"/>
      <c r="BY10" s="614"/>
      <c r="BZ10" s="614"/>
      <c r="CA10" s="614"/>
      <c r="CB10" s="618"/>
      <c r="CD10" s="607" t="s">
        <v>247</v>
      </c>
      <c r="CE10" s="608"/>
      <c r="CF10" s="608"/>
      <c r="CG10" s="608"/>
      <c r="CH10" s="608"/>
      <c r="CI10" s="608"/>
      <c r="CJ10" s="608"/>
      <c r="CK10" s="608"/>
      <c r="CL10" s="608"/>
      <c r="CM10" s="608"/>
      <c r="CN10" s="608"/>
      <c r="CO10" s="608"/>
      <c r="CP10" s="608"/>
      <c r="CQ10" s="609"/>
      <c r="CR10" s="610" t="s">
        <v>174</v>
      </c>
      <c r="CS10" s="611"/>
      <c r="CT10" s="611"/>
      <c r="CU10" s="611"/>
      <c r="CV10" s="611"/>
      <c r="CW10" s="611"/>
      <c r="CX10" s="611"/>
      <c r="CY10" s="612"/>
      <c r="CZ10" s="613" t="s">
        <v>174</v>
      </c>
      <c r="DA10" s="613"/>
      <c r="DB10" s="613"/>
      <c r="DC10" s="613"/>
      <c r="DD10" s="619" t="s">
        <v>174</v>
      </c>
      <c r="DE10" s="611"/>
      <c r="DF10" s="611"/>
      <c r="DG10" s="611"/>
      <c r="DH10" s="611"/>
      <c r="DI10" s="611"/>
      <c r="DJ10" s="611"/>
      <c r="DK10" s="611"/>
      <c r="DL10" s="611"/>
      <c r="DM10" s="611"/>
      <c r="DN10" s="611"/>
      <c r="DO10" s="611"/>
      <c r="DP10" s="612"/>
      <c r="DQ10" s="619" t="s">
        <v>174</v>
      </c>
      <c r="DR10" s="611"/>
      <c r="DS10" s="611"/>
      <c r="DT10" s="611"/>
      <c r="DU10" s="611"/>
      <c r="DV10" s="611"/>
      <c r="DW10" s="611"/>
      <c r="DX10" s="611"/>
      <c r="DY10" s="611"/>
      <c r="DZ10" s="611"/>
      <c r="EA10" s="611"/>
      <c r="EB10" s="611"/>
      <c r="EC10" s="620"/>
    </row>
    <row r="11" spans="2:143" ht="11.25" customHeight="1" x14ac:dyDescent="0.2">
      <c r="B11" s="607" t="s">
        <v>248</v>
      </c>
      <c r="C11" s="608"/>
      <c r="D11" s="608"/>
      <c r="E11" s="608"/>
      <c r="F11" s="608"/>
      <c r="G11" s="608"/>
      <c r="H11" s="608"/>
      <c r="I11" s="608"/>
      <c r="J11" s="608"/>
      <c r="K11" s="608"/>
      <c r="L11" s="608"/>
      <c r="M11" s="608"/>
      <c r="N11" s="608"/>
      <c r="O11" s="608"/>
      <c r="P11" s="608"/>
      <c r="Q11" s="609"/>
      <c r="R11" s="610">
        <v>9764</v>
      </c>
      <c r="S11" s="611"/>
      <c r="T11" s="611"/>
      <c r="U11" s="611"/>
      <c r="V11" s="611"/>
      <c r="W11" s="611"/>
      <c r="X11" s="611"/>
      <c r="Y11" s="612"/>
      <c r="Z11" s="615">
        <v>0.6</v>
      </c>
      <c r="AA11" s="616"/>
      <c r="AB11" s="616"/>
      <c r="AC11" s="622"/>
      <c r="AD11" s="619">
        <v>9764</v>
      </c>
      <c r="AE11" s="611"/>
      <c r="AF11" s="611"/>
      <c r="AG11" s="611"/>
      <c r="AH11" s="611"/>
      <c r="AI11" s="611"/>
      <c r="AJ11" s="611"/>
      <c r="AK11" s="612"/>
      <c r="AL11" s="615">
        <v>1.1000000000000001</v>
      </c>
      <c r="AM11" s="616"/>
      <c r="AN11" s="616"/>
      <c r="AO11" s="617"/>
      <c r="AP11" s="607" t="s">
        <v>249</v>
      </c>
      <c r="AQ11" s="608"/>
      <c r="AR11" s="608"/>
      <c r="AS11" s="608"/>
      <c r="AT11" s="608"/>
      <c r="AU11" s="608"/>
      <c r="AV11" s="608"/>
      <c r="AW11" s="608"/>
      <c r="AX11" s="608"/>
      <c r="AY11" s="608"/>
      <c r="AZ11" s="608"/>
      <c r="BA11" s="608"/>
      <c r="BB11" s="608"/>
      <c r="BC11" s="608"/>
      <c r="BD11" s="608"/>
      <c r="BE11" s="608"/>
      <c r="BF11" s="609"/>
      <c r="BG11" s="610">
        <v>146</v>
      </c>
      <c r="BH11" s="611"/>
      <c r="BI11" s="611"/>
      <c r="BJ11" s="611"/>
      <c r="BK11" s="611"/>
      <c r="BL11" s="611"/>
      <c r="BM11" s="611"/>
      <c r="BN11" s="612"/>
      <c r="BO11" s="613">
        <v>0.2</v>
      </c>
      <c r="BP11" s="613"/>
      <c r="BQ11" s="613"/>
      <c r="BR11" s="613"/>
      <c r="BS11" s="614" t="s">
        <v>234</v>
      </c>
      <c r="BT11" s="614"/>
      <c r="BU11" s="614"/>
      <c r="BV11" s="614"/>
      <c r="BW11" s="614"/>
      <c r="BX11" s="614"/>
      <c r="BY11" s="614"/>
      <c r="BZ11" s="614"/>
      <c r="CA11" s="614"/>
      <c r="CB11" s="618"/>
      <c r="CD11" s="607" t="s">
        <v>250</v>
      </c>
      <c r="CE11" s="608"/>
      <c r="CF11" s="608"/>
      <c r="CG11" s="608"/>
      <c r="CH11" s="608"/>
      <c r="CI11" s="608"/>
      <c r="CJ11" s="608"/>
      <c r="CK11" s="608"/>
      <c r="CL11" s="608"/>
      <c r="CM11" s="608"/>
      <c r="CN11" s="608"/>
      <c r="CO11" s="608"/>
      <c r="CP11" s="608"/>
      <c r="CQ11" s="609"/>
      <c r="CR11" s="610">
        <v>188782</v>
      </c>
      <c r="CS11" s="611"/>
      <c r="CT11" s="611"/>
      <c r="CU11" s="611"/>
      <c r="CV11" s="611"/>
      <c r="CW11" s="611"/>
      <c r="CX11" s="611"/>
      <c r="CY11" s="612"/>
      <c r="CZ11" s="613">
        <v>13.7</v>
      </c>
      <c r="DA11" s="613"/>
      <c r="DB11" s="613"/>
      <c r="DC11" s="613"/>
      <c r="DD11" s="619">
        <v>110397</v>
      </c>
      <c r="DE11" s="611"/>
      <c r="DF11" s="611"/>
      <c r="DG11" s="611"/>
      <c r="DH11" s="611"/>
      <c r="DI11" s="611"/>
      <c r="DJ11" s="611"/>
      <c r="DK11" s="611"/>
      <c r="DL11" s="611"/>
      <c r="DM11" s="611"/>
      <c r="DN11" s="611"/>
      <c r="DO11" s="611"/>
      <c r="DP11" s="612"/>
      <c r="DQ11" s="619">
        <v>87251</v>
      </c>
      <c r="DR11" s="611"/>
      <c r="DS11" s="611"/>
      <c r="DT11" s="611"/>
      <c r="DU11" s="611"/>
      <c r="DV11" s="611"/>
      <c r="DW11" s="611"/>
      <c r="DX11" s="611"/>
      <c r="DY11" s="611"/>
      <c r="DZ11" s="611"/>
      <c r="EA11" s="611"/>
      <c r="EB11" s="611"/>
      <c r="EC11" s="620"/>
    </row>
    <row r="12" spans="2:143" ht="11.25" customHeight="1" x14ac:dyDescent="0.2">
      <c r="B12" s="607" t="s">
        <v>251</v>
      </c>
      <c r="C12" s="608"/>
      <c r="D12" s="608"/>
      <c r="E12" s="608"/>
      <c r="F12" s="608"/>
      <c r="G12" s="608"/>
      <c r="H12" s="608"/>
      <c r="I12" s="608"/>
      <c r="J12" s="608"/>
      <c r="K12" s="608"/>
      <c r="L12" s="608"/>
      <c r="M12" s="608"/>
      <c r="N12" s="608"/>
      <c r="O12" s="608"/>
      <c r="P12" s="608"/>
      <c r="Q12" s="609"/>
      <c r="R12" s="610" t="s">
        <v>174</v>
      </c>
      <c r="S12" s="611"/>
      <c r="T12" s="611"/>
      <c r="U12" s="611"/>
      <c r="V12" s="611"/>
      <c r="W12" s="611"/>
      <c r="X12" s="611"/>
      <c r="Y12" s="612"/>
      <c r="Z12" s="613" t="s">
        <v>234</v>
      </c>
      <c r="AA12" s="613"/>
      <c r="AB12" s="613"/>
      <c r="AC12" s="613"/>
      <c r="AD12" s="614" t="s">
        <v>174</v>
      </c>
      <c r="AE12" s="614"/>
      <c r="AF12" s="614"/>
      <c r="AG12" s="614"/>
      <c r="AH12" s="614"/>
      <c r="AI12" s="614"/>
      <c r="AJ12" s="614"/>
      <c r="AK12" s="614"/>
      <c r="AL12" s="615" t="s">
        <v>234</v>
      </c>
      <c r="AM12" s="616"/>
      <c r="AN12" s="616"/>
      <c r="AO12" s="617"/>
      <c r="AP12" s="607" t="s">
        <v>252</v>
      </c>
      <c r="AQ12" s="608"/>
      <c r="AR12" s="608"/>
      <c r="AS12" s="608"/>
      <c r="AT12" s="608"/>
      <c r="AU12" s="608"/>
      <c r="AV12" s="608"/>
      <c r="AW12" s="608"/>
      <c r="AX12" s="608"/>
      <c r="AY12" s="608"/>
      <c r="AZ12" s="608"/>
      <c r="BA12" s="608"/>
      <c r="BB12" s="608"/>
      <c r="BC12" s="608"/>
      <c r="BD12" s="608"/>
      <c r="BE12" s="608"/>
      <c r="BF12" s="609"/>
      <c r="BG12" s="610">
        <v>46725</v>
      </c>
      <c r="BH12" s="611"/>
      <c r="BI12" s="611"/>
      <c r="BJ12" s="611"/>
      <c r="BK12" s="611"/>
      <c r="BL12" s="611"/>
      <c r="BM12" s="611"/>
      <c r="BN12" s="612"/>
      <c r="BO12" s="613">
        <v>70.400000000000006</v>
      </c>
      <c r="BP12" s="613"/>
      <c r="BQ12" s="613"/>
      <c r="BR12" s="613"/>
      <c r="BS12" s="614" t="s">
        <v>174</v>
      </c>
      <c r="BT12" s="614"/>
      <c r="BU12" s="614"/>
      <c r="BV12" s="614"/>
      <c r="BW12" s="614"/>
      <c r="BX12" s="614"/>
      <c r="BY12" s="614"/>
      <c r="BZ12" s="614"/>
      <c r="CA12" s="614"/>
      <c r="CB12" s="618"/>
      <c r="CD12" s="607" t="s">
        <v>253</v>
      </c>
      <c r="CE12" s="608"/>
      <c r="CF12" s="608"/>
      <c r="CG12" s="608"/>
      <c r="CH12" s="608"/>
      <c r="CI12" s="608"/>
      <c r="CJ12" s="608"/>
      <c r="CK12" s="608"/>
      <c r="CL12" s="608"/>
      <c r="CM12" s="608"/>
      <c r="CN12" s="608"/>
      <c r="CO12" s="608"/>
      <c r="CP12" s="608"/>
      <c r="CQ12" s="609"/>
      <c r="CR12" s="610">
        <v>28900</v>
      </c>
      <c r="CS12" s="611"/>
      <c r="CT12" s="611"/>
      <c r="CU12" s="611"/>
      <c r="CV12" s="611"/>
      <c r="CW12" s="611"/>
      <c r="CX12" s="611"/>
      <c r="CY12" s="612"/>
      <c r="CZ12" s="613">
        <v>2.1</v>
      </c>
      <c r="DA12" s="613"/>
      <c r="DB12" s="613"/>
      <c r="DC12" s="613"/>
      <c r="DD12" s="619">
        <v>2923</v>
      </c>
      <c r="DE12" s="611"/>
      <c r="DF12" s="611"/>
      <c r="DG12" s="611"/>
      <c r="DH12" s="611"/>
      <c r="DI12" s="611"/>
      <c r="DJ12" s="611"/>
      <c r="DK12" s="611"/>
      <c r="DL12" s="611"/>
      <c r="DM12" s="611"/>
      <c r="DN12" s="611"/>
      <c r="DO12" s="611"/>
      <c r="DP12" s="612"/>
      <c r="DQ12" s="619">
        <v>12353</v>
      </c>
      <c r="DR12" s="611"/>
      <c r="DS12" s="611"/>
      <c r="DT12" s="611"/>
      <c r="DU12" s="611"/>
      <c r="DV12" s="611"/>
      <c r="DW12" s="611"/>
      <c r="DX12" s="611"/>
      <c r="DY12" s="611"/>
      <c r="DZ12" s="611"/>
      <c r="EA12" s="611"/>
      <c r="EB12" s="611"/>
      <c r="EC12" s="620"/>
    </row>
    <row r="13" spans="2:143" ht="11.25" customHeight="1" x14ac:dyDescent="0.2">
      <c r="B13" s="607" t="s">
        <v>254</v>
      </c>
      <c r="C13" s="608"/>
      <c r="D13" s="608"/>
      <c r="E13" s="608"/>
      <c r="F13" s="608"/>
      <c r="G13" s="608"/>
      <c r="H13" s="608"/>
      <c r="I13" s="608"/>
      <c r="J13" s="608"/>
      <c r="K13" s="608"/>
      <c r="L13" s="608"/>
      <c r="M13" s="608"/>
      <c r="N13" s="608"/>
      <c r="O13" s="608"/>
      <c r="P13" s="608"/>
      <c r="Q13" s="609"/>
      <c r="R13" s="610" t="s">
        <v>174</v>
      </c>
      <c r="S13" s="611"/>
      <c r="T13" s="611"/>
      <c r="U13" s="611"/>
      <c r="V13" s="611"/>
      <c r="W13" s="611"/>
      <c r="X13" s="611"/>
      <c r="Y13" s="612"/>
      <c r="Z13" s="613" t="s">
        <v>174</v>
      </c>
      <c r="AA13" s="613"/>
      <c r="AB13" s="613"/>
      <c r="AC13" s="613"/>
      <c r="AD13" s="614" t="s">
        <v>174</v>
      </c>
      <c r="AE13" s="614"/>
      <c r="AF13" s="614"/>
      <c r="AG13" s="614"/>
      <c r="AH13" s="614"/>
      <c r="AI13" s="614"/>
      <c r="AJ13" s="614"/>
      <c r="AK13" s="614"/>
      <c r="AL13" s="615" t="s">
        <v>174</v>
      </c>
      <c r="AM13" s="616"/>
      <c r="AN13" s="616"/>
      <c r="AO13" s="617"/>
      <c r="AP13" s="607" t="s">
        <v>255</v>
      </c>
      <c r="AQ13" s="608"/>
      <c r="AR13" s="608"/>
      <c r="AS13" s="608"/>
      <c r="AT13" s="608"/>
      <c r="AU13" s="608"/>
      <c r="AV13" s="608"/>
      <c r="AW13" s="608"/>
      <c r="AX13" s="608"/>
      <c r="AY13" s="608"/>
      <c r="AZ13" s="608"/>
      <c r="BA13" s="608"/>
      <c r="BB13" s="608"/>
      <c r="BC13" s="608"/>
      <c r="BD13" s="608"/>
      <c r="BE13" s="608"/>
      <c r="BF13" s="609"/>
      <c r="BG13" s="610">
        <v>44495</v>
      </c>
      <c r="BH13" s="611"/>
      <c r="BI13" s="611"/>
      <c r="BJ13" s="611"/>
      <c r="BK13" s="611"/>
      <c r="BL13" s="611"/>
      <c r="BM13" s="611"/>
      <c r="BN13" s="612"/>
      <c r="BO13" s="613">
        <v>67.099999999999994</v>
      </c>
      <c r="BP13" s="613"/>
      <c r="BQ13" s="613"/>
      <c r="BR13" s="613"/>
      <c r="BS13" s="614" t="s">
        <v>174</v>
      </c>
      <c r="BT13" s="614"/>
      <c r="BU13" s="614"/>
      <c r="BV13" s="614"/>
      <c r="BW13" s="614"/>
      <c r="BX13" s="614"/>
      <c r="BY13" s="614"/>
      <c r="BZ13" s="614"/>
      <c r="CA13" s="614"/>
      <c r="CB13" s="618"/>
      <c r="CD13" s="607" t="s">
        <v>256</v>
      </c>
      <c r="CE13" s="608"/>
      <c r="CF13" s="608"/>
      <c r="CG13" s="608"/>
      <c r="CH13" s="608"/>
      <c r="CI13" s="608"/>
      <c r="CJ13" s="608"/>
      <c r="CK13" s="608"/>
      <c r="CL13" s="608"/>
      <c r="CM13" s="608"/>
      <c r="CN13" s="608"/>
      <c r="CO13" s="608"/>
      <c r="CP13" s="608"/>
      <c r="CQ13" s="609"/>
      <c r="CR13" s="610">
        <v>166868</v>
      </c>
      <c r="CS13" s="611"/>
      <c r="CT13" s="611"/>
      <c r="CU13" s="611"/>
      <c r="CV13" s="611"/>
      <c r="CW13" s="611"/>
      <c r="CX13" s="611"/>
      <c r="CY13" s="612"/>
      <c r="CZ13" s="613">
        <v>12.1</v>
      </c>
      <c r="DA13" s="613"/>
      <c r="DB13" s="613"/>
      <c r="DC13" s="613"/>
      <c r="DD13" s="619">
        <v>83203</v>
      </c>
      <c r="DE13" s="611"/>
      <c r="DF13" s="611"/>
      <c r="DG13" s="611"/>
      <c r="DH13" s="611"/>
      <c r="DI13" s="611"/>
      <c r="DJ13" s="611"/>
      <c r="DK13" s="611"/>
      <c r="DL13" s="611"/>
      <c r="DM13" s="611"/>
      <c r="DN13" s="611"/>
      <c r="DO13" s="611"/>
      <c r="DP13" s="612"/>
      <c r="DQ13" s="619">
        <v>42296</v>
      </c>
      <c r="DR13" s="611"/>
      <c r="DS13" s="611"/>
      <c r="DT13" s="611"/>
      <c r="DU13" s="611"/>
      <c r="DV13" s="611"/>
      <c r="DW13" s="611"/>
      <c r="DX13" s="611"/>
      <c r="DY13" s="611"/>
      <c r="DZ13" s="611"/>
      <c r="EA13" s="611"/>
      <c r="EB13" s="611"/>
      <c r="EC13" s="620"/>
    </row>
    <row r="14" spans="2:143" ht="11.25" customHeight="1" x14ac:dyDescent="0.2">
      <c r="B14" s="607" t="s">
        <v>257</v>
      </c>
      <c r="C14" s="608"/>
      <c r="D14" s="608"/>
      <c r="E14" s="608"/>
      <c r="F14" s="608"/>
      <c r="G14" s="608"/>
      <c r="H14" s="608"/>
      <c r="I14" s="608"/>
      <c r="J14" s="608"/>
      <c r="K14" s="608"/>
      <c r="L14" s="608"/>
      <c r="M14" s="608"/>
      <c r="N14" s="608"/>
      <c r="O14" s="608"/>
      <c r="P14" s="608"/>
      <c r="Q14" s="609"/>
      <c r="R14" s="610">
        <v>57</v>
      </c>
      <c r="S14" s="611"/>
      <c r="T14" s="611"/>
      <c r="U14" s="611"/>
      <c r="V14" s="611"/>
      <c r="W14" s="611"/>
      <c r="X14" s="611"/>
      <c r="Y14" s="612"/>
      <c r="Z14" s="613">
        <v>0</v>
      </c>
      <c r="AA14" s="613"/>
      <c r="AB14" s="613"/>
      <c r="AC14" s="613"/>
      <c r="AD14" s="614">
        <v>57</v>
      </c>
      <c r="AE14" s="614"/>
      <c r="AF14" s="614"/>
      <c r="AG14" s="614"/>
      <c r="AH14" s="614"/>
      <c r="AI14" s="614"/>
      <c r="AJ14" s="614"/>
      <c r="AK14" s="614"/>
      <c r="AL14" s="615">
        <v>0</v>
      </c>
      <c r="AM14" s="616"/>
      <c r="AN14" s="616"/>
      <c r="AO14" s="617"/>
      <c r="AP14" s="607" t="s">
        <v>258</v>
      </c>
      <c r="AQ14" s="608"/>
      <c r="AR14" s="608"/>
      <c r="AS14" s="608"/>
      <c r="AT14" s="608"/>
      <c r="AU14" s="608"/>
      <c r="AV14" s="608"/>
      <c r="AW14" s="608"/>
      <c r="AX14" s="608"/>
      <c r="AY14" s="608"/>
      <c r="AZ14" s="608"/>
      <c r="BA14" s="608"/>
      <c r="BB14" s="608"/>
      <c r="BC14" s="608"/>
      <c r="BD14" s="608"/>
      <c r="BE14" s="608"/>
      <c r="BF14" s="609"/>
      <c r="BG14" s="610">
        <v>1843</v>
      </c>
      <c r="BH14" s="611"/>
      <c r="BI14" s="611"/>
      <c r="BJ14" s="611"/>
      <c r="BK14" s="611"/>
      <c r="BL14" s="611"/>
      <c r="BM14" s="611"/>
      <c r="BN14" s="612"/>
      <c r="BO14" s="613">
        <v>2.8</v>
      </c>
      <c r="BP14" s="613"/>
      <c r="BQ14" s="613"/>
      <c r="BR14" s="613"/>
      <c r="BS14" s="614" t="s">
        <v>234</v>
      </c>
      <c r="BT14" s="614"/>
      <c r="BU14" s="614"/>
      <c r="BV14" s="614"/>
      <c r="BW14" s="614"/>
      <c r="BX14" s="614"/>
      <c r="BY14" s="614"/>
      <c r="BZ14" s="614"/>
      <c r="CA14" s="614"/>
      <c r="CB14" s="618"/>
      <c r="CD14" s="607" t="s">
        <v>259</v>
      </c>
      <c r="CE14" s="608"/>
      <c r="CF14" s="608"/>
      <c r="CG14" s="608"/>
      <c r="CH14" s="608"/>
      <c r="CI14" s="608"/>
      <c r="CJ14" s="608"/>
      <c r="CK14" s="608"/>
      <c r="CL14" s="608"/>
      <c r="CM14" s="608"/>
      <c r="CN14" s="608"/>
      <c r="CO14" s="608"/>
      <c r="CP14" s="608"/>
      <c r="CQ14" s="609"/>
      <c r="CR14" s="610">
        <v>83612</v>
      </c>
      <c r="CS14" s="611"/>
      <c r="CT14" s="611"/>
      <c r="CU14" s="611"/>
      <c r="CV14" s="611"/>
      <c r="CW14" s="611"/>
      <c r="CX14" s="611"/>
      <c r="CY14" s="612"/>
      <c r="CZ14" s="613">
        <v>6.1</v>
      </c>
      <c r="DA14" s="613"/>
      <c r="DB14" s="613"/>
      <c r="DC14" s="613"/>
      <c r="DD14" s="619" t="s">
        <v>174</v>
      </c>
      <c r="DE14" s="611"/>
      <c r="DF14" s="611"/>
      <c r="DG14" s="611"/>
      <c r="DH14" s="611"/>
      <c r="DI14" s="611"/>
      <c r="DJ14" s="611"/>
      <c r="DK14" s="611"/>
      <c r="DL14" s="611"/>
      <c r="DM14" s="611"/>
      <c r="DN14" s="611"/>
      <c r="DO14" s="611"/>
      <c r="DP14" s="612"/>
      <c r="DQ14" s="619">
        <v>70230</v>
      </c>
      <c r="DR14" s="611"/>
      <c r="DS14" s="611"/>
      <c r="DT14" s="611"/>
      <c r="DU14" s="611"/>
      <c r="DV14" s="611"/>
      <c r="DW14" s="611"/>
      <c r="DX14" s="611"/>
      <c r="DY14" s="611"/>
      <c r="DZ14" s="611"/>
      <c r="EA14" s="611"/>
      <c r="EB14" s="611"/>
      <c r="EC14" s="620"/>
    </row>
    <row r="15" spans="2:143" ht="11.25" customHeight="1" x14ac:dyDescent="0.2">
      <c r="B15" s="607" t="s">
        <v>260</v>
      </c>
      <c r="C15" s="608"/>
      <c r="D15" s="608"/>
      <c r="E15" s="608"/>
      <c r="F15" s="608"/>
      <c r="G15" s="608"/>
      <c r="H15" s="608"/>
      <c r="I15" s="608"/>
      <c r="J15" s="608"/>
      <c r="K15" s="608"/>
      <c r="L15" s="608"/>
      <c r="M15" s="608"/>
      <c r="N15" s="608"/>
      <c r="O15" s="608"/>
      <c r="P15" s="608"/>
      <c r="Q15" s="609"/>
      <c r="R15" s="610" t="s">
        <v>174</v>
      </c>
      <c r="S15" s="611"/>
      <c r="T15" s="611"/>
      <c r="U15" s="611"/>
      <c r="V15" s="611"/>
      <c r="W15" s="611"/>
      <c r="X15" s="611"/>
      <c r="Y15" s="612"/>
      <c r="Z15" s="613" t="s">
        <v>174</v>
      </c>
      <c r="AA15" s="613"/>
      <c r="AB15" s="613"/>
      <c r="AC15" s="613"/>
      <c r="AD15" s="614" t="s">
        <v>234</v>
      </c>
      <c r="AE15" s="614"/>
      <c r="AF15" s="614"/>
      <c r="AG15" s="614"/>
      <c r="AH15" s="614"/>
      <c r="AI15" s="614"/>
      <c r="AJ15" s="614"/>
      <c r="AK15" s="614"/>
      <c r="AL15" s="615" t="s">
        <v>234</v>
      </c>
      <c r="AM15" s="616"/>
      <c r="AN15" s="616"/>
      <c r="AO15" s="617"/>
      <c r="AP15" s="607" t="s">
        <v>261</v>
      </c>
      <c r="AQ15" s="608"/>
      <c r="AR15" s="608"/>
      <c r="AS15" s="608"/>
      <c r="AT15" s="608"/>
      <c r="AU15" s="608"/>
      <c r="AV15" s="608"/>
      <c r="AW15" s="608"/>
      <c r="AX15" s="608"/>
      <c r="AY15" s="608"/>
      <c r="AZ15" s="608"/>
      <c r="BA15" s="608"/>
      <c r="BB15" s="608"/>
      <c r="BC15" s="608"/>
      <c r="BD15" s="608"/>
      <c r="BE15" s="608"/>
      <c r="BF15" s="609"/>
      <c r="BG15" s="610">
        <v>429</v>
      </c>
      <c r="BH15" s="611"/>
      <c r="BI15" s="611"/>
      <c r="BJ15" s="611"/>
      <c r="BK15" s="611"/>
      <c r="BL15" s="611"/>
      <c r="BM15" s="611"/>
      <c r="BN15" s="612"/>
      <c r="BO15" s="613">
        <v>0.6</v>
      </c>
      <c r="BP15" s="613"/>
      <c r="BQ15" s="613"/>
      <c r="BR15" s="613"/>
      <c r="BS15" s="614" t="s">
        <v>234</v>
      </c>
      <c r="BT15" s="614"/>
      <c r="BU15" s="614"/>
      <c r="BV15" s="614"/>
      <c r="BW15" s="614"/>
      <c r="BX15" s="614"/>
      <c r="BY15" s="614"/>
      <c r="BZ15" s="614"/>
      <c r="CA15" s="614"/>
      <c r="CB15" s="618"/>
      <c r="CD15" s="607" t="s">
        <v>262</v>
      </c>
      <c r="CE15" s="608"/>
      <c r="CF15" s="608"/>
      <c r="CG15" s="608"/>
      <c r="CH15" s="608"/>
      <c r="CI15" s="608"/>
      <c r="CJ15" s="608"/>
      <c r="CK15" s="608"/>
      <c r="CL15" s="608"/>
      <c r="CM15" s="608"/>
      <c r="CN15" s="608"/>
      <c r="CO15" s="608"/>
      <c r="CP15" s="608"/>
      <c r="CQ15" s="609"/>
      <c r="CR15" s="610">
        <v>68238</v>
      </c>
      <c r="CS15" s="611"/>
      <c r="CT15" s="611"/>
      <c r="CU15" s="611"/>
      <c r="CV15" s="611"/>
      <c r="CW15" s="611"/>
      <c r="CX15" s="611"/>
      <c r="CY15" s="612"/>
      <c r="CZ15" s="613">
        <v>5</v>
      </c>
      <c r="DA15" s="613"/>
      <c r="DB15" s="613"/>
      <c r="DC15" s="613"/>
      <c r="DD15" s="619" t="s">
        <v>174</v>
      </c>
      <c r="DE15" s="611"/>
      <c r="DF15" s="611"/>
      <c r="DG15" s="611"/>
      <c r="DH15" s="611"/>
      <c r="DI15" s="611"/>
      <c r="DJ15" s="611"/>
      <c r="DK15" s="611"/>
      <c r="DL15" s="611"/>
      <c r="DM15" s="611"/>
      <c r="DN15" s="611"/>
      <c r="DO15" s="611"/>
      <c r="DP15" s="612"/>
      <c r="DQ15" s="619">
        <v>62514</v>
      </c>
      <c r="DR15" s="611"/>
      <c r="DS15" s="611"/>
      <c r="DT15" s="611"/>
      <c r="DU15" s="611"/>
      <c r="DV15" s="611"/>
      <c r="DW15" s="611"/>
      <c r="DX15" s="611"/>
      <c r="DY15" s="611"/>
      <c r="DZ15" s="611"/>
      <c r="EA15" s="611"/>
      <c r="EB15" s="611"/>
      <c r="EC15" s="620"/>
    </row>
    <row r="16" spans="2:143" ht="11.25" customHeight="1" x14ac:dyDescent="0.2">
      <c r="B16" s="607" t="s">
        <v>263</v>
      </c>
      <c r="C16" s="608"/>
      <c r="D16" s="608"/>
      <c r="E16" s="608"/>
      <c r="F16" s="608"/>
      <c r="G16" s="608"/>
      <c r="H16" s="608"/>
      <c r="I16" s="608"/>
      <c r="J16" s="608"/>
      <c r="K16" s="608"/>
      <c r="L16" s="608"/>
      <c r="M16" s="608"/>
      <c r="N16" s="608"/>
      <c r="O16" s="608"/>
      <c r="P16" s="608"/>
      <c r="Q16" s="609"/>
      <c r="R16" s="610">
        <v>1539</v>
      </c>
      <c r="S16" s="611"/>
      <c r="T16" s="611"/>
      <c r="U16" s="611"/>
      <c r="V16" s="611"/>
      <c r="W16" s="611"/>
      <c r="X16" s="611"/>
      <c r="Y16" s="612"/>
      <c r="Z16" s="613">
        <v>0.1</v>
      </c>
      <c r="AA16" s="613"/>
      <c r="AB16" s="613"/>
      <c r="AC16" s="613"/>
      <c r="AD16" s="614">
        <v>1539</v>
      </c>
      <c r="AE16" s="614"/>
      <c r="AF16" s="614"/>
      <c r="AG16" s="614"/>
      <c r="AH16" s="614"/>
      <c r="AI16" s="614"/>
      <c r="AJ16" s="614"/>
      <c r="AK16" s="614"/>
      <c r="AL16" s="615">
        <v>0.2</v>
      </c>
      <c r="AM16" s="616"/>
      <c r="AN16" s="616"/>
      <c r="AO16" s="617"/>
      <c r="AP16" s="607" t="s">
        <v>264</v>
      </c>
      <c r="AQ16" s="608"/>
      <c r="AR16" s="608"/>
      <c r="AS16" s="608"/>
      <c r="AT16" s="608"/>
      <c r="AU16" s="608"/>
      <c r="AV16" s="608"/>
      <c r="AW16" s="608"/>
      <c r="AX16" s="608"/>
      <c r="AY16" s="608"/>
      <c r="AZ16" s="608"/>
      <c r="BA16" s="608"/>
      <c r="BB16" s="608"/>
      <c r="BC16" s="608"/>
      <c r="BD16" s="608"/>
      <c r="BE16" s="608"/>
      <c r="BF16" s="609"/>
      <c r="BG16" s="610" t="s">
        <v>234</v>
      </c>
      <c r="BH16" s="611"/>
      <c r="BI16" s="611"/>
      <c r="BJ16" s="611"/>
      <c r="BK16" s="611"/>
      <c r="BL16" s="611"/>
      <c r="BM16" s="611"/>
      <c r="BN16" s="612"/>
      <c r="BO16" s="613" t="s">
        <v>234</v>
      </c>
      <c r="BP16" s="613"/>
      <c r="BQ16" s="613"/>
      <c r="BR16" s="613"/>
      <c r="BS16" s="614" t="s">
        <v>174</v>
      </c>
      <c r="BT16" s="614"/>
      <c r="BU16" s="614"/>
      <c r="BV16" s="614"/>
      <c r="BW16" s="614"/>
      <c r="BX16" s="614"/>
      <c r="BY16" s="614"/>
      <c r="BZ16" s="614"/>
      <c r="CA16" s="614"/>
      <c r="CB16" s="618"/>
      <c r="CD16" s="607" t="s">
        <v>265</v>
      </c>
      <c r="CE16" s="608"/>
      <c r="CF16" s="608"/>
      <c r="CG16" s="608"/>
      <c r="CH16" s="608"/>
      <c r="CI16" s="608"/>
      <c r="CJ16" s="608"/>
      <c r="CK16" s="608"/>
      <c r="CL16" s="608"/>
      <c r="CM16" s="608"/>
      <c r="CN16" s="608"/>
      <c r="CO16" s="608"/>
      <c r="CP16" s="608"/>
      <c r="CQ16" s="609"/>
      <c r="CR16" s="610">
        <v>990</v>
      </c>
      <c r="CS16" s="611"/>
      <c r="CT16" s="611"/>
      <c r="CU16" s="611"/>
      <c r="CV16" s="611"/>
      <c r="CW16" s="611"/>
      <c r="CX16" s="611"/>
      <c r="CY16" s="612"/>
      <c r="CZ16" s="613">
        <v>0.1</v>
      </c>
      <c r="DA16" s="613"/>
      <c r="DB16" s="613"/>
      <c r="DC16" s="613"/>
      <c r="DD16" s="619" t="s">
        <v>234</v>
      </c>
      <c r="DE16" s="611"/>
      <c r="DF16" s="611"/>
      <c r="DG16" s="611"/>
      <c r="DH16" s="611"/>
      <c r="DI16" s="611"/>
      <c r="DJ16" s="611"/>
      <c r="DK16" s="611"/>
      <c r="DL16" s="611"/>
      <c r="DM16" s="611"/>
      <c r="DN16" s="611"/>
      <c r="DO16" s="611"/>
      <c r="DP16" s="612"/>
      <c r="DQ16" s="619">
        <v>990</v>
      </c>
      <c r="DR16" s="611"/>
      <c r="DS16" s="611"/>
      <c r="DT16" s="611"/>
      <c r="DU16" s="611"/>
      <c r="DV16" s="611"/>
      <c r="DW16" s="611"/>
      <c r="DX16" s="611"/>
      <c r="DY16" s="611"/>
      <c r="DZ16" s="611"/>
      <c r="EA16" s="611"/>
      <c r="EB16" s="611"/>
      <c r="EC16" s="620"/>
    </row>
    <row r="17" spans="2:133" ht="11.25" customHeight="1" x14ac:dyDescent="0.2">
      <c r="B17" s="607" t="s">
        <v>266</v>
      </c>
      <c r="C17" s="608"/>
      <c r="D17" s="608"/>
      <c r="E17" s="608"/>
      <c r="F17" s="608"/>
      <c r="G17" s="608"/>
      <c r="H17" s="608"/>
      <c r="I17" s="608"/>
      <c r="J17" s="608"/>
      <c r="K17" s="608"/>
      <c r="L17" s="608"/>
      <c r="M17" s="608"/>
      <c r="N17" s="608"/>
      <c r="O17" s="608"/>
      <c r="P17" s="608"/>
      <c r="Q17" s="609"/>
      <c r="R17" s="610">
        <v>693</v>
      </c>
      <c r="S17" s="611"/>
      <c r="T17" s="611"/>
      <c r="U17" s="611"/>
      <c r="V17" s="611"/>
      <c r="W17" s="611"/>
      <c r="X17" s="611"/>
      <c r="Y17" s="612"/>
      <c r="Z17" s="613">
        <v>0</v>
      </c>
      <c r="AA17" s="613"/>
      <c r="AB17" s="613"/>
      <c r="AC17" s="613"/>
      <c r="AD17" s="614">
        <v>693</v>
      </c>
      <c r="AE17" s="614"/>
      <c r="AF17" s="614"/>
      <c r="AG17" s="614"/>
      <c r="AH17" s="614"/>
      <c r="AI17" s="614"/>
      <c r="AJ17" s="614"/>
      <c r="AK17" s="614"/>
      <c r="AL17" s="615">
        <v>0.1</v>
      </c>
      <c r="AM17" s="616"/>
      <c r="AN17" s="616"/>
      <c r="AO17" s="617"/>
      <c r="AP17" s="607" t="s">
        <v>267</v>
      </c>
      <c r="AQ17" s="608"/>
      <c r="AR17" s="608"/>
      <c r="AS17" s="608"/>
      <c r="AT17" s="608"/>
      <c r="AU17" s="608"/>
      <c r="AV17" s="608"/>
      <c r="AW17" s="608"/>
      <c r="AX17" s="608"/>
      <c r="AY17" s="608"/>
      <c r="AZ17" s="608"/>
      <c r="BA17" s="608"/>
      <c r="BB17" s="608"/>
      <c r="BC17" s="608"/>
      <c r="BD17" s="608"/>
      <c r="BE17" s="608"/>
      <c r="BF17" s="609"/>
      <c r="BG17" s="610" t="s">
        <v>174</v>
      </c>
      <c r="BH17" s="611"/>
      <c r="BI17" s="611"/>
      <c r="BJ17" s="611"/>
      <c r="BK17" s="611"/>
      <c r="BL17" s="611"/>
      <c r="BM17" s="611"/>
      <c r="BN17" s="612"/>
      <c r="BO17" s="613" t="s">
        <v>174</v>
      </c>
      <c r="BP17" s="613"/>
      <c r="BQ17" s="613"/>
      <c r="BR17" s="613"/>
      <c r="BS17" s="614" t="s">
        <v>174</v>
      </c>
      <c r="BT17" s="614"/>
      <c r="BU17" s="614"/>
      <c r="BV17" s="614"/>
      <c r="BW17" s="614"/>
      <c r="BX17" s="614"/>
      <c r="BY17" s="614"/>
      <c r="BZ17" s="614"/>
      <c r="CA17" s="614"/>
      <c r="CB17" s="618"/>
      <c r="CD17" s="607" t="s">
        <v>268</v>
      </c>
      <c r="CE17" s="608"/>
      <c r="CF17" s="608"/>
      <c r="CG17" s="608"/>
      <c r="CH17" s="608"/>
      <c r="CI17" s="608"/>
      <c r="CJ17" s="608"/>
      <c r="CK17" s="608"/>
      <c r="CL17" s="608"/>
      <c r="CM17" s="608"/>
      <c r="CN17" s="608"/>
      <c r="CO17" s="608"/>
      <c r="CP17" s="608"/>
      <c r="CQ17" s="609"/>
      <c r="CR17" s="610">
        <v>268534</v>
      </c>
      <c r="CS17" s="611"/>
      <c r="CT17" s="611"/>
      <c r="CU17" s="611"/>
      <c r="CV17" s="611"/>
      <c r="CW17" s="611"/>
      <c r="CX17" s="611"/>
      <c r="CY17" s="612"/>
      <c r="CZ17" s="613">
        <v>19.5</v>
      </c>
      <c r="DA17" s="613"/>
      <c r="DB17" s="613"/>
      <c r="DC17" s="613"/>
      <c r="DD17" s="619" t="s">
        <v>174</v>
      </c>
      <c r="DE17" s="611"/>
      <c r="DF17" s="611"/>
      <c r="DG17" s="611"/>
      <c r="DH17" s="611"/>
      <c r="DI17" s="611"/>
      <c r="DJ17" s="611"/>
      <c r="DK17" s="611"/>
      <c r="DL17" s="611"/>
      <c r="DM17" s="611"/>
      <c r="DN17" s="611"/>
      <c r="DO17" s="611"/>
      <c r="DP17" s="612"/>
      <c r="DQ17" s="619">
        <v>266851</v>
      </c>
      <c r="DR17" s="611"/>
      <c r="DS17" s="611"/>
      <c r="DT17" s="611"/>
      <c r="DU17" s="611"/>
      <c r="DV17" s="611"/>
      <c r="DW17" s="611"/>
      <c r="DX17" s="611"/>
      <c r="DY17" s="611"/>
      <c r="DZ17" s="611"/>
      <c r="EA17" s="611"/>
      <c r="EB17" s="611"/>
      <c r="EC17" s="620"/>
    </row>
    <row r="18" spans="2:133" ht="11.25" customHeight="1" x14ac:dyDescent="0.2">
      <c r="B18" s="607" t="s">
        <v>269</v>
      </c>
      <c r="C18" s="608"/>
      <c r="D18" s="608"/>
      <c r="E18" s="608"/>
      <c r="F18" s="608"/>
      <c r="G18" s="608"/>
      <c r="H18" s="608"/>
      <c r="I18" s="608"/>
      <c r="J18" s="608"/>
      <c r="K18" s="608"/>
      <c r="L18" s="608"/>
      <c r="M18" s="608"/>
      <c r="N18" s="608"/>
      <c r="O18" s="608"/>
      <c r="P18" s="608"/>
      <c r="Q18" s="609"/>
      <c r="R18" s="610" t="s">
        <v>174</v>
      </c>
      <c r="S18" s="611"/>
      <c r="T18" s="611"/>
      <c r="U18" s="611"/>
      <c r="V18" s="611"/>
      <c r="W18" s="611"/>
      <c r="X18" s="611"/>
      <c r="Y18" s="612"/>
      <c r="Z18" s="613" t="s">
        <v>174</v>
      </c>
      <c r="AA18" s="613"/>
      <c r="AB18" s="613"/>
      <c r="AC18" s="613"/>
      <c r="AD18" s="614" t="s">
        <v>174</v>
      </c>
      <c r="AE18" s="614"/>
      <c r="AF18" s="614"/>
      <c r="AG18" s="614"/>
      <c r="AH18" s="614"/>
      <c r="AI18" s="614"/>
      <c r="AJ18" s="614"/>
      <c r="AK18" s="614"/>
      <c r="AL18" s="615" t="s">
        <v>234</v>
      </c>
      <c r="AM18" s="616"/>
      <c r="AN18" s="616"/>
      <c r="AO18" s="617"/>
      <c r="AP18" s="607" t="s">
        <v>270</v>
      </c>
      <c r="AQ18" s="608"/>
      <c r="AR18" s="608"/>
      <c r="AS18" s="608"/>
      <c r="AT18" s="608"/>
      <c r="AU18" s="608"/>
      <c r="AV18" s="608"/>
      <c r="AW18" s="608"/>
      <c r="AX18" s="608"/>
      <c r="AY18" s="608"/>
      <c r="AZ18" s="608"/>
      <c r="BA18" s="608"/>
      <c r="BB18" s="608"/>
      <c r="BC18" s="608"/>
      <c r="BD18" s="608"/>
      <c r="BE18" s="608"/>
      <c r="BF18" s="609"/>
      <c r="BG18" s="610" t="s">
        <v>234</v>
      </c>
      <c r="BH18" s="611"/>
      <c r="BI18" s="611"/>
      <c r="BJ18" s="611"/>
      <c r="BK18" s="611"/>
      <c r="BL18" s="611"/>
      <c r="BM18" s="611"/>
      <c r="BN18" s="612"/>
      <c r="BO18" s="613" t="s">
        <v>234</v>
      </c>
      <c r="BP18" s="613"/>
      <c r="BQ18" s="613"/>
      <c r="BR18" s="613"/>
      <c r="BS18" s="614" t="s">
        <v>234</v>
      </c>
      <c r="BT18" s="614"/>
      <c r="BU18" s="614"/>
      <c r="BV18" s="614"/>
      <c r="BW18" s="614"/>
      <c r="BX18" s="614"/>
      <c r="BY18" s="614"/>
      <c r="BZ18" s="614"/>
      <c r="CA18" s="614"/>
      <c r="CB18" s="618"/>
      <c r="CD18" s="607" t="s">
        <v>271</v>
      </c>
      <c r="CE18" s="608"/>
      <c r="CF18" s="608"/>
      <c r="CG18" s="608"/>
      <c r="CH18" s="608"/>
      <c r="CI18" s="608"/>
      <c r="CJ18" s="608"/>
      <c r="CK18" s="608"/>
      <c r="CL18" s="608"/>
      <c r="CM18" s="608"/>
      <c r="CN18" s="608"/>
      <c r="CO18" s="608"/>
      <c r="CP18" s="608"/>
      <c r="CQ18" s="609"/>
      <c r="CR18" s="610" t="s">
        <v>174</v>
      </c>
      <c r="CS18" s="611"/>
      <c r="CT18" s="611"/>
      <c r="CU18" s="611"/>
      <c r="CV18" s="611"/>
      <c r="CW18" s="611"/>
      <c r="CX18" s="611"/>
      <c r="CY18" s="612"/>
      <c r="CZ18" s="613" t="s">
        <v>174</v>
      </c>
      <c r="DA18" s="613"/>
      <c r="DB18" s="613"/>
      <c r="DC18" s="613"/>
      <c r="DD18" s="619" t="s">
        <v>174</v>
      </c>
      <c r="DE18" s="611"/>
      <c r="DF18" s="611"/>
      <c r="DG18" s="611"/>
      <c r="DH18" s="611"/>
      <c r="DI18" s="611"/>
      <c r="DJ18" s="611"/>
      <c r="DK18" s="611"/>
      <c r="DL18" s="611"/>
      <c r="DM18" s="611"/>
      <c r="DN18" s="611"/>
      <c r="DO18" s="611"/>
      <c r="DP18" s="612"/>
      <c r="DQ18" s="619" t="s">
        <v>174</v>
      </c>
      <c r="DR18" s="611"/>
      <c r="DS18" s="611"/>
      <c r="DT18" s="611"/>
      <c r="DU18" s="611"/>
      <c r="DV18" s="611"/>
      <c r="DW18" s="611"/>
      <c r="DX18" s="611"/>
      <c r="DY18" s="611"/>
      <c r="DZ18" s="611"/>
      <c r="EA18" s="611"/>
      <c r="EB18" s="611"/>
      <c r="EC18" s="620"/>
    </row>
    <row r="19" spans="2:133" ht="11.25" customHeight="1" x14ac:dyDescent="0.2">
      <c r="B19" s="607" t="s">
        <v>272</v>
      </c>
      <c r="C19" s="608"/>
      <c r="D19" s="608"/>
      <c r="E19" s="608"/>
      <c r="F19" s="608"/>
      <c r="G19" s="608"/>
      <c r="H19" s="608"/>
      <c r="I19" s="608"/>
      <c r="J19" s="608"/>
      <c r="K19" s="608"/>
      <c r="L19" s="608"/>
      <c r="M19" s="608"/>
      <c r="N19" s="608"/>
      <c r="O19" s="608"/>
      <c r="P19" s="608"/>
      <c r="Q19" s="609"/>
      <c r="R19" s="610" t="s">
        <v>234</v>
      </c>
      <c r="S19" s="611"/>
      <c r="T19" s="611"/>
      <c r="U19" s="611"/>
      <c r="V19" s="611"/>
      <c r="W19" s="611"/>
      <c r="X19" s="611"/>
      <c r="Y19" s="612"/>
      <c r="Z19" s="613" t="s">
        <v>174</v>
      </c>
      <c r="AA19" s="613"/>
      <c r="AB19" s="613"/>
      <c r="AC19" s="613"/>
      <c r="AD19" s="614" t="s">
        <v>234</v>
      </c>
      <c r="AE19" s="614"/>
      <c r="AF19" s="614"/>
      <c r="AG19" s="614"/>
      <c r="AH19" s="614"/>
      <c r="AI19" s="614"/>
      <c r="AJ19" s="614"/>
      <c r="AK19" s="614"/>
      <c r="AL19" s="615" t="s">
        <v>234</v>
      </c>
      <c r="AM19" s="616"/>
      <c r="AN19" s="616"/>
      <c r="AO19" s="617"/>
      <c r="AP19" s="607" t="s">
        <v>273</v>
      </c>
      <c r="AQ19" s="608"/>
      <c r="AR19" s="608"/>
      <c r="AS19" s="608"/>
      <c r="AT19" s="608"/>
      <c r="AU19" s="608"/>
      <c r="AV19" s="608"/>
      <c r="AW19" s="608"/>
      <c r="AX19" s="608"/>
      <c r="AY19" s="608"/>
      <c r="AZ19" s="608"/>
      <c r="BA19" s="608"/>
      <c r="BB19" s="608"/>
      <c r="BC19" s="608"/>
      <c r="BD19" s="608"/>
      <c r="BE19" s="608"/>
      <c r="BF19" s="609"/>
      <c r="BG19" s="610">
        <v>835</v>
      </c>
      <c r="BH19" s="611"/>
      <c r="BI19" s="611"/>
      <c r="BJ19" s="611"/>
      <c r="BK19" s="611"/>
      <c r="BL19" s="611"/>
      <c r="BM19" s="611"/>
      <c r="BN19" s="612"/>
      <c r="BO19" s="613">
        <v>1.3</v>
      </c>
      <c r="BP19" s="613"/>
      <c r="BQ19" s="613"/>
      <c r="BR19" s="613"/>
      <c r="BS19" s="614" t="s">
        <v>174</v>
      </c>
      <c r="BT19" s="614"/>
      <c r="BU19" s="614"/>
      <c r="BV19" s="614"/>
      <c r="BW19" s="614"/>
      <c r="BX19" s="614"/>
      <c r="BY19" s="614"/>
      <c r="BZ19" s="614"/>
      <c r="CA19" s="614"/>
      <c r="CB19" s="618"/>
      <c r="CD19" s="607" t="s">
        <v>274</v>
      </c>
      <c r="CE19" s="608"/>
      <c r="CF19" s="608"/>
      <c r="CG19" s="608"/>
      <c r="CH19" s="608"/>
      <c r="CI19" s="608"/>
      <c r="CJ19" s="608"/>
      <c r="CK19" s="608"/>
      <c r="CL19" s="608"/>
      <c r="CM19" s="608"/>
      <c r="CN19" s="608"/>
      <c r="CO19" s="608"/>
      <c r="CP19" s="608"/>
      <c r="CQ19" s="609"/>
      <c r="CR19" s="610" t="s">
        <v>174</v>
      </c>
      <c r="CS19" s="611"/>
      <c r="CT19" s="611"/>
      <c r="CU19" s="611"/>
      <c r="CV19" s="611"/>
      <c r="CW19" s="611"/>
      <c r="CX19" s="611"/>
      <c r="CY19" s="612"/>
      <c r="CZ19" s="613" t="s">
        <v>174</v>
      </c>
      <c r="DA19" s="613"/>
      <c r="DB19" s="613"/>
      <c r="DC19" s="613"/>
      <c r="DD19" s="619" t="s">
        <v>174</v>
      </c>
      <c r="DE19" s="611"/>
      <c r="DF19" s="611"/>
      <c r="DG19" s="611"/>
      <c r="DH19" s="611"/>
      <c r="DI19" s="611"/>
      <c r="DJ19" s="611"/>
      <c r="DK19" s="611"/>
      <c r="DL19" s="611"/>
      <c r="DM19" s="611"/>
      <c r="DN19" s="611"/>
      <c r="DO19" s="611"/>
      <c r="DP19" s="612"/>
      <c r="DQ19" s="619" t="s">
        <v>174</v>
      </c>
      <c r="DR19" s="611"/>
      <c r="DS19" s="611"/>
      <c r="DT19" s="611"/>
      <c r="DU19" s="611"/>
      <c r="DV19" s="611"/>
      <c r="DW19" s="611"/>
      <c r="DX19" s="611"/>
      <c r="DY19" s="611"/>
      <c r="DZ19" s="611"/>
      <c r="EA19" s="611"/>
      <c r="EB19" s="611"/>
      <c r="EC19" s="620"/>
    </row>
    <row r="20" spans="2:133" ht="11.25" customHeight="1" x14ac:dyDescent="0.2">
      <c r="B20" s="623" t="s">
        <v>275</v>
      </c>
      <c r="C20" s="624"/>
      <c r="D20" s="624"/>
      <c r="E20" s="624"/>
      <c r="F20" s="624"/>
      <c r="G20" s="624"/>
      <c r="H20" s="624"/>
      <c r="I20" s="624"/>
      <c r="J20" s="624"/>
      <c r="K20" s="624"/>
      <c r="L20" s="624"/>
      <c r="M20" s="624"/>
      <c r="N20" s="624"/>
      <c r="O20" s="624"/>
      <c r="P20" s="624"/>
      <c r="Q20" s="625"/>
      <c r="R20" s="610" t="s">
        <v>174</v>
      </c>
      <c r="S20" s="611"/>
      <c r="T20" s="611"/>
      <c r="U20" s="611"/>
      <c r="V20" s="611"/>
      <c r="W20" s="611"/>
      <c r="X20" s="611"/>
      <c r="Y20" s="612"/>
      <c r="Z20" s="613" t="s">
        <v>234</v>
      </c>
      <c r="AA20" s="613"/>
      <c r="AB20" s="613"/>
      <c r="AC20" s="613"/>
      <c r="AD20" s="614" t="s">
        <v>234</v>
      </c>
      <c r="AE20" s="614"/>
      <c r="AF20" s="614"/>
      <c r="AG20" s="614"/>
      <c r="AH20" s="614"/>
      <c r="AI20" s="614"/>
      <c r="AJ20" s="614"/>
      <c r="AK20" s="614"/>
      <c r="AL20" s="615" t="s">
        <v>174</v>
      </c>
      <c r="AM20" s="616"/>
      <c r="AN20" s="616"/>
      <c r="AO20" s="617"/>
      <c r="AP20" s="607" t="s">
        <v>276</v>
      </c>
      <c r="AQ20" s="608"/>
      <c r="AR20" s="608"/>
      <c r="AS20" s="608"/>
      <c r="AT20" s="608"/>
      <c r="AU20" s="608"/>
      <c r="AV20" s="608"/>
      <c r="AW20" s="608"/>
      <c r="AX20" s="608"/>
      <c r="AY20" s="608"/>
      <c r="AZ20" s="608"/>
      <c r="BA20" s="608"/>
      <c r="BB20" s="608"/>
      <c r="BC20" s="608"/>
      <c r="BD20" s="608"/>
      <c r="BE20" s="608"/>
      <c r="BF20" s="609"/>
      <c r="BG20" s="610">
        <v>835</v>
      </c>
      <c r="BH20" s="611"/>
      <c r="BI20" s="611"/>
      <c r="BJ20" s="611"/>
      <c r="BK20" s="611"/>
      <c r="BL20" s="611"/>
      <c r="BM20" s="611"/>
      <c r="BN20" s="612"/>
      <c r="BO20" s="613">
        <v>1.3</v>
      </c>
      <c r="BP20" s="613"/>
      <c r="BQ20" s="613"/>
      <c r="BR20" s="613"/>
      <c r="BS20" s="614" t="s">
        <v>234</v>
      </c>
      <c r="BT20" s="614"/>
      <c r="BU20" s="614"/>
      <c r="BV20" s="614"/>
      <c r="BW20" s="614"/>
      <c r="BX20" s="614"/>
      <c r="BY20" s="614"/>
      <c r="BZ20" s="614"/>
      <c r="CA20" s="614"/>
      <c r="CB20" s="618"/>
      <c r="CD20" s="607" t="s">
        <v>277</v>
      </c>
      <c r="CE20" s="608"/>
      <c r="CF20" s="608"/>
      <c r="CG20" s="608"/>
      <c r="CH20" s="608"/>
      <c r="CI20" s="608"/>
      <c r="CJ20" s="608"/>
      <c r="CK20" s="608"/>
      <c r="CL20" s="608"/>
      <c r="CM20" s="608"/>
      <c r="CN20" s="608"/>
      <c r="CO20" s="608"/>
      <c r="CP20" s="608"/>
      <c r="CQ20" s="609"/>
      <c r="CR20" s="610">
        <v>1376410</v>
      </c>
      <c r="CS20" s="611"/>
      <c r="CT20" s="611"/>
      <c r="CU20" s="611"/>
      <c r="CV20" s="611"/>
      <c r="CW20" s="611"/>
      <c r="CX20" s="611"/>
      <c r="CY20" s="612"/>
      <c r="CZ20" s="613">
        <v>100</v>
      </c>
      <c r="DA20" s="613"/>
      <c r="DB20" s="613"/>
      <c r="DC20" s="613"/>
      <c r="DD20" s="619">
        <v>196543</v>
      </c>
      <c r="DE20" s="611"/>
      <c r="DF20" s="611"/>
      <c r="DG20" s="611"/>
      <c r="DH20" s="611"/>
      <c r="DI20" s="611"/>
      <c r="DJ20" s="611"/>
      <c r="DK20" s="611"/>
      <c r="DL20" s="611"/>
      <c r="DM20" s="611"/>
      <c r="DN20" s="611"/>
      <c r="DO20" s="611"/>
      <c r="DP20" s="612"/>
      <c r="DQ20" s="619">
        <v>1015948</v>
      </c>
      <c r="DR20" s="611"/>
      <c r="DS20" s="611"/>
      <c r="DT20" s="611"/>
      <c r="DU20" s="611"/>
      <c r="DV20" s="611"/>
      <c r="DW20" s="611"/>
      <c r="DX20" s="611"/>
      <c r="DY20" s="611"/>
      <c r="DZ20" s="611"/>
      <c r="EA20" s="611"/>
      <c r="EB20" s="611"/>
      <c r="EC20" s="620"/>
    </row>
    <row r="21" spans="2:133" ht="11.25" customHeight="1" x14ac:dyDescent="0.2">
      <c r="B21" s="607" t="s">
        <v>278</v>
      </c>
      <c r="C21" s="608"/>
      <c r="D21" s="608"/>
      <c r="E21" s="608"/>
      <c r="F21" s="608"/>
      <c r="G21" s="608"/>
      <c r="H21" s="608"/>
      <c r="I21" s="608"/>
      <c r="J21" s="608"/>
      <c r="K21" s="608"/>
      <c r="L21" s="608"/>
      <c r="M21" s="608"/>
      <c r="N21" s="608"/>
      <c r="O21" s="608"/>
      <c r="P21" s="608"/>
      <c r="Q21" s="609"/>
      <c r="R21" s="610">
        <v>944612</v>
      </c>
      <c r="S21" s="611"/>
      <c r="T21" s="611"/>
      <c r="U21" s="611"/>
      <c r="V21" s="611"/>
      <c r="W21" s="611"/>
      <c r="X21" s="611"/>
      <c r="Y21" s="612"/>
      <c r="Z21" s="613">
        <v>59.5</v>
      </c>
      <c r="AA21" s="613"/>
      <c r="AB21" s="613"/>
      <c r="AC21" s="613"/>
      <c r="AD21" s="614">
        <v>784067</v>
      </c>
      <c r="AE21" s="614"/>
      <c r="AF21" s="614"/>
      <c r="AG21" s="614"/>
      <c r="AH21" s="614"/>
      <c r="AI21" s="614"/>
      <c r="AJ21" s="614"/>
      <c r="AK21" s="614"/>
      <c r="AL21" s="615">
        <v>85.6</v>
      </c>
      <c r="AM21" s="616"/>
      <c r="AN21" s="616"/>
      <c r="AO21" s="617"/>
      <c r="AP21" s="607" t="s">
        <v>279</v>
      </c>
      <c r="AQ21" s="626"/>
      <c r="AR21" s="626"/>
      <c r="AS21" s="626"/>
      <c r="AT21" s="626"/>
      <c r="AU21" s="626"/>
      <c r="AV21" s="626"/>
      <c r="AW21" s="626"/>
      <c r="AX21" s="626"/>
      <c r="AY21" s="626"/>
      <c r="AZ21" s="626"/>
      <c r="BA21" s="626"/>
      <c r="BB21" s="626"/>
      <c r="BC21" s="626"/>
      <c r="BD21" s="626"/>
      <c r="BE21" s="626"/>
      <c r="BF21" s="627"/>
      <c r="BG21" s="610">
        <v>835</v>
      </c>
      <c r="BH21" s="611"/>
      <c r="BI21" s="611"/>
      <c r="BJ21" s="611"/>
      <c r="BK21" s="611"/>
      <c r="BL21" s="611"/>
      <c r="BM21" s="611"/>
      <c r="BN21" s="612"/>
      <c r="BO21" s="613">
        <v>1.3</v>
      </c>
      <c r="BP21" s="613"/>
      <c r="BQ21" s="613"/>
      <c r="BR21" s="613"/>
      <c r="BS21" s="614" t="s">
        <v>174</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280</v>
      </c>
      <c r="C22" s="608"/>
      <c r="D22" s="608"/>
      <c r="E22" s="608"/>
      <c r="F22" s="608"/>
      <c r="G22" s="608"/>
      <c r="H22" s="608"/>
      <c r="I22" s="608"/>
      <c r="J22" s="608"/>
      <c r="K22" s="608"/>
      <c r="L22" s="608"/>
      <c r="M22" s="608"/>
      <c r="N22" s="608"/>
      <c r="O22" s="608"/>
      <c r="P22" s="608"/>
      <c r="Q22" s="609"/>
      <c r="R22" s="610">
        <v>784067</v>
      </c>
      <c r="S22" s="611"/>
      <c r="T22" s="611"/>
      <c r="U22" s="611"/>
      <c r="V22" s="611"/>
      <c r="W22" s="611"/>
      <c r="X22" s="611"/>
      <c r="Y22" s="612"/>
      <c r="Z22" s="613">
        <v>49.4</v>
      </c>
      <c r="AA22" s="613"/>
      <c r="AB22" s="613"/>
      <c r="AC22" s="613"/>
      <c r="AD22" s="614">
        <v>784067</v>
      </c>
      <c r="AE22" s="614"/>
      <c r="AF22" s="614"/>
      <c r="AG22" s="614"/>
      <c r="AH22" s="614"/>
      <c r="AI22" s="614"/>
      <c r="AJ22" s="614"/>
      <c r="AK22" s="614"/>
      <c r="AL22" s="615">
        <v>85.6</v>
      </c>
      <c r="AM22" s="616"/>
      <c r="AN22" s="616"/>
      <c r="AO22" s="617"/>
      <c r="AP22" s="607" t="s">
        <v>281</v>
      </c>
      <c r="AQ22" s="626"/>
      <c r="AR22" s="626"/>
      <c r="AS22" s="626"/>
      <c r="AT22" s="626"/>
      <c r="AU22" s="626"/>
      <c r="AV22" s="626"/>
      <c r="AW22" s="626"/>
      <c r="AX22" s="626"/>
      <c r="AY22" s="626"/>
      <c r="AZ22" s="626"/>
      <c r="BA22" s="626"/>
      <c r="BB22" s="626"/>
      <c r="BC22" s="626"/>
      <c r="BD22" s="626"/>
      <c r="BE22" s="626"/>
      <c r="BF22" s="627"/>
      <c r="BG22" s="610" t="s">
        <v>174</v>
      </c>
      <c r="BH22" s="611"/>
      <c r="BI22" s="611"/>
      <c r="BJ22" s="611"/>
      <c r="BK22" s="611"/>
      <c r="BL22" s="611"/>
      <c r="BM22" s="611"/>
      <c r="BN22" s="612"/>
      <c r="BO22" s="613" t="s">
        <v>234</v>
      </c>
      <c r="BP22" s="613"/>
      <c r="BQ22" s="613"/>
      <c r="BR22" s="613"/>
      <c r="BS22" s="614" t="s">
        <v>234</v>
      </c>
      <c r="BT22" s="614"/>
      <c r="BU22" s="614"/>
      <c r="BV22" s="614"/>
      <c r="BW22" s="614"/>
      <c r="BX22" s="614"/>
      <c r="BY22" s="614"/>
      <c r="BZ22" s="614"/>
      <c r="CA22" s="614"/>
      <c r="CB22" s="618"/>
      <c r="CD22" s="592" t="s">
        <v>282</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283</v>
      </c>
      <c r="C23" s="608"/>
      <c r="D23" s="608"/>
      <c r="E23" s="608"/>
      <c r="F23" s="608"/>
      <c r="G23" s="608"/>
      <c r="H23" s="608"/>
      <c r="I23" s="608"/>
      <c r="J23" s="608"/>
      <c r="K23" s="608"/>
      <c r="L23" s="608"/>
      <c r="M23" s="608"/>
      <c r="N23" s="608"/>
      <c r="O23" s="608"/>
      <c r="P23" s="608"/>
      <c r="Q23" s="609"/>
      <c r="R23" s="610">
        <v>160545</v>
      </c>
      <c r="S23" s="611"/>
      <c r="T23" s="611"/>
      <c r="U23" s="611"/>
      <c r="V23" s="611"/>
      <c r="W23" s="611"/>
      <c r="X23" s="611"/>
      <c r="Y23" s="612"/>
      <c r="Z23" s="613">
        <v>10.1</v>
      </c>
      <c r="AA23" s="613"/>
      <c r="AB23" s="613"/>
      <c r="AC23" s="613"/>
      <c r="AD23" s="614" t="s">
        <v>234</v>
      </c>
      <c r="AE23" s="614"/>
      <c r="AF23" s="614"/>
      <c r="AG23" s="614"/>
      <c r="AH23" s="614"/>
      <c r="AI23" s="614"/>
      <c r="AJ23" s="614"/>
      <c r="AK23" s="614"/>
      <c r="AL23" s="615" t="s">
        <v>174</v>
      </c>
      <c r="AM23" s="616"/>
      <c r="AN23" s="616"/>
      <c r="AO23" s="617"/>
      <c r="AP23" s="607" t="s">
        <v>284</v>
      </c>
      <c r="AQ23" s="626"/>
      <c r="AR23" s="626"/>
      <c r="AS23" s="626"/>
      <c r="AT23" s="626"/>
      <c r="AU23" s="626"/>
      <c r="AV23" s="626"/>
      <c r="AW23" s="626"/>
      <c r="AX23" s="626"/>
      <c r="AY23" s="626"/>
      <c r="AZ23" s="626"/>
      <c r="BA23" s="626"/>
      <c r="BB23" s="626"/>
      <c r="BC23" s="626"/>
      <c r="BD23" s="626"/>
      <c r="BE23" s="626"/>
      <c r="BF23" s="627"/>
      <c r="BG23" s="610" t="s">
        <v>174</v>
      </c>
      <c r="BH23" s="611"/>
      <c r="BI23" s="611"/>
      <c r="BJ23" s="611"/>
      <c r="BK23" s="611"/>
      <c r="BL23" s="611"/>
      <c r="BM23" s="611"/>
      <c r="BN23" s="612"/>
      <c r="BO23" s="613" t="s">
        <v>174</v>
      </c>
      <c r="BP23" s="613"/>
      <c r="BQ23" s="613"/>
      <c r="BR23" s="613"/>
      <c r="BS23" s="614" t="s">
        <v>234</v>
      </c>
      <c r="BT23" s="614"/>
      <c r="BU23" s="614"/>
      <c r="BV23" s="614"/>
      <c r="BW23" s="614"/>
      <c r="BX23" s="614"/>
      <c r="BY23" s="614"/>
      <c r="BZ23" s="614"/>
      <c r="CA23" s="614"/>
      <c r="CB23" s="618"/>
      <c r="CD23" s="592" t="s">
        <v>223</v>
      </c>
      <c r="CE23" s="593"/>
      <c r="CF23" s="593"/>
      <c r="CG23" s="593"/>
      <c r="CH23" s="593"/>
      <c r="CI23" s="593"/>
      <c r="CJ23" s="593"/>
      <c r="CK23" s="593"/>
      <c r="CL23" s="593"/>
      <c r="CM23" s="593"/>
      <c r="CN23" s="593"/>
      <c r="CO23" s="593"/>
      <c r="CP23" s="593"/>
      <c r="CQ23" s="594"/>
      <c r="CR23" s="592" t="s">
        <v>285</v>
      </c>
      <c r="CS23" s="593"/>
      <c r="CT23" s="593"/>
      <c r="CU23" s="593"/>
      <c r="CV23" s="593"/>
      <c r="CW23" s="593"/>
      <c r="CX23" s="593"/>
      <c r="CY23" s="594"/>
      <c r="CZ23" s="592" t="s">
        <v>286</v>
      </c>
      <c r="DA23" s="593"/>
      <c r="DB23" s="593"/>
      <c r="DC23" s="594"/>
      <c r="DD23" s="592" t="s">
        <v>287</v>
      </c>
      <c r="DE23" s="593"/>
      <c r="DF23" s="593"/>
      <c r="DG23" s="593"/>
      <c r="DH23" s="593"/>
      <c r="DI23" s="593"/>
      <c r="DJ23" s="593"/>
      <c r="DK23" s="594"/>
      <c r="DL23" s="637" t="s">
        <v>288</v>
      </c>
      <c r="DM23" s="638"/>
      <c r="DN23" s="638"/>
      <c r="DO23" s="638"/>
      <c r="DP23" s="638"/>
      <c r="DQ23" s="638"/>
      <c r="DR23" s="638"/>
      <c r="DS23" s="638"/>
      <c r="DT23" s="638"/>
      <c r="DU23" s="638"/>
      <c r="DV23" s="639"/>
      <c r="DW23" s="592" t="s">
        <v>289</v>
      </c>
      <c r="DX23" s="593"/>
      <c r="DY23" s="593"/>
      <c r="DZ23" s="593"/>
      <c r="EA23" s="593"/>
      <c r="EB23" s="593"/>
      <c r="EC23" s="594"/>
    </row>
    <row r="24" spans="2:133" ht="11.25" customHeight="1" x14ac:dyDescent="0.2">
      <c r="B24" s="607" t="s">
        <v>290</v>
      </c>
      <c r="C24" s="608"/>
      <c r="D24" s="608"/>
      <c r="E24" s="608"/>
      <c r="F24" s="608"/>
      <c r="G24" s="608"/>
      <c r="H24" s="608"/>
      <c r="I24" s="608"/>
      <c r="J24" s="608"/>
      <c r="K24" s="608"/>
      <c r="L24" s="608"/>
      <c r="M24" s="608"/>
      <c r="N24" s="608"/>
      <c r="O24" s="608"/>
      <c r="P24" s="608"/>
      <c r="Q24" s="609"/>
      <c r="R24" s="610" t="s">
        <v>174</v>
      </c>
      <c r="S24" s="611"/>
      <c r="T24" s="611"/>
      <c r="U24" s="611"/>
      <c r="V24" s="611"/>
      <c r="W24" s="611"/>
      <c r="X24" s="611"/>
      <c r="Y24" s="612"/>
      <c r="Z24" s="613" t="s">
        <v>234</v>
      </c>
      <c r="AA24" s="613"/>
      <c r="AB24" s="613"/>
      <c r="AC24" s="613"/>
      <c r="AD24" s="614" t="s">
        <v>234</v>
      </c>
      <c r="AE24" s="614"/>
      <c r="AF24" s="614"/>
      <c r="AG24" s="614"/>
      <c r="AH24" s="614"/>
      <c r="AI24" s="614"/>
      <c r="AJ24" s="614"/>
      <c r="AK24" s="614"/>
      <c r="AL24" s="615" t="s">
        <v>234</v>
      </c>
      <c r="AM24" s="616"/>
      <c r="AN24" s="616"/>
      <c r="AO24" s="617"/>
      <c r="AP24" s="607" t="s">
        <v>291</v>
      </c>
      <c r="AQ24" s="626"/>
      <c r="AR24" s="626"/>
      <c r="AS24" s="626"/>
      <c r="AT24" s="626"/>
      <c r="AU24" s="626"/>
      <c r="AV24" s="626"/>
      <c r="AW24" s="626"/>
      <c r="AX24" s="626"/>
      <c r="AY24" s="626"/>
      <c r="AZ24" s="626"/>
      <c r="BA24" s="626"/>
      <c r="BB24" s="626"/>
      <c r="BC24" s="626"/>
      <c r="BD24" s="626"/>
      <c r="BE24" s="626"/>
      <c r="BF24" s="627"/>
      <c r="BG24" s="610" t="s">
        <v>234</v>
      </c>
      <c r="BH24" s="611"/>
      <c r="BI24" s="611"/>
      <c r="BJ24" s="611"/>
      <c r="BK24" s="611"/>
      <c r="BL24" s="611"/>
      <c r="BM24" s="611"/>
      <c r="BN24" s="612"/>
      <c r="BO24" s="613" t="s">
        <v>234</v>
      </c>
      <c r="BP24" s="613"/>
      <c r="BQ24" s="613"/>
      <c r="BR24" s="613"/>
      <c r="BS24" s="614" t="s">
        <v>174</v>
      </c>
      <c r="BT24" s="614"/>
      <c r="BU24" s="614"/>
      <c r="BV24" s="614"/>
      <c r="BW24" s="614"/>
      <c r="BX24" s="614"/>
      <c r="BY24" s="614"/>
      <c r="BZ24" s="614"/>
      <c r="CA24" s="614"/>
      <c r="CB24" s="618"/>
      <c r="CD24" s="596" t="s">
        <v>292</v>
      </c>
      <c r="CE24" s="597"/>
      <c r="CF24" s="597"/>
      <c r="CG24" s="597"/>
      <c r="CH24" s="597"/>
      <c r="CI24" s="597"/>
      <c r="CJ24" s="597"/>
      <c r="CK24" s="597"/>
      <c r="CL24" s="597"/>
      <c r="CM24" s="597"/>
      <c r="CN24" s="597"/>
      <c r="CO24" s="597"/>
      <c r="CP24" s="597"/>
      <c r="CQ24" s="598"/>
      <c r="CR24" s="599">
        <v>568944</v>
      </c>
      <c r="CS24" s="600"/>
      <c r="CT24" s="600"/>
      <c r="CU24" s="600"/>
      <c r="CV24" s="600"/>
      <c r="CW24" s="600"/>
      <c r="CX24" s="600"/>
      <c r="CY24" s="601"/>
      <c r="CZ24" s="604">
        <v>41.3</v>
      </c>
      <c r="DA24" s="605"/>
      <c r="DB24" s="605"/>
      <c r="DC24" s="621"/>
      <c r="DD24" s="642">
        <v>547784</v>
      </c>
      <c r="DE24" s="600"/>
      <c r="DF24" s="600"/>
      <c r="DG24" s="600"/>
      <c r="DH24" s="600"/>
      <c r="DI24" s="600"/>
      <c r="DJ24" s="600"/>
      <c r="DK24" s="601"/>
      <c r="DL24" s="642">
        <v>508528</v>
      </c>
      <c r="DM24" s="600"/>
      <c r="DN24" s="600"/>
      <c r="DO24" s="600"/>
      <c r="DP24" s="600"/>
      <c r="DQ24" s="600"/>
      <c r="DR24" s="600"/>
      <c r="DS24" s="600"/>
      <c r="DT24" s="600"/>
      <c r="DU24" s="600"/>
      <c r="DV24" s="601"/>
      <c r="DW24" s="604">
        <v>55.2</v>
      </c>
      <c r="DX24" s="605"/>
      <c r="DY24" s="605"/>
      <c r="DZ24" s="605"/>
      <c r="EA24" s="605"/>
      <c r="EB24" s="605"/>
      <c r="EC24" s="606"/>
    </row>
    <row r="25" spans="2:133" ht="11.25" customHeight="1" x14ac:dyDescent="0.2">
      <c r="B25" s="607" t="s">
        <v>293</v>
      </c>
      <c r="C25" s="608"/>
      <c r="D25" s="608"/>
      <c r="E25" s="608"/>
      <c r="F25" s="608"/>
      <c r="G25" s="608"/>
      <c r="H25" s="608"/>
      <c r="I25" s="608"/>
      <c r="J25" s="608"/>
      <c r="K25" s="608"/>
      <c r="L25" s="608"/>
      <c r="M25" s="608"/>
      <c r="N25" s="608"/>
      <c r="O25" s="608"/>
      <c r="P25" s="608"/>
      <c r="Q25" s="609"/>
      <c r="R25" s="610">
        <v>1075996</v>
      </c>
      <c r="S25" s="611"/>
      <c r="T25" s="611"/>
      <c r="U25" s="611"/>
      <c r="V25" s="611"/>
      <c r="W25" s="611"/>
      <c r="X25" s="611"/>
      <c r="Y25" s="612"/>
      <c r="Z25" s="613">
        <v>67.8</v>
      </c>
      <c r="AA25" s="613"/>
      <c r="AB25" s="613"/>
      <c r="AC25" s="613"/>
      <c r="AD25" s="614">
        <v>915451</v>
      </c>
      <c r="AE25" s="614"/>
      <c r="AF25" s="614"/>
      <c r="AG25" s="614"/>
      <c r="AH25" s="614"/>
      <c r="AI25" s="614"/>
      <c r="AJ25" s="614"/>
      <c r="AK25" s="614"/>
      <c r="AL25" s="615">
        <v>100</v>
      </c>
      <c r="AM25" s="616"/>
      <c r="AN25" s="616"/>
      <c r="AO25" s="617"/>
      <c r="AP25" s="607" t="s">
        <v>294</v>
      </c>
      <c r="AQ25" s="626"/>
      <c r="AR25" s="626"/>
      <c r="AS25" s="626"/>
      <c r="AT25" s="626"/>
      <c r="AU25" s="626"/>
      <c r="AV25" s="626"/>
      <c r="AW25" s="626"/>
      <c r="AX25" s="626"/>
      <c r="AY25" s="626"/>
      <c r="AZ25" s="626"/>
      <c r="BA25" s="626"/>
      <c r="BB25" s="626"/>
      <c r="BC25" s="626"/>
      <c r="BD25" s="626"/>
      <c r="BE25" s="626"/>
      <c r="BF25" s="627"/>
      <c r="BG25" s="610" t="s">
        <v>234</v>
      </c>
      <c r="BH25" s="611"/>
      <c r="BI25" s="611"/>
      <c r="BJ25" s="611"/>
      <c r="BK25" s="611"/>
      <c r="BL25" s="611"/>
      <c r="BM25" s="611"/>
      <c r="BN25" s="612"/>
      <c r="BO25" s="613" t="s">
        <v>174</v>
      </c>
      <c r="BP25" s="613"/>
      <c r="BQ25" s="613"/>
      <c r="BR25" s="613"/>
      <c r="BS25" s="614" t="s">
        <v>234</v>
      </c>
      <c r="BT25" s="614"/>
      <c r="BU25" s="614"/>
      <c r="BV25" s="614"/>
      <c r="BW25" s="614"/>
      <c r="BX25" s="614"/>
      <c r="BY25" s="614"/>
      <c r="BZ25" s="614"/>
      <c r="CA25" s="614"/>
      <c r="CB25" s="618"/>
      <c r="CD25" s="607" t="s">
        <v>295</v>
      </c>
      <c r="CE25" s="608"/>
      <c r="CF25" s="608"/>
      <c r="CG25" s="608"/>
      <c r="CH25" s="608"/>
      <c r="CI25" s="608"/>
      <c r="CJ25" s="608"/>
      <c r="CK25" s="608"/>
      <c r="CL25" s="608"/>
      <c r="CM25" s="608"/>
      <c r="CN25" s="608"/>
      <c r="CO25" s="608"/>
      <c r="CP25" s="608"/>
      <c r="CQ25" s="609"/>
      <c r="CR25" s="610">
        <v>281319</v>
      </c>
      <c r="CS25" s="643"/>
      <c r="CT25" s="643"/>
      <c r="CU25" s="643"/>
      <c r="CV25" s="643"/>
      <c r="CW25" s="643"/>
      <c r="CX25" s="643"/>
      <c r="CY25" s="644"/>
      <c r="CZ25" s="615">
        <v>20.399999999999999</v>
      </c>
      <c r="DA25" s="640"/>
      <c r="DB25" s="640"/>
      <c r="DC25" s="645"/>
      <c r="DD25" s="619">
        <v>270825</v>
      </c>
      <c r="DE25" s="643"/>
      <c r="DF25" s="643"/>
      <c r="DG25" s="643"/>
      <c r="DH25" s="643"/>
      <c r="DI25" s="643"/>
      <c r="DJ25" s="643"/>
      <c r="DK25" s="644"/>
      <c r="DL25" s="619">
        <v>231911</v>
      </c>
      <c r="DM25" s="643"/>
      <c r="DN25" s="643"/>
      <c r="DO25" s="643"/>
      <c r="DP25" s="643"/>
      <c r="DQ25" s="643"/>
      <c r="DR25" s="643"/>
      <c r="DS25" s="643"/>
      <c r="DT25" s="643"/>
      <c r="DU25" s="643"/>
      <c r="DV25" s="644"/>
      <c r="DW25" s="615">
        <v>25.2</v>
      </c>
      <c r="DX25" s="640"/>
      <c r="DY25" s="640"/>
      <c r="DZ25" s="640"/>
      <c r="EA25" s="640"/>
      <c r="EB25" s="640"/>
      <c r="EC25" s="641"/>
    </row>
    <row r="26" spans="2:133" ht="11.25" customHeight="1" x14ac:dyDescent="0.2">
      <c r="B26" s="607" t="s">
        <v>296</v>
      </c>
      <c r="C26" s="608"/>
      <c r="D26" s="608"/>
      <c r="E26" s="608"/>
      <c r="F26" s="608"/>
      <c r="G26" s="608"/>
      <c r="H26" s="608"/>
      <c r="I26" s="608"/>
      <c r="J26" s="608"/>
      <c r="K26" s="608"/>
      <c r="L26" s="608"/>
      <c r="M26" s="608"/>
      <c r="N26" s="608"/>
      <c r="O26" s="608"/>
      <c r="P26" s="608"/>
      <c r="Q26" s="609"/>
      <c r="R26" s="610" t="s">
        <v>174</v>
      </c>
      <c r="S26" s="611"/>
      <c r="T26" s="611"/>
      <c r="U26" s="611"/>
      <c r="V26" s="611"/>
      <c r="W26" s="611"/>
      <c r="X26" s="611"/>
      <c r="Y26" s="612"/>
      <c r="Z26" s="613" t="s">
        <v>174</v>
      </c>
      <c r="AA26" s="613"/>
      <c r="AB26" s="613"/>
      <c r="AC26" s="613"/>
      <c r="AD26" s="614" t="s">
        <v>234</v>
      </c>
      <c r="AE26" s="614"/>
      <c r="AF26" s="614"/>
      <c r="AG26" s="614"/>
      <c r="AH26" s="614"/>
      <c r="AI26" s="614"/>
      <c r="AJ26" s="614"/>
      <c r="AK26" s="614"/>
      <c r="AL26" s="615" t="s">
        <v>174</v>
      </c>
      <c r="AM26" s="616"/>
      <c r="AN26" s="616"/>
      <c r="AO26" s="617"/>
      <c r="AP26" s="607" t="s">
        <v>297</v>
      </c>
      <c r="AQ26" s="626"/>
      <c r="AR26" s="626"/>
      <c r="AS26" s="626"/>
      <c r="AT26" s="626"/>
      <c r="AU26" s="626"/>
      <c r="AV26" s="626"/>
      <c r="AW26" s="626"/>
      <c r="AX26" s="626"/>
      <c r="AY26" s="626"/>
      <c r="AZ26" s="626"/>
      <c r="BA26" s="626"/>
      <c r="BB26" s="626"/>
      <c r="BC26" s="626"/>
      <c r="BD26" s="626"/>
      <c r="BE26" s="626"/>
      <c r="BF26" s="627"/>
      <c r="BG26" s="610" t="s">
        <v>174</v>
      </c>
      <c r="BH26" s="611"/>
      <c r="BI26" s="611"/>
      <c r="BJ26" s="611"/>
      <c r="BK26" s="611"/>
      <c r="BL26" s="611"/>
      <c r="BM26" s="611"/>
      <c r="BN26" s="612"/>
      <c r="BO26" s="613" t="s">
        <v>234</v>
      </c>
      <c r="BP26" s="613"/>
      <c r="BQ26" s="613"/>
      <c r="BR26" s="613"/>
      <c r="BS26" s="614" t="s">
        <v>174</v>
      </c>
      <c r="BT26" s="614"/>
      <c r="BU26" s="614"/>
      <c r="BV26" s="614"/>
      <c r="BW26" s="614"/>
      <c r="BX26" s="614"/>
      <c r="BY26" s="614"/>
      <c r="BZ26" s="614"/>
      <c r="CA26" s="614"/>
      <c r="CB26" s="618"/>
      <c r="CD26" s="607" t="s">
        <v>298</v>
      </c>
      <c r="CE26" s="608"/>
      <c r="CF26" s="608"/>
      <c r="CG26" s="608"/>
      <c r="CH26" s="608"/>
      <c r="CI26" s="608"/>
      <c r="CJ26" s="608"/>
      <c r="CK26" s="608"/>
      <c r="CL26" s="608"/>
      <c r="CM26" s="608"/>
      <c r="CN26" s="608"/>
      <c r="CO26" s="608"/>
      <c r="CP26" s="608"/>
      <c r="CQ26" s="609"/>
      <c r="CR26" s="610">
        <v>163322</v>
      </c>
      <c r="CS26" s="611"/>
      <c r="CT26" s="611"/>
      <c r="CU26" s="611"/>
      <c r="CV26" s="611"/>
      <c r="CW26" s="611"/>
      <c r="CX26" s="611"/>
      <c r="CY26" s="612"/>
      <c r="CZ26" s="615">
        <v>11.9</v>
      </c>
      <c r="DA26" s="640"/>
      <c r="DB26" s="640"/>
      <c r="DC26" s="645"/>
      <c r="DD26" s="619">
        <v>153251</v>
      </c>
      <c r="DE26" s="611"/>
      <c r="DF26" s="611"/>
      <c r="DG26" s="611"/>
      <c r="DH26" s="611"/>
      <c r="DI26" s="611"/>
      <c r="DJ26" s="611"/>
      <c r="DK26" s="612"/>
      <c r="DL26" s="619" t="s">
        <v>234</v>
      </c>
      <c r="DM26" s="611"/>
      <c r="DN26" s="611"/>
      <c r="DO26" s="611"/>
      <c r="DP26" s="611"/>
      <c r="DQ26" s="611"/>
      <c r="DR26" s="611"/>
      <c r="DS26" s="611"/>
      <c r="DT26" s="611"/>
      <c r="DU26" s="611"/>
      <c r="DV26" s="612"/>
      <c r="DW26" s="615" t="s">
        <v>174</v>
      </c>
      <c r="DX26" s="640"/>
      <c r="DY26" s="640"/>
      <c r="DZ26" s="640"/>
      <c r="EA26" s="640"/>
      <c r="EB26" s="640"/>
      <c r="EC26" s="641"/>
    </row>
    <row r="27" spans="2:133" ht="11.25" customHeight="1" x14ac:dyDescent="0.2">
      <c r="B27" s="607" t="s">
        <v>299</v>
      </c>
      <c r="C27" s="608"/>
      <c r="D27" s="608"/>
      <c r="E27" s="608"/>
      <c r="F27" s="608"/>
      <c r="G27" s="608"/>
      <c r="H27" s="608"/>
      <c r="I27" s="608"/>
      <c r="J27" s="608"/>
      <c r="K27" s="608"/>
      <c r="L27" s="608"/>
      <c r="M27" s="608"/>
      <c r="N27" s="608"/>
      <c r="O27" s="608"/>
      <c r="P27" s="608"/>
      <c r="Q27" s="609"/>
      <c r="R27" s="610">
        <v>2339</v>
      </c>
      <c r="S27" s="611"/>
      <c r="T27" s="611"/>
      <c r="U27" s="611"/>
      <c r="V27" s="611"/>
      <c r="W27" s="611"/>
      <c r="X27" s="611"/>
      <c r="Y27" s="612"/>
      <c r="Z27" s="613">
        <v>0.1</v>
      </c>
      <c r="AA27" s="613"/>
      <c r="AB27" s="613"/>
      <c r="AC27" s="613"/>
      <c r="AD27" s="614" t="s">
        <v>174</v>
      </c>
      <c r="AE27" s="614"/>
      <c r="AF27" s="614"/>
      <c r="AG27" s="614"/>
      <c r="AH27" s="614"/>
      <c r="AI27" s="614"/>
      <c r="AJ27" s="614"/>
      <c r="AK27" s="614"/>
      <c r="AL27" s="615" t="s">
        <v>174</v>
      </c>
      <c r="AM27" s="616"/>
      <c r="AN27" s="616"/>
      <c r="AO27" s="617"/>
      <c r="AP27" s="607" t="s">
        <v>300</v>
      </c>
      <c r="AQ27" s="608"/>
      <c r="AR27" s="608"/>
      <c r="AS27" s="608"/>
      <c r="AT27" s="608"/>
      <c r="AU27" s="608"/>
      <c r="AV27" s="608"/>
      <c r="AW27" s="608"/>
      <c r="AX27" s="608"/>
      <c r="AY27" s="608"/>
      <c r="AZ27" s="608"/>
      <c r="BA27" s="608"/>
      <c r="BB27" s="608"/>
      <c r="BC27" s="608"/>
      <c r="BD27" s="608"/>
      <c r="BE27" s="608"/>
      <c r="BF27" s="609"/>
      <c r="BG27" s="610">
        <v>66334</v>
      </c>
      <c r="BH27" s="611"/>
      <c r="BI27" s="611"/>
      <c r="BJ27" s="611"/>
      <c r="BK27" s="611"/>
      <c r="BL27" s="611"/>
      <c r="BM27" s="611"/>
      <c r="BN27" s="612"/>
      <c r="BO27" s="613">
        <v>100</v>
      </c>
      <c r="BP27" s="613"/>
      <c r="BQ27" s="613"/>
      <c r="BR27" s="613"/>
      <c r="BS27" s="614" t="s">
        <v>174</v>
      </c>
      <c r="BT27" s="614"/>
      <c r="BU27" s="614"/>
      <c r="BV27" s="614"/>
      <c r="BW27" s="614"/>
      <c r="BX27" s="614"/>
      <c r="BY27" s="614"/>
      <c r="BZ27" s="614"/>
      <c r="CA27" s="614"/>
      <c r="CB27" s="618"/>
      <c r="CD27" s="607" t="s">
        <v>301</v>
      </c>
      <c r="CE27" s="608"/>
      <c r="CF27" s="608"/>
      <c r="CG27" s="608"/>
      <c r="CH27" s="608"/>
      <c r="CI27" s="608"/>
      <c r="CJ27" s="608"/>
      <c r="CK27" s="608"/>
      <c r="CL27" s="608"/>
      <c r="CM27" s="608"/>
      <c r="CN27" s="608"/>
      <c r="CO27" s="608"/>
      <c r="CP27" s="608"/>
      <c r="CQ27" s="609"/>
      <c r="CR27" s="610">
        <v>19091</v>
      </c>
      <c r="CS27" s="643"/>
      <c r="CT27" s="643"/>
      <c r="CU27" s="643"/>
      <c r="CV27" s="643"/>
      <c r="CW27" s="643"/>
      <c r="CX27" s="643"/>
      <c r="CY27" s="644"/>
      <c r="CZ27" s="615">
        <v>1.4</v>
      </c>
      <c r="DA27" s="640"/>
      <c r="DB27" s="640"/>
      <c r="DC27" s="645"/>
      <c r="DD27" s="619">
        <v>10108</v>
      </c>
      <c r="DE27" s="643"/>
      <c r="DF27" s="643"/>
      <c r="DG27" s="643"/>
      <c r="DH27" s="643"/>
      <c r="DI27" s="643"/>
      <c r="DJ27" s="643"/>
      <c r="DK27" s="644"/>
      <c r="DL27" s="619">
        <v>9766</v>
      </c>
      <c r="DM27" s="643"/>
      <c r="DN27" s="643"/>
      <c r="DO27" s="643"/>
      <c r="DP27" s="643"/>
      <c r="DQ27" s="643"/>
      <c r="DR27" s="643"/>
      <c r="DS27" s="643"/>
      <c r="DT27" s="643"/>
      <c r="DU27" s="643"/>
      <c r="DV27" s="644"/>
      <c r="DW27" s="615">
        <v>1.1000000000000001</v>
      </c>
      <c r="DX27" s="640"/>
      <c r="DY27" s="640"/>
      <c r="DZ27" s="640"/>
      <c r="EA27" s="640"/>
      <c r="EB27" s="640"/>
      <c r="EC27" s="641"/>
    </row>
    <row r="28" spans="2:133" ht="11.25" customHeight="1" x14ac:dyDescent="0.2">
      <c r="B28" s="607" t="s">
        <v>302</v>
      </c>
      <c r="C28" s="608"/>
      <c r="D28" s="608"/>
      <c r="E28" s="608"/>
      <c r="F28" s="608"/>
      <c r="G28" s="608"/>
      <c r="H28" s="608"/>
      <c r="I28" s="608"/>
      <c r="J28" s="608"/>
      <c r="K28" s="608"/>
      <c r="L28" s="608"/>
      <c r="M28" s="608"/>
      <c r="N28" s="608"/>
      <c r="O28" s="608"/>
      <c r="P28" s="608"/>
      <c r="Q28" s="609"/>
      <c r="R28" s="610">
        <v>18293</v>
      </c>
      <c r="S28" s="611"/>
      <c r="T28" s="611"/>
      <c r="U28" s="611"/>
      <c r="V28" s="611"/>
      <c r="W28" s="611"/>
      <c r="X28" s="611"/>
      <c r="Y28" s="612"/>
      <c r="Z28" s="613">
        <v>1.2</v>
      </c>
      <c r="AA28" s="613"/>
      <c r="AB28" s="613"/>
      <c r="AC28" s="613"/>
      <c r="AD28" s="614" t="s">
        <v>174</v>
      </c>
      <c r="AE28" s="614"/>
      <c r="AF28" s="614"/>
      <c r="AG28" s="614"/>
      <c r="AH28" s="614"/>
      <c r="AI28" s="614"/>
      <c r="AJ28" s="614"/>
      <c r="AK28" s="614"/>
      <c r="AL28" s="615" t="s">
        <v>174</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303</v>
      </c>
      <c r="CE28" s="608"/>
      <c r="CF28" s="608"/>
      <c r="CG28" s="608"/>
      <c r="CH28" s="608"/>
      <c r="CI28" s="608"/>
      <c r="CJ28" s="608"/>
      <c r="CK28" s="608"/>
      <c r="CL28" s="608"/>
      <c r="CM28" s="608"/>
      <c r="CN28" s="608"/>
      <c r="CO28" s="608"/>
      <c r="CP28" s="608"/>
      <c r="CQ28" s="609"/>
      <c r="CR28" s="610">
        <v>268534</v>
      </c>
      <c r="CS28" s="611"/>
      <c r="CT28" s="611"/>
      <c r="CU28" s="611"/>
      <c r="CV28" s="611"/>
      <c r="CW28" s="611"/>
      <c r="CX28" s="611"/>
      <c r="CY28" s="612"/>
      <c r="CZ28" s="615">
        <v>19.5</v>
      </c>
      <c r="DA28" s="640"/>
      <c r="DB28" s="640"/>
      <c r="DC28" s="645"/>
      <c r="DD28" s="619">
        <v>266851</v>
      </c>
      <c r="DE28" s="611"/>
      <c r="DF28" s="611"/>
      <c r="DG28" s="611"/>
      <c r="DH28" s="611"/>
      <c r="DI28" s="611"/>
      <c r="DJ28" s="611"/>
      <c r="DK28" s="612"/>
      <c r="DL28" s="619">
        <v>266851</v>
      </c>
      <c r="DM28" s="611"/>
      <c r="DN28" s="611"/>
      <c r="DO28" s="611"/>
      <c r="DP28" s="611"/>
      <c r="DQ28" s="611"/>
      <c r="DR28" s="611"/>
      <c r="DS28" s="611"/>
      <c r="DT28" s="611"/>
      <c r="DU28" s="611"/>
      <c r="DV28" s="612"/>
      <c r="DW28" s="615">
        <v>28.9</v>
      </c>
      <c r="DX28" s="640"/>
      <c r="DY28" s="640"/>
      <c r="DZ28" s="640"/>
      <c r="EA28" s="640"/>
      <c r="EB28" s="640"/>
      <c r="EC28" s="641"/>
    </row>
    <row r="29" spans="2:133" ht="11.25" customHeight="1" x14ac:dyDescent="0.2">
      <c r="B29" s="607" t="s">
        <v>304</v>
      </c>
      <c r="C29" s="608"/>
      <c r="D29" s="608"/>
      <c r="E29" s="608"/>
      <c r="F29" s="608"/>
      <c r="G29" s="608"/>
      <c r="H29" s="608"/>
      <c r="I29" s="608"/>
      <c r="J29" s="608"/>
      <c r="K29" s="608"/>
      <c r="L29" s="608"/>
      <c r="M29" s="608"/>
      <c r="N29" s="608"/>
      <c r="O29" s="608"/>
      <c r="P29" s="608"/>
      <c r="Q29" s="609"/>
      <c r="R29" s="610">
        <v>1414</v>
      </c>
      <c r="S29" s="611"/>
      <c r="T29" s="611"/>
      <c r="U29" s="611"/>
      <c r="V29" s="611"/>
      <c r="W29" s="611"/>
      <c r="X29" s="611"/>
      <c r="Y29" s="612"/>
      <c r="Z29" s="613">
        <v>0.1</v>
      </c>
      <c r="AA29" s="613"/>
      <c r="AB29" s="613"/>
      <c r="AC29" s="613"/>
      <c r="AD29" s="614" t="s">
        <v>174</v>
      </c>
      <c r="AE29" s="614"/>
      <c r="AF29" s="614"/>
      <c r="AG29" s="614"/>
      <c r="AH29" s="614"/>
      <c r="AI29" s="614"/>
      <c r="AJ29" s="614"/>
      <c r="AK29" s="614"/>
      <c r="AL29" s="615" t="s">
        <v>174</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305</v>
      </c>
      <c r="CE29" s="649"/>
      <c r="CF29" s="607" t="s">
        <v>72</v>
      </c>
      <c r="CG29" s="608"/>
      <c r="CH29" s="608"/>
      <c r="CI29" s="608"/>
      <c r="CJ29" s="608"/>
      <c r="CK29" s="608"/>
      <c r="CL29" s="608"/>
      <c r="CM29" s="608"/>
      <c r="CN29" s="608"/>
      <c r="CO29" s="608"/>
      <c r="CP29" s="608"/>
      <c r="CQ29" s="609"/>
      <c r="CR29" s="610">
        <v>268534</v>
      </c>
      <c r="CS29" s="643"/>
      <c r="CT29" s="643"/>
      <c r="CU29" s="643"/>
      <c r="CV29" s="643"/>
      <c r="CW29" s="643"/>
      <c r="CX29" s="643"/>
      <c r="CY29" s="644"/>
      <c r="CZ29" s="615">
        <v>19.5</v>
      </c>
      <c r="DA29" s="640"/>
      <c r="DB29" s="640"/>
      <c r="DC29" s="645"/>
      <c r="DD29" s="619">
        <v>266851</v>
      </c>
      <c r="DE29" s="643"/>
      <c r="DF29" s="643"/>
      <c r="DG29" s="643"/>
      <c r="DH29" s="643"/>
      <c r="DI29" s="643"/>
      <c r="DJ29" s="643"/>
      <c r="DK29" s="644"/>
      <c r="DL29" s="619">
        <v>266851</v>
      </c>
      <c r="DM29" s="643"/>
      <c r="DN29" s="643"/>
      <c r="DO29" s="643"/>
      <c r="DP29" s="643"/>
      <c r="DQ29" s="643"/>
      <c r="DR29" s="643"/>
      <c r="DS29" s="643"/>
      <c r="DT29" s="643"/>
      <c r="DU29" s="643"/>
      <c r="DV29" s="644"/>
      <c r="DW29" s="615">
        <v>28.9</v>
      </c>
      <c r="DX29" s="640"/>
      <c r="DY29" s="640"/>
      <c r="DZ29" s="640"/>
      <c r="EA29" s="640"/>
      <c r="EB29" s="640"/>
      <c r="EC29" s="641"/>
    </row>
    <row r="30" spans="2:133" ht="11.25" customHeight="1" x14ac:dyDescent="0.2">
      <c r="B30" s="607" t="s">
        <v>306</v>
      </c>
      <c r="C30" s="608"/>
      <c r="D30" s="608"/>
      <c r="E30" s="608"/>
      <c r="F30" s="608"/>
      <c r="G30" s="608"/>
      <c r="H30" s="608"/>
      <c r="I30" s="608"/>
      <c r="J30" s="608"/>
      <c r="K30" s="608"/>
      <c r="L30" s="608"/>
      <c r="M30" s="608"/>
      <c r="N30" s="608"/>
      <c r="O30" s="608"/>
      <c r="P30" s="608"/>
      <c r="Q30" s="609"/>
      <c r="R30" s="610">
        <v>139130</v>
      </c>
      <c r="S30" s="611"/>
      <c r="T30" s="611"/>
      <c r="U30" s="611"/>
      <c r="V30" s="611"/>
      <c r="W30" s="611"/>
      <c r="X30" s="611"/>
      <c r="Y30" s="612"/>
      <c r="Z30" s="613">
        <v>8.8000000000000007</v>
      </c>
      <c r="AA30" s="613"/>
      <c r="AB30" s="613"/>
      <c r="AC30" s="613"/>
      <c r="AD30" s="614" t="s">
        <v>174</v>
      </c>
      <c r="AE30" s="614"/>
      <c r="AF30" s="614"/>
      <c r="AG30" s="614"/>
      <c r="AH30" s="614"/>
      <c r="AI30" s="614"/>
      <c r="AJ30" s="614"/>
      <c r="AK30" s="614"/>
      <c r="AL30" s="615" t="s">
        <v>174</v>
      </c>
      <c r="AM30" s="616"/>
      <c r="AN30" s="616"/>
      <c r="AO30" s="617"/>
      <c r="AP30" s="592" t="s">
        <v>223</v>
      </c>
      <c r="AQ30" s="593"/>
      <c r="AR30" s="593"/>
      <c r="AS30" s="593"/>
      <c r="AT30" s="593"/>
      <c r="AU30" s="593"/>
      <c r="AV30" s="593"/>
      <c r="AW30" s="593"/>
      <c r="AX30" s="593"/>
      <c r="AY30" s="593"/>
      <c r="AZ30" s="593"/>
      <c r="BA30" s="593"/>
      <c r="BB30" s="593"/>
      <c r="BC30" s="593"/>
      <c r="BD30" s="593"/>
      <c r="BE30" s="593"/>
      <c r="BF30" s="594"/>
      <c r="BG30" s="592" t="s">
        <v>307</v>
      </c>
      <c r="BH30" s="646"/>
      <c r="BI30" s="646"/>
      <c r="BJ30" s="646"/>
      <c r="BK30" s="646"/>
      <c r="BL30" s="646"/>
      <c r="BM30" s="646"/>
      <c r="BN30" s="646"/>
      <c r="BO30" s="646"/>
      <c r="BP30" s="646"/>
      <c r="BQ30" s="647"/>
      <c r="BR30" s="592" t="s">
        <v>308</v>
      </c>
      <c r="BS30" s="646"/>
      <c r="BT30" s="646"/>
      <c r="BU30" s="646"/>
      <c r="BV30" s="646"/>
      <c r="BW30" s="646"/>
      <c r="BX30" s="646"/>
      <c r="BY30" s="646"/>
      <c r="BZ30" s="646"/>
      <c r="CA30" s="646"/>
      <c r="CB30" s="647"/>
      <c r="CD30" s="650"/>
      <c r="CE30" s="651"/>
      <c r="CF30" s="607" t="s">
        <v>309</v>
      </c>
      <c r="CG30" s="608"/>
      <c r="CH30" s="608"/>
      <c r="CI30" s="608"/>
      <c r="CJ30" s="608"/>
      <c r="CK30" s="608"/>
      <c r="CL30" s="608"/>
      <c r="CM30" s="608"/>
      <c r="CN30" s="608"/>
      <c r="CO30" s="608"/>
      <c r="CP30" s="608"/>
      <c r="CQ30" s="609"/>
      <c r="CR30" s="610">
        <v>263759</v>
      </c>
      <c r="CS30" s="611"/>
      <c r="CT30" s="611"/>
      <c r="CU30" s="611"/>
      <c r="CV30" s="611"/>
      <c r="CW30" s="611"/>
      <c r="CX30" s="611"/>
      <c r="CY30" s="612"/>
      <c r="CZ30" s="615">
        <v>19.2</v>
      </c>
      <c r="DA30" s="640"/>
      <c r="DB30" s="640"/>
      <c r="DC30" s="645"/>
      <c r="DD30" s="619">
        <v>262076</v>
      </c>
      <c r="DE30" s="611"/>
      <c r="DF30" s="611"/>
      <c r="DG30" s="611"/>
      <c r="DH30" s="611"/>
      <c r="DI30" s="611"/>
      <c r="DJ30" s="611"/>
      <c r="DK30" s="612"/>
      <c r="DL30" s="619">
        <v>262076</v>
      </c>
      <c r="DM30" s="611"/>
      <c r="DN30" s="611"/>
      <c r="DO30" s="611"/>
      <c r="DP30" s="611"/>
      <c r="DQ30" s="611"/>
      <c r="DR30" s="611"/>
      <c r="DS30" s="611"/>
      <c r="DT30" s="611"/>
      <c r="DU30" s="611"/>
      <c r="DV30" s="612"/>
      <c r="DW30" s="615">
        <v>28.4</v>
      </c>
      <c r="DX30" s="640"/>
      <c r="DY30" s="640"/>
      <c r="DZ30" s="640"/>
      <c r="EA30" s="640"/>
      <c r="EB30" s="640"/>
      <c r="EC30" s="641"/>
    </row>
    <row r="31" spans="2:133" ht="11.25" customHeight="1" x14ac:dyDescent="0.2">
      <c r="B31" s="623" t="s">
        <v>310</v>
      </c>
      <c r="C31" s="624"/>
      <c r="D31" s="624"/>
      <c r="E31" s="624"/>
      <c r="F31" s="624"/>
      <c r="G31" s="624"/>
      <c r="H31" s="624"/>
      <c r="I31" s="624"/>
      <c r="J31" s="624"/>
      <c r="K31" s="624"/>
      <c r="L31" s="624"/>
      <c r="M31" s="624"/>
      <c r="N31" s="624"/>
      <c r="O31" s="624"/>
      <c r="P31" s="624"/>
      <c r="Q31" s="625"/>
      <c r="R31" s="610" t="s">
        <v>174</v>
      </c>
      <c r="S31" s="611"/>
      <c r="T31" s="611"/>
      <c r="U31" s="611"/>
      <c r="V31" s="611"/>
      <c r="W31" s="611"/>
      <c r="X31" s="611"/>
      <c r="Y31" s="612"/>
      <c r="Z31" s="613" t="s">
        <v>174</v>
      </c>
      <c r="AA31" s="613"/>
      <c r="AB31" s="613"/>
      <c r="AC31" s="613"/>
      <c r="AD31" s="614" t="s">
        <v>174</v>
      </c>
      <c r="AE31" s="614"/>
      <c r="AF31" s="614"/>
      <c r="AG31" s="614"/>
      <c r="AH31" s="614"/>
      <c r="AI31" s="614"/>
      <c r="AJ31" s="614"/>
      <c r="AK31" s="614"/>
      <c r="AL31" s="615" t="s">
        <v>234</v>
      </c>
      <c r="AM31" s="616"/>
      <c r="AN31" s="616"/>
      <c r="AO31" s="617"/>
      <c r="AP31" s="658" t="s">
        <v>311</v>
      </c>
      <c r="AQ31" s="659"/>
      <c r="AR31" s="659"/>
      <c r="AS31" s="659"/>
      <c r="AT31" s="664" t="s">
        <v>312</v>
      </c>
      <c r="AU31" s="212"/>
      <c r="AV31" s="212"/>
      <c r="AW31" s="212"/>
      <c r="AX31" s="596" t="s">
        <v>188</v>
      </c>
      <c r="AY31" s="597"/>
      <c r="AZ31" s="597"/>
      <c r="BA31" s="597"/>
      <c r="BB31" s="597"/>
      <c r="BC31" s="597"/>
      <c r="BD31" s="597"/>
      <c r="BE31" s="597"/>
      <c r="BF31" s="598"/>
      <c r="BG31" s="657">
        <v>98.7</v>
      </c>
      <c r="BH31" s="654"/>
      <c r="BI31" s="654"/>
      <c r="BJ31" s="654"/>
      <c r="BK31" s="654"/>
      <c r="BL31" s="654"/>
      <c r="BM31" s="605">
        <v>95.4</v>
      </c>
      <c r="BN31" s="654"/>
      <c r="BO31" s="654"/>
      <c r="BP31" s="654"/>
      <c r="BQ31" s="655"/>
      <c r="BR31" s="657">
        <v>98.8</v>
      </c>
      <c r="BS31" s="654"/>
      <c r="BT31" s="654"/>
      <c r="BU31" s="654"/>
      <c r="BV31" s="654"/>
      <c r="BW31" s="654"/>
      <c r="BX31" s="605">
        <v>95.4</v>
      </c>
      <c r="BY31" s="654"/>
      <c r="BZ31" s="654"/>
      <c r="CA31" s="654"/>
      <c r="CB31" s="655"/>
      <c r="CD31" s="650"/>
      <c r="CE31" s="651"/>
      <c r="CF31" s="607" t="s">
        <v>313</v>
      </c>
      <c r="CG31" s="608"/>
      <c r="CH31" s="608"/>
      <c r="CI31" s="608"/>
      <c r="CJ31" s="608"/>
      <c r="CK31" s="608"/>
      <c r="CL31" s="608"/>
      <c r="CM31" s="608"/>
      <c r="CN31" s="608"/>
      <c r="CO31" s="608"/>
      <c r="CP31" s="608"/>
      <c r="CQ31" s="609"/>
      <c r="CR31" s="610">
        <v>4775</v>
      </c>
      <c r="CS31" s="643"/>
      <c r="CT31" s="643"/>
      <c r="CU31" s="643"/>
      <c r="CV31" s="643"/>
      <c r="CW31" s="643"/>
      <c r="CX31" s="643"/>
      <c r="CY31" s="644"/>
      <c r="CZ31" s="615">
        <v>0.3</v>
      </c>
      <c r="DA31" s="640"/>
      <c r="DB31" s="640"/>
      <c r="DC31" s="645"/>
      <c r="DD31" s="619">
        <v>4775</v>
      </c>
      <c r="DE31" s="643"/>
      <c r="DF31" s="643"/>
      <c r="DG31" s="643"/>
      <c r="DH31" s="643"/>
      <c r="DI31" s="643"/>
      <c r="DJ31" s="643"/>
      <c r="DK31" s="644"/>
      <c r="DL31" s="619">
        <v>4775</v>
      </c>
      <c r="DM31" s="643"/>
      <c r="DN31" s="643"/>
      <c r="DO31" s="643"/>
      <c r="DP31" s="643"/>
      <c r="DQ31" s="643"/>
      <c r="DR31" s="643"/>
      <c r="DS31" s="643"/>
      <c r="DT31" s="643"/>
      <c r="DU31" s="643"/>
      <c r="DV31" s="644"/>
      <c r="DW31" s="615">
        <v>0.5</v>
      </c>
      <c r="DX31" s="640"/>
      <c r="DY31" s="640"/>
      <c r="DZ31" s="640"/>
      <c r="EA31" s="640"/>
      <c r="EB31" s="640"/>
      <c r="EC31" s="641"/>
    </row>
    <row r="32" spans="2:133" ht="11.25" customHeight="1" x14ac:dyDescent="0.2">
      <c r="B32" s="607" t="s">
        <v>314</v>
      </c>
      <c r="C32" s="608"/>
      <c r="D32" s="608"/>
      <c r="E32" s="608"/>
      <c r="F32" s="608"/>
      <c r="G32" s="608"/>
      <c r="H32" s="608"/>
      <c r="I32" s="608"/>
      <c r="J32" s="608"/>
      <c r="K32" s="608"/>
      <c r="L32" s="608"/>
      <c r="M32" s="608"/>
      <c r="N32" s="608"/>
      <c r="O32" s="608"/>
      <c r="P32" s="608"/>
      <c r="Q32" s="609"/>
      <c r="R32" s="610">
        <v>90969</v>
      </c>
      <c r="S32" s="611"/>
      <c r="T32" s="611"/>
      <c r="U32" s="611"/>
      <c r="V32" s="611"/>
      <c r="W32" s="611"/>
      <c r="X32" s="611"/>
      <c r="Y32" s="612"/>
      <c r="Z32" s="613">
        <v>5.7</v>
      </c>
      <c r="AA32" s="613"/>
      <c r="AB32" s="613"/>
      <c r="AC32" s="613"/>
      <c r="AD32" s="614" t="s">
        <v>234</v>
      </c>
      <c r="AE32" s="614"/>
      <c r="AF32" s="614"/>
      <c r="AG32" s="614"/>
      <c r="AH32" s="614"/>
      <c r="AI32" s="614"/>
      <c r="AJ32" s="614"/>
      <c r="AK32" s="614"/>
      <c r="AL32" s="615" t="s">
        <v>174</v>
      </c>
      <c r="AM32" s="616"/>
      <c r="AN32" s="616"/>
      <c r="AO32" s="617"/>
      <c r="AP32" s="660"/>
      <c r="AQ32" s="661"/>
      <c r="AR32" s="661"/>
      <c r="AS32" s="661"/>
      <c r="AT32" s="665"/>
      <c r="AU32" s="208" t="s">
        <v>315</v>
      </c>
      <c r="AX32" s="607" t="s">
        <v>316</v>
      </c>
      <c r="AY32" s="608"/>
      <c r="AZ32" s="608"/>
      <c r="BA32" s="608"/>
      <c r="BB32" s="608"/>
      <c r="BC32" s="608"/>
      <c r="BD32" s="608"/>
      <c r="BE32" s="608"/>
      <c r="BF32" s="609"/>
      <c r="BG32" s="667">
        <v>99.4</v>
      </c>
      <c r="BH32" s="643"/>
      <c r="BI32" s="643"/>
      <c r="BJ32" s="643"/>
      <c r="BK32" s="643"/>
      <c r="BL32" s="643"/>
      <c r="BM32" s="616">
        <v>99.1</v>
      </c>
      <c r="BN32" s="643"/>
      <c r="BO32" s="643"/>
      <c r="BP32" s="643"/>
      <c r="BQ32" s="656"/>
      <c r="BR32" s="667">
        <v>99.8</v>
      </c>
      <c r="BS32" s="643"/>
      <c r="BT32" s="643"/>
      <c r="BU32" s="643"/>
      <c r="BV32" s="643"/>
      <c r="BW32" s="643"/>
      <c r="BX32" s="616">
        <v>99.3</v>
      </c>
      <c r="BY32" s="643"/>
      <c r="BZ32" s="643"/>
      <c r="CA32" s="643"/>
      <c r="CB32" s="656"/>
      <c r="CD32" s="652"/>
      <c r="CE32" s="653"/>
      <c r="CF32" s="607" t="s">
        <v>317</v>
      </c>
      <c r="CG32" s="608"/>
      <c r="CH32" s="608"/>
      <c r="CI32" s="608"/>
      <c r="CJ32" s="608"/>
      <c r="CK32" s="608"/>
      <c r="CL32" s="608"/>
      <c r="CM32" s="608"/>
      <c r="CN32" s="608"/>
      <c r="CO32" s="608"/>
      <c r="CP32" s="608"/>
      <c r="CQ32" s="609"/>
      <c r="CR32" s="610" t="s">
        <v>174</v>
      </c>
      <c r="CS32" s="611"/>
      <c r="CT32" s="611"/>
      <c r="CU32" s="611"/>
      <c r="CV32" s="611"/>
      <c r="CW32" s="611"/>
      <c r="CX32" s="611"/>
      <c r="CY32" s="612"/>
      <c r="CZ32" s="615" t="s">
        <v>174</v>
      </c>
      <c r="DA32" s="640"/>
      <c r="DB32" s="640"/>
      <c r="DC32" s="645"/>
      <c r="DD32" s="619" t="s">
        <v>174</v>
      </c>
      <c r="DE32" s="611"/>
      <c r="DF32" s="611"/>
      <c r="DG32" s="611"/>
      <c r="DH32" s="611"/>
      <c r="DI32" s="611"/>
      <c r="DJ32" s="611"/>
      <c r="DK32" s="612"/>
      <c r="DL32" s="619" t="s">
        <v>174</v>
      </c>
      <c r="DM32" s="611"/>
      <c r="DN32" s="611"/>
      <c r="DO32" s="611"/>
      <c r="DP32" s="611"/>
      <c r="DQ32" s="611"/>
      <c r="DR32" s="611"/>
      <c r="DS32" s="611"/>
      <c r="DT32" s="611"/>
      <c r="DU32" s="611"/>
      <c r="DV32" s="612"/>
      <c r="DW32" s="615" t="s">
        <v>174</v>
      </c>
      <c r="DX32" s="640"/>
      <c r="DY32" s="640"/>
      <c r="DZ32" s="640"/>
      <c r="EA32" s="640"/>
      <c r="EB32" s="640"/>
      <c r="EC32" s="641"/>
    </row>
    <row r="33" spans="2:133" ht="11.25" customHeight="1" x14ac:dyDescent="0.2">
      <c r="B33" s="607" t="s">
        <v>318</v>
      </c>
      <c r="C33" s="608"/>
      <c r="D33" s="608"/>
      <c r="E33" s="608"/>
      <c r="F33" s="608"/>
      <c r="G33" s="608"/>
      <c r="H33" s="608"/>
      <c r="I33" s="608"/>
      <c r="J33" s="608"/>
      <c r="K33" s="608"/>
      <c r="L33" s="608"/>
      <c r="M33" s="608"/>
      <c r="N33" s="608"/>
      <c r="O33" s="608"/>
      <c r="P33" s="608"/>
      <c r="Q33" s="609"/>
      <c r="R33" s="610">
        <v>980</v>
      </c>
      <c r="S33" s="611"/>
      <c r="T33" s="611"/>
      <c r="U33" s="611"/>
      <c r="V33" s="611"/>
      <c r="W33" s="611"/>
      <c r="X33" s="611"/>
      <c r="Y33" s="612"/>
      <c r="Z33" s="613">
        <v>0.1</v>
      </c>
      <c r="AA33" s="613"/>
      <c r="AB33" s="613"/>
      <c r="AC33" s="613"/>
      <c r="AD33" s="614" t="s">
        <v>174</v>
      </c>
      <c r="AE33" s="614"/>
      <c r="AF33" s="614"/>
      <c r="AG33" s="614"/>
      <c r="AH33" s="614"/>
      <c r="AI33" s="614"/>
      <c r="AJ33" s="614"/>
      <c r="AK33" s="614"/>
      <c r="AL33" s="615" t="s">
        <v>234</v>
      </c>
      <c r="AM33" s="616"/>
      <c r="AN33" s="616"/>
      <c r="AO33" s="617"/>
      <c r="AP33" s="662"/>
      <c r="AQ33" s="663"/>
      <c r="AR33" s="663"/>
      <c r="AS33" s="663"/>
      <c r="AT33" s="666"/>
      <c r="AU33" s="213"/>
      <c r="AV33" s="213"/>
      <c r="AW33" s="213"/>
      <c r="AX33" s="631" t="s">
        <v>319</v>
      </c>
      <c r="AY33" s="632"/>
      <c r="AZ33" s="632"/>
      <c r="BA33" s="632"/>
      <c r="BB33" s="632"/>
      <c r="BC33" s="632"/>
      <c r="BD33" s="632"/>
      <c r="BE33" s="632"/>
      <c r="BF33" s="633"/>
      <c r="BG33" s="668">
        <v>98.3</v>
      </c>
      <c r="BH33" s="669"/>
      <c r="BI33" s="669"/>
      <c r="BJ33" s="669"/>
      <c r="BK33" s="669"/>
      <c r="BL33" s="669"/>
      <c r="BM33" s="670">
        <v>93.6</v>
      </c>
      <c r="BN33" s="669"/>
      <c r="BO33" s="669"/>
      <c r="BP33" s="669"/>
      <c r="BQ33" s="671"/>
      <c r="BR33" s="668">
        <v>98.4</v>
      </c>
      <c r="BS33" s="669"/>
      <c r="BT33" s="669"/>
      <c r="BU33" s="669"/>
      <c r="BV33" s="669"/>
      <c r="BW33" s="669"/>
      <c r="BX33" s="670">
        <v>93.6</v>
      </c>
      <c r="BY33" s="669"/>
      <c r="BZ33" s="669"/>
      <c r="CA33" s="669"/>
      <c r="CB33" s="671"/>
      <c r="CD33" s="607" t="s">
        <v>320</v>
      </c>
      <c r="CE33" s="608"/>
      <c r="CF33" s="608"/>
      <c r="CG33" s="608"/>
      <c r="CH33" s="608"/>
      <c r="CI33" s="608"/>
      <c r="CJ33" s="608"/>
      <c r="CK33" s="608"/>
      <c r="CL33" s="608"/>
      <c r="CM33" s="608"/>
      <c r="CN33" s="608"/>
      <c r="CO33" s="608"/>
      <c r="CP33" s="608"/>
      <c r="CQ33" s="609"/>
      <c r="CR33" s="610">
        <v>609933</v>
      </c>
      <c r="CS33" s="643"/>
      <c r="CT33" s="643"/>
      <c r="CU33" s="643"/>
      <c r="CV33" s="643"/>
      <c r="CW33" s="643"/>
      <c r="CX33" s="643"/>
      <c r="CY33" s="644"/>
      <c r="CZ33" s="615">
        <v>44.3</v>
      </c>
      <c r="DA33" s="640"/>
      <c r="DB33" s="640"/>
      <c r="DC33" s="645"/>
      <c r="DD33" s="619">
        <v>434190</v>
      </c>
      <c r="DE33" s="643"/>
      <c r="DF33" s="643"/>
      <c r="DG33" s="643"/>
      <c r="DH33" s="643"/>
      <c r="DI33" s="643"/>
      <c r="DJ33" s="643"/>
      <c r="DK33" s="644"/>
      <c r="DL33" s="619">
        <v>273519</v>
      </c>
      <c r="DM33" s="643"/>
      <c r="DN33" s="643"/>
      <c r="DO33" s="643"/>
      <c r="DP33" s="643"/>
      <c r="DQ33" s="643"/>
      <c r="DR33" s="643"/>
      <c r="DS33" s="643"/>
      <c r="DT33" s="643"/>
      <c r="DU33" s="643"/>
      <c r="DV33" s="644"/>
      <c r="DW33" s="615">
        <v>29.7</v>
      </c>
      <c r="DX33" s="640"/>
      <c r="DY33" s="640"/>
      <c r="DZ33" s="640"/>
      <c r="EA33" s="640"/>
      <c r="EB33" s="640"/>
      <c r="EC33" s="641"/>
    </row>
    <row r="34" spans="2:133" ht="11.25" customHeight="1" x14ac:dyDescent="0.2">
      <c r="B34" s="607" t="s">
        <v>321</v>
      </c>
      <c r="C34" s="608"/>
      <c r="D34" s="608"/>
      <c r="E34" s="608"/>
      <c r="F34" s="608"/>
      <c r="G34" s="608"/>
      <c r="H34" s="608"/>
      <c r="I34" s="608"/>
      <c r="J34" s="608"/>
      <c r="K34" s="608"/>
      <c r="L34" s="608"/>
      <c r="M34" s="608"/>
      <c r="N34" s="608"/>
      <c r="O34" s="608"/>
      <c r="P34" s="608"/>
      <c r="Q34" s="609"/>
      <c r="R34" s="610">
        <v>6242</v>
      </c>
      <c r="S34" s="611"/>
      <c r="T34" s="611"/>
      <c r="U34" s="611"/>
      <c r="V34" s="611"/>
      <c r="W34" s="611"/>
      <c r="X34" s="611"/>
      <c r="Y34" s="612"/>
      <c r="Z34" s="613">
        <v>0.4</v>
      </c>
      <c r="AA34" s="613"/>
      <c r="AB34" s="613"/>
      <c r="AC34" s="613"/>
      <c r="AD34" s="614" t="s">
        <v>174</v>
      </c>
      <c r="AE34" s="614"/>
      <c r="AF34" s="614"/>
      <c r="AG34" s="614"/>
      <c r="AH34" s="614"/>
      <c r="AI34" s="614"/>
      <c r="AJ34" s="614"/>
      <c r="AK34" s="614"/>
      <c r="AL34" s="615" t="s">
        <v>174</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322</v>
      </c>
      <c r="CE34" s="608"/>
      <c r="CF34" s="608"/>
      <c r="CG34" s="608"/>
      <c r="CH34" s="608"/>
      <c r="CI34" s="608"/>
      <c r="CJ34" s="608"/>
      <c r="CK34" s="608"/>
      <c r="CL34" s="608"/>
      <c r="CM34" s="608"/>
      <c r="CN34" s="608"/>
      <c r="CO34" s="608"/>
      <c r="CP34" s="608"/>
      <c r="CQ34" s="609"/>
      <c r="CR34" s="610">
        <v>296093</v>
      </c>
      <c r="CS34" s="611"/>
      <c r="CT34" s="611"/>
      <c r="CU34" s="611"/>
      <c r="CV34" s="611"/>
      <c r="CW34" s="611"/>
      <c r="CX34" s="611"/>
      <c r="CY34" s="612"/>
      <c r="CZ34" s="615">
        <v>21.5</v>
      </c>
      <c r="DA34" s="640"/>
      <c r="DB34" s="640"/>
      <c r="DC34" s="645"/>
      <c r="DD34" s="619">
        <v>192268</v>
      </c>
      <c r="DE34" s="611"/>
      <c r="DF34" s="611"/>
      <c r="DG34" s="611"/>
      <c r="DH34" s="611"/>
      <c r="DI34" s="611"/>
      <c r="DJ34" s="611"/>
      <c r="DK34" s="612"/>
      <c r="DL34" s="619">
        <v>126849</v>
      </c>
      <c r="DM34" s="611"/>
      <c r="DN34" s="611"/>
      <c r="DO34" s="611"/>
      <c r="DP34" s="611"/>
      <c r="DQ34" s="611"/>
      <c r="DR34" s="611"/>
      <c r="DS34" s="611"/>
      <c r="DT34" s="611"/>
      <c r="DU34" s="611"/>
      <c r="DV34" s="612"/>
      <c r="DW34" s="615">
        <v>13.8</v>
      </c>
      <c r="DX34" s="640"/>
      <c r="DY34" s="640"/>
      <c r="DZ34" s="640"/>
      <c r="EA34" s="640"/>
      <c r="EB34" s="640"/>
      <c r="EC34" s="641"/>
    </row>
    <row r="35" spans="2:133" ht="11.25" customHeight="1" x14ac:dyDescent="0.2">
      <c r="B35" s="607" t="s">
        <v>323</v>
      </c>
      <c r="C35" s="608"/>
      <c r="D35" s="608"/>
      <c r="E35" s="608"/>
      <c r="F35" s="608"/>
      <c r="G35" s="608"/>
      <c r="H35" s="608"/>
      <c r="I35" s="608"/>
      <c r="J35" s="608"/>
      <c r="K35" s="608"/>
      <c r="L35" s="608"/>
      <c r="M35" s="608"/>
      <c r="N35" s="608"/>
      <c r="O35" s="608"/>
      <c r="P35" s="608"/>
      <c r="Q35" s="609"/>
      <c r="R35" s="610">
        <v>3601</v>
      </c>
      <c r="S35" s="611"/>
      <c r="T35" s="611"/>
      <c r="U35" s="611"/>
      <c r="V35" s="611"/>
      <c r="W35" s="611"/>
      <c r="X35" s="611"/>
      <c r="Y35" s="612"/>
      <c r="Z35" s="613">
        <v>0.2</v>
      </c>
      <c r="AA35" s="613"/>
      <c r="AB35" s="613"/>
      <c r="AC35" s="613"/>
      <c r="AD35" s="614" t="s">
        <v>174</v>
      </c>
      <c r="AE35" s="614"/>
      <c r="AF35" s="614"/>
      <c r="AG35" s="614"/>
      <c r="AH35" s="614"/>
      <c r="AI35" s="614"/>
      <c r="AJ35" s="614"/>
      <c r="AK35" s="614"/>
      <c r="AL35" s="615" t="s">
        <v>234</v>
      </c>
      <c r="AM35" s="616"/>
      <c r="AN35" s="616"/>
      <c r="AO35" s="617"/>
      <c r="AP35" s="218"/>
      <c r="AQ35" s="592" t="s">
        <v>324</v>
      </c>
      <c r="AR35" s="593"/>
      <c r="AS35" s="593"/>
      <c r="AT35" s="593"/>
      <c r="AU35" s="593"/>
      <c r="AV35" s="593"/>
      <c r="AW35" s="593"/>
      <c r="AX35" s="593"/>
      <c r="AY35" s="593"/>
      <c r="AZ35" s="593"/>
      <c r="BA35" s="593"/>
      <c r="BB35" s="593"/>
      <c r="BC35" s="593"/>
      <c r="BD35" s="593"/>
      <c r="BE35" s="593"/>
      <c r="BF35" s="594"/>
      <c r="BG35" s="592" t="s">
        <v>325</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326</v>
      </c>
      <c r="CE35" s="608"/>
      <c r="CF35" s="608"/>
      <c r="CG35" s="608"/>
      <c r="CH35" s="608"/>
      <c r="CI35" s="608"/>
      <c r="CJ35" s="608"/>
      <c r="CK35" s="608"/>
      <c r="CL35" s="608"/>
      <c r="CM35" s="608"/>
      <c r="CN35" s="608"/>
      <c r="CO35" s="608"/>
      <c r="CP35" s="608"/>
      <c r="CQ35" s="609"/>
      <c r="CR35" s="610">
        <v>45775</v>
      </c>
      <c r="CS35" s="643"/>
      <c r="CT35" s="643"/>
      <c r="CU35" s="643"/>
      <c r="CV35" s="643"/>
      <c r="CW35" s="643"/>
      <c r="CX35" s="643"/>
      <c r="CY35" s="644"/>
      <c r="CZ35" s="615">
        <v>3.3</v>
      </c>
      <c r="DA35" s="640"/>
      <c r="DB35" s="640"/>
      <c r="DC35" s="645"/>
      <c r="DD35" s="619">
        <v>18522</v>
      </c>
      <c r="DE35" s="643"/>
      <c r="DF35" s="643"/>
      <c r="DG35" s="643"/>
      <c r="DH35" s="643"/>
      <c r="DI35" s="643"/>
      <c r="DJ35" s="643"/>
      <c r="DK35" s="644"/>
      <c r="DL35" s="619">
        <v>8226</v>
      </c>
      <c r="DM35" s="643"/>
      <c r="DN35" s="643"/>
      <c r="DO35" s="643"/>
      <c r="DP35" s="643"/>
      <c r="DQ35" s="643"/>
      <c r="DR35" s="643"/>
      <c r="DS35" s="643"/>
      <c r="DT35" s="643"/>
      <c r="DU35" s="643"/>
      <c r="DV35" s="644"/>
      <c r="DW35" s="615">
        <v>0.9</v>
      </c>
      <c r="DX35" s="640"/>
      <c r="DY35" s="640"/>
      <c r="DZ35" s="640"/>
      <c r="EA35" s="640"/>
      <c r="EB35" s="640"/>
      <c r="EC35" s="641"/>
    </row>
    <row r="36" spans="2:133" ht="11.25" customHeight="1" x14ac:dyDescent="0.2">
      <c r="B36" s="607" t="s">
        <v>327</v>
      </c>
      <c r="C36" s="608"/>
      <c r="D36" s="608"/>
      <c r="E36" s="608"/>
      <c r="F36" s="608"/>
      <c r="G36" s="608"/>
      <c r="H36" s="608"/>
      <c r="I36" s="608"/>
      <c r="J36" s="608"/>
      <c r="K36" s="608"/>
      <c r="L36" s="608"/>
      <c r="M36" s="608"/>
      <c r="N36" s="608"/>
      <c r="O36" s="608"/>
      <c r="P36" s="608"/>
      <c r="Q36" s="609"/>
      <c r="R36" s="610">
        <v>124611</v>
      </c>
      <c r="S36" s="611"/>
      <c r="T36" s="611"/>
      <c r="U36" s="611"/>
      <c r="V36" s="611"/>
      <c r="W36" s="611"/>
      <c r="X36" s="611"/>
      <c r="Y36" s="612"/>
      <c r="Z36" s="613">
        <v>7.9</v>
      </c>
      <c r="AA36" s="613"/>
      <c r="AB36" s="613"/>
      <c r="AC36" s="613"/>
      <c r="AD36" s="614" t="s">
        <v>174</v>
      </c>
      <c r="AE36" s="614"/>
      <c r="AF36" s="614"/>
      <c r="AG36" s="614"/>
      <c r="AH36" s="614"/>
      <c r="AI36" s="614"/>
      <c r="AJ36" s="614"/>
      <c r="AK36" s="614"/>
      <c r="AL36" s="615" t="s">
        <v>174</v>
      </c>
      <c r="AM36" s="616"/>
      <c r="AN36" s="616"/>
      <c r="AO36" s="617"/>
      <c r="AP36" s="218"/>
      <c r="AQ36" s="676" t="s">
        <v>328</v>
      </c>
      <c r="AR36" s="677"/>
      <c r="AS36" s="677"/>
      <c r="AT36" s="677"/>
      <c r="AU36" s="677"/>
      <c r="AV36" s="677"/>
      <c r="AW36" s="677"/>
      <c r="AX36" s="677"/>
      <c r="AY36" s="678"/>
      <c r="AZ36" s="599">
        <v>108918</v>
      </c>
      <c r="BA36" s="600"/>
      <c r="BB36" s="600"/>
      <c r="BC36" s="600"/>
      <c r="BD36" s="600"/>
      <c r="BE36" s="600"/>
      <c r="BF36" s="672"/>
      <c r="BG36" s="596" t="s">
        <v>329</v>
      </c>
      <c r="BH36" s="597"/>
      <c r="BI36" s="597"/>
      <c r="BJ36" s="597"/>
      <c r="BK36" s="597"/>
      <c r="BL36" s="597"/>
      <c r="BM36" s="597"/>
      <c r="BN36" s="597"/>
      <c r="BO36" s="597"/>
      <c r="BP36" s="597"/>
      <c r="BQ36" s="597"/>
      <c r="BR36" s="597"/>
      <c r="BS36" s="597"/>
      <c r="BT36" s="597"/>
      <c r="BU36" s="598"/>
      <c r="BV36" s="599">
        <v>-5407</v>
      </c>
      <c r="BW36" s="600"/>
      <c r="BX36" s="600"/>
      <c r="BY36" s="600"/>
      <c r="BZ36" s="600"/>
      <c r="CA36" s="600"/>
      <c r="CB36" s="672"/>
      <c r="CD36" s="607" t="s">
        <v>330</v>
      </c>
      <c r="CE36" s="608"/>
      <c r="CF36" s="608"/>
      <c r="CG36" s="608"/>
      <c r="CH36" s="608"/>
      <c r="CI36" s="608"/>
      <c r="CJ36" s="608"/>
      <c r="CK36" s="608"/>
      <c r="CL36" s="608"/>
      <c r="CM36" s="608"/>
      <c r="CN36" s="608"/>
      <c r="CO36" s="608"/>
      <c r="CP36" s="608"/>
      <c r="CQ36" s="609"/>
      <c r="CR36" s="610">
        <v>144103</v>
      </c>
      <c r="CS36" s="611"/>
      <c r="CT36" s="611"/>
      <c r="CU36" s="611"/>
      <c r="CV36" s="611"/>
      <c r="CW36" s="611"/>
      <c r="CX36" s="611"/>
      <c r="CY36" s="612"/>
      <c r="CZ36" s="615">
        <v>10.5</v>
      </c>
      <c r="DA36" s="640"/>
      <c r="DB36" s="640"/>
      <c r="DC36" s="645"/>
      <c r="DD36" s="619">
        <v>109522</v>
      </c>
      <c r="DE36" s="611"/>
      <c r="DF36" s="611"/>
      <c r="DG36" s="611"/>
      <c r="DH36" s="611"/>
      <c r="DI36" s="611"/>
      <c r="DJ36" s="611"/>
      <c r="DK36" s="612"/>
      <c r="DL36" s="619">
        <v>87194</v>
      </c>
      <c r="DM36" s="611"/>
      <c r="DN36" s="611"/>
      <c r="DO36" s="611"/>
      <c r="DP36" s="611"/>
      <c r="DQ36" s="611"/>
      <c r="DR36" s="611"/>
      <c r="DS36" s="611"/>
      <c r="DT36" s="611"/>
      <c r="DU36" s="611"/>
      <c r="DV36" s="612"/>
      <c r="DW36" s="615">
        <v>9.5</v>
      </c>
      <c r="DX36" s="640"/>
      <c r="DY36" s="640"/>
      <c r="DZ36" s="640"/>
      <c r="EA36" s="640"/>
      <c r="EB36" s="640"/>
      <c r="EC36" s="641"/>
    </row>
    <row r="37" spans="2:133" ht="11.25" customHeight="1" x14ac:dyDescent="0.2">
      <c r="B37" s="607" t="s">
        <v>331</v>
      </c>
      <c r="C37" s="608"/>
      <c r="D37" s="608"/>
      <c r="E37" s="608"/>
      <c r="F37" s="608"/>
      <c r="G37" s="608"/>
      <c r="H37" s="608"/>
      <c r="I37" s="608"/>
      <c r="J37" s="608"/>
      <c r="K37" s="608"/>
      <c r="L37" s="608"/>
      <c r="M37" s="608"/>
      <c r="N37" s="608"/>
      <c r="O37" s="608"/>
      <c r="P37" s="608"/>
      <c r="Q37" s="609"/>
      <c r="R37" s="610">
        <v>12127</v>
      </c>
      <c r="S37" s="611"/>
      <c r="T37" s="611"/>
      <c r="U37" s="611"/>
      <c r="V37" s="611"/>
      <c r="W37" s="611"/>
      <c r="X37" s="611"/>
      <c r="Y37" s="612"/>
      <c r="Z37" s="613">
        <v>0.8</v>
      </c>
      <c r="AA37" s="613"/>
      <c r="AB37" s="613"/>
      <c r="AC37" s="613"/>
      <c r="AD37" s="614" t="s">
        <v>234</v>
      </c>
      <c r="AE37" s="614"/>
      <c r="AF37" s="614"/>
      <c r="AG37" s="614"/>
      <c r="AH37" s="614"/>
      <c r="AI37" s="614"/>
      <c r="AJ37" s="614"/>
      <c r="AK37" s="614"/>
      <c r="AL37" s="615" t="s">
        <v>174</v>
      </c>
      <c r="AM37" s="616"/>
      <c r="AN37" s="616"/>
      <c r="AO37" s="617"/>
      <c r="AQ37" s="673" t="s">
        <v>332</v>
      </c>
      <c r="AR37" s="674"/>
      <c r="AS37" s="674"/>
      <c r="AT37" s="674"/>
      <c r="AU37" s="674"/>
      <c r="AV37" s="674"/>
      <c r="AW37" s="674"/>
      <c r="AX37" s="674"/>
      <c r="AY37" s="675"/>
      <c r="AZ37" s="610">
        <v>20000</v>
      </c>
      <c r="BA37" s="611"/>
      <c r="BB37" s="611"/>
      <c r="BC37" s="611"/>
      <c r="BD37" s="643"/>
      <c r="BE37" s="643"/>
      <c r="BF37" s="656"/>
      <c r="BG37" s="607" t="s">
        <v>333</v>
      </c>
      <c r="BH37" s="608"/>
      <c r="BI37" s="608"/>
      <c r="BJ37" s="608"/>
      <c r="BK37" s="608"/>
      <c r="BL37" s="608"/>
      <c r="BM37" s="608"/>
      <c r="BN37" s="608"/>
      <c r="BO37" s="608"/>
      <c r="BP37" s="608"/>
      <c r="BQ37" s="608"/>
      <c r="BR37" s="608"/>
      <c r="BS37" s="608"/>
      <c r="BT37" s="608"/>
      <c r="BU37" s="609"/>
      <c r="BV37" s="610">
        <v>2958</v>
      </c>
      <c r="BW37" s="611"/>
      <c r="BX37" s="611"/>
      <c r="BY37" s="611"/>
      <c r="BZ37" s="611"/>
      <c r="CA37" s="611"/>
      <c r="CB37" s="620"/>
      <c r="CD37" s="607" t="s">
        <v>334</v>
      </c>
      <c r="CE37" s="608"/>
      <c r="CF37" s="608"/>
      <c r="CG37" s="608"/>
      <c r="CH37" s="608"/>
      <c r="CI37" s="608"/>
      <c r="CJ37" s="608"/>
      <c r="CK37" s="608"/>
      <c r="CL37" s="608"/>
      <c r="CM37" s="608"/>
      <c r="CN37" s="608"/>
      <c r="CO37" s="608"/>
      <c r="CP37" s="608"/>
      <c r="CQ37" s="609"/>
      <c r="CR37" s="610">
        <v>61466</v>
      </c>
      <c r="CS37" s="643"/>
      <c r="CT37" s="643"/>
      <c r="CU37" s="643"/>
      <c r="CV37" s="643"/>
      <c r="CW37" s="643"/>
      <c r="CX37" s="643"/>
      <c r="CY37" s="644"/>
      <c r="CZ37" s="615">
        <v>4.5</v>
      </c>
      <c r="DA37" s="640"/>
      <c r="DB37" s="640"/>
      <c r="DC37" s="645"/>
      <c r="DD37" s="619">
        <v>61133</v>
      </c>
      <c r="DE37" s="643"/>
      <c r="DF37" s="643"/>
      <c r="DG37" s="643"/>
      <c r="DH37" s="643"/>
      <c r="DI37" s="643"/>
      <c r="DJ37" s="643"/>
      <c r="DK37" s="644"/>
      <c r="DL37" s="619">
        <v>59631</v>
      </c>
      <c r="DM37" s="643"/>
      <c r="DN37" s="643"/>
      <c r="DO37" s="643"/>
      <c r="DP37" s="643"/>
      <c r="DQ37" s="643"/>
      <c r="DR37" s="643"/>
      <c r="DS37" s="643"/>
      <c r="DT37" s="643"/>
      <c r="DU37" s="643"/>
      <c r="DV37" s="644"/>
      <c r="DW37" s="615">
        <v>6.5</v>
      </c>
      <c r="DX37" s="640"/>
      <c r="DY37" s="640"/>
      <c r="DZ37" s="640"/>
      <c r="EA37" s="640"/>
      <c r="EB37" s="640"/>
      <c r="EC37" s="641"/>
    </row>
    <row r="38" spans="2:133" ht="11.25" customHeight="1" x14ac:dyDescent="0.2">
      <c r="B38" s="607" t="s">
        <v>335</v>
      </c>
      <c r="C38" s="608"/>
      <c r="D38" s="608"/>
      <c r="E38" s="608"/>
      <c r="F38" s="608"/>
      <c r="G38" s="608"/>
      <c r="H38" s="608"/>
      <c r="I38" s="608"/>
      <c r="J38" s="608"/>
      <c r="K38" s="608"/>
      <c r="L38" s="608"/>
      <c r="M38" s="608"/>
      <c r="N38" s="608"/>
      <c r="O38" s="608"/>
      <c r="P38" s="608"/>
      <c r="Q38" s="609"/>
      <c r="R38" s="610">
        <v>111100</v>
      </c>
      <c r="S38" s="611"/>
      <c r="T38" s="611"/>
      <c r="U38" s="611"/>
      <c r="V38" s="611"/>
      <c r="W38" s="611"/>
      <c r="X38" s="611"/>
      <c r="Y38" s="612"/>
      <c r="Z38" s="613">
        <v>7</v>
      </c>
      <c r="AA38" s="613"/>
      <c r="AB38" s="613"/>
      <c r="AC38" s="613"/>
      <c r="AD38" s="614" t="s">
        <v>174</v>
      </c>
      <c r="AE38" s="614"/>
      <c r="AF38" s="614"/>
      <c r="AG38" s="614"/>
      <c r="AH38" s="614"/>
      <c r="AI38" s="614"/>
      <c r="AJ38" s="614"/>
      <c r="AK38" s="614"/>
      <c r="AL38" s="615" t="s">
        <v>174</v>
      </c>
      <c r="AM38" s="616"/>
      <c r="AN38" s="616"/>
      <c r="AO38" s="617"/>
      <c r="AQ38" s="673" t="s">
        <v>336</v>
      </c>
      <c r="AR38" s="674"/>
      <c r="AS38" s="674"/>
      <c r="AT38" s="674"/>
      <c r="AU38" s="674"/>
      <c r="AV38" s="674"/>
      <c r="AW38" s="674"/>
      <c r="AX38" s="674"/>
      <c r="AY38" s="675"/>
      <c r="AZ38" s="610">
        <v>16340</v>
      </c>
      <c r="BA38" s="611"/>
      <c r="BB38" s="611"/>
      <c r="BC38" s="611"/>
      <c r="BD38" s="643"/>
      <c r="BE38" s="643"/>
      <c r="BF38" s="656"/>
      <c r="BG38" s="607" t="s">
        <v>337</v>
      </c>
      <c r="BH38" s="608"/>
      <c r="BI38" s="608"/>
      <c r="BJ38" s="608"/>
      <c r="BK38" s="608"/>
      <c r="BL38" s="608"/>
      <c r="BM38" s="608"/>
      <c r="BN38" s="608"/>
      <c r="BO38" s="608"/>
      <c r="BP38" s="608"/>
      <c r="BQ38" s="608"/>
      <c r="BR38" s="608"/>
      <c r="BS38" s="608"/>
      <c r="BT38" s="608"/>
      <c r="BU38" s="609"/>
      <c r="BV38" s="610">
        <v>43</v>
      </c>
      <c r="BW38" s="611"/>
      <c r="BX38" s="611"/>
      <c r="BY38" s="611"/>
      <c r="BZ38" s="611"/>
      <c r="CA38" s="611"/>
      <c r="CB38" s="620"/>
      <c r="CD38" s="607" t="s">
        <v>338</v>
      </c>
      <c r="CE38" s="608"/>
      <c r="CF38" s="608"/>
      <c r="CG38" s="608"/>
      <c r="CH38" s="608"/>
      <c r="CI38" s="608"/>
      <c r="CJ38" s="608"/>
      <c r="CK38" s="608"/>
      <c r="CL38" s="608"/>
      <c r="CM38" s="608"/>
      <c r="CN38" s="608"/>
      <c r="CO38" s="608"/>
      <c r="CP38" s="608"/>
      <c r="CQ38" s="609"/>
      <c r="CR38" s="610">
        <v>100288</v>
      </c>
      <c r="CS38" s="611"/>
      <c r="CT38" s="611"/>
      <c r="CU38" s="611"/>
      <c r="CV38" s="611"/>
      <c r="CW38" s="611"/>
      <c r="CX38" s="611"/>
      <c r="CY38" s="612"/>
      <c r="CZ38" s="615">
        <v>7.3</v>
      </c>
      <c r="DA38" s="640"/>
      <c r="DB38" s="640"/>
      <c r="DC38" s="645"/>
      <c r="DD38" s="619">
        <v>95024</v>
      </c>
      <c r="DE38" s="611"/>
      <c r="DF38" s="611"/>
      <c r="DG38" s="611"/>
      <c r="DH38" s="611"/>
      <c r="DI38" s="611"/>
      <c r="DJ38" s="611"/>
      <c r="DK38" s="612"/>
      <c r="DL38" s="619">
        <v>51250</v>
      </c>
      <c r="DM38" s="611"/>
      <c r="DN38" s="611"/>
      <c r="DO38" s="611"/>
      <c r="DP38" s="611"/>
      <c r="DQ38" s="611"/>
      <c r="DR38" s="611"/>
      <c r="DS38" s="611"/>
      <c r="DT38" s="611"/>
      <c r="DU38" s="611"/>
      <c r="DV38" s="612"/>
      <c r="DW38" s="615">
        <v>5.6</v>
      </c>
      <c r="DX38" s="640"/>
      <c r="DY38" s="640"/>
      <c r="DZ38" s="640"/>
      <c r="EA38" s="640"/>
      <c r="EB38" s="640"/>
      <c r="EC38" s="641"/>
    </row>
    <row r="39" spans="2:133" ht="11.25" customHeight="1" x14ac:dyDescent="0.2">
      <c r="B39" s="607" t="s">
        <v>339</v>
      </c>
      <c r="C39" s="608"/>
      <c r="D39" s="608"/>
      <c r="E39" s="608"/>
      <c r="F39" s="608"/>
      <c r="G39" s="608"/>
      <c r="H39" s="608"/>
      <c r="I39" s="608"/>
      <c r="J39" s="608"/>
      <c r="K39" s="608"/>
      <c r="L39" s="608"/>
      <c r="M39" s="608"/>
      <c r="N39" s="608"/>
      <c r="O39" s="608"/>
      <c r="P39" s="608"/>
      <c r="Q39" s="609"/>
      <c r="R39" s="610" t="s">
        <v>174</v>
      </c>
      <c r="S39" s="611"/>
      <c r="T39" s="611"/>
      <c r="U39" s="611"/>
      <c r="V39" s="611"/>
      <c r="W39" s="611"/>
      <c r="X39" s="611"/>
      <c r="Y39" s="612"/>
      <c r="Z39" s="613" t="s">
        <v>174</v>
      </c>
      <c r="AA39" s="613"/>
      <c r="AB39" s="613"/>
      <c r="AC39" s="613"/>
      <c r="AD39" s="614" t="s">
        <v>234</v>
      </c>
      <c r="AE39" s="614"/>
      <c r="AF39" s="614"/>
      <c r="AG39" s="614"/>
      <c r="AH39" s="614"/>
      <c r="AI39" s="614"/>
      <c r="AJ39" s="614"/>
      <c r="AK39" s="614"/>
      <c r="AL39" s="615" t="s">
        <v>174</v>
      </c>
      <c r="AM39" s="616"/>
      <c r="AN39" s="616"/>
      <c r="AO39" s="617"/>
      <c r="AQ39" s="673" t="s">
        <v>340</v>
      </c>
      <c r="AR39" s="674"/>
      <c r="AS39" s="674"/>
      <c r="AT39" s="674"/>
      <c r="AU39" s="674"/>
      <c r="AV39" s="674"/>
      <c r="AW39" s="674"/>
      <c r="AX39" s="674"/>
      <c r="AY39" s="675"/>
      <c r="AZ39" s="610">
        <v>8630</v>
      </c>
      <c r="BA39" s="611"/>
      <c r="BB39" s="611"/>
      <c r="BC39" s="611"/>
      <c r="BD39" s="643"/>
      <c r="BE39" s="643"/>
      <c r="BF39" s="656"/>
      <c r="BG39" s="607" t="s">
        <v>341</v>
      </c>
      <c r="BH39" s="608"/>
      <c r="BI39" s="608"/>
      <c r="BJ39" s="608"/>
      <c r="BK39" s="608"/>
      <c r="BL39" s="608"/>
      <c r="BM39" s="608"/>
      <c r="BN39" s="608"/>
      <c r="BO39" s="608"/>
      <c r="BP39" s="608"/>
      <c r="BQ39" s="608"/>
      <c r="BR39" s="608"/>
      <c r="BS39" s="608"/>
      <c r="BT39" s="608"/>
      <c r="BU39" s="609"/>
      <c r="BV39" s="610">
        <v>64</v>
      </c>
      <c r="BW39" s="611"/>
      <c r="BX39" s="611"/>
      <c r="BY39" s="611"/>
      <c r="BZ39" s="611"/>
      <c r="CA39" s="611"/>
      <c r="CB39" s="620"/>
      <c r="CD39" s="607" t="s">
        <v>342</v>
      </c>
      <c r="CE39" s="608"/>
      <c r="CF39" s="608"/>
      <c r="CG39" s="608"/>
      <c r="CH39" s="608"/>
      <c r="CI39" s="608"/>
      <c r="CJ39" s="608"/>
      <c r="CK39" s="608"/>
      <c r="CL39" s="608"/>
      <c r="CM39" s="608"/>
      <c r="CN39" s="608"/>
      <c r="CO39" s="608"/>
      <c r="CP39" s="608"/>
      <c r="CQ39" s="609"/>
      <c r="CR39" s="610">
        <v>23674</v>
      </c>
      <c r="CS39" s="643"/>
      <c r="CT39" s="643"/>
      <c r="CU39" s="643"/>
      <c r="CV39" s="643"/>
      <c r="CW39" s="643"/>
      <c r="CX39" s="643"/>
      <c r="CY39" s="644"/>
      <c r="CZ39" s="615">
        <v>1.7</v>
      </c>
      <c r="DA39" s="640"/>
      <c r="DB39" s="640"/>
      <c r="DC39" s="645"/>
      <c r="DD39" s="619">
        <v>18854</v>
      </c>
      <c r="DE39" s="643"/>
      <c r="DF39" s="643"/>
      <c r="DG39" s="643"/>
      <c r="DH39" s="643"/>
      <c r="DI39" s="643"/>
      <c r="DJ39" s="643"/>
      <c r="DK39" s="644"/>
      <c r="DL39" s="619" t="s">
        <v>174</v>
      </c>
      <c r="DM39" s="643"/>
      <c r="DN39" s="643"/>
      <c r="DO39" s="643"/>
      <c r="DP39" s="643"/>
      <c r="DQ39" s="643"/>
      <c r="DR39" s="643"/>
      <c r="DS39" s="643"/>
      <c r="DT39" s="643"/>
      <c r="DU39" s="643"/>
      <c r="DV39" s="644"/>
      <c r="DW39" s="615" t="s">
        <v>234</v>
      </c>
      <c r="DX39" s="640"/>
      <c r="DY39" s="640"/>
      <c r="DZ39" s="640"/>
      <c r="EA39" s="640"/>
      <c r="EB39" s="640"/>
      <c r="EC39" s="641"/>
    </row>
    <row r="40" spans="2:133" ht="11.25" customHeight="1" x14ac:dyDescent="0.2">
      <c r="B40" s="607" t="s">
        <v>343</v>
      </c>
      <c r="C40" s="608"/>
      <c r="D40" s="608"/>
      <c r="E40" s="608"/>
      <c r="F40" s="608"/>
      <c r="G40" s="608"/>
      <c r="H40" s="608"/>
      <c r="I40" s="608"/>
      <c r="J40" s="608"/>
      <c r="K40" s="608"/>
      <c r="L40" s="608"/>
      <c r="M40" s="608"/>
      <c r="N40" s="608"/>
      <c r="O40" s="608"/>
      <c r="P40" s="608"/>
      <c r="Q40" s="609"/>
      <c r="R40" s="610">
        <v>6600</v>
      </c>
      <c r="S40" s="611"/>
      <c r="T40" s="611"/>
      <c r="U40" s="611"/>
      <c r="V40" s="611"/>
      <c r="W40" s="611"/>
      <c r="X40" s="611"/>
      <c r="Y40" s="612"/>
      <c r="Z40" s="613">
        <v>0.4</v>
      </c>
      <c r="AA40" s="613"/>
      <c r="AB40" s="613"/>
      <c r="AC40" s="613"/>
      <c r="AD40" s="614" t="s">
        <v>174</v>
      </c>
      <c r="AE40" s="614"/>
      <c r="AF40" s="614"/>
      <c r="AG40" s="614"/>
      <c r="AH40" s="614"/>
      <c r="AI40" s="614"/>
      <c r="AJ40" s="614"/>
      <c r="AK40" s="614"/>
      <c r="AL40" s="615" t="s">
        <v>174</v>
      </c>
      <c r="AM40" s="616"/>
      <c r="AN40" s="616"/>
      <c r="AO40" s="617"/>
      <c r="AQ40" s="673" t="s">
        <v>344</v>
      </c>
      <c r="AR40" s="674"/>
      <c r="AS40" s="674"/>
      <c r="AT40" s="674"/>
      <c r="AU40" s="674"/>
      <c r="AV40" s="674"/>
      <c r="AW40" s="674"/>
      <c r="AX40" s="674"/>
      <c r="AY40" s="675"/>
      <c r="AZ40" s="610" t="s">
        <v>234</v>
      </c>
      <c r="BA40" s="611"/>
      <c r="BB40" s="611"/>
      <c r="BC40" s="611"/>
      <c r="BD40" s="643"/>
      <c r="BE40" s="643"/>
      <c r="BF40" s="656"/>
      <c r="BG40" s="660" t="s">
        <v>345</v>
      </c>
      <c r="BH40" s="661"/>
      <c r="BI40" s="661"/>
      <c r="BJ40" s="661"/>
      <c r="BK40" s="661"/>
      <c r="BL40" s="214"/>
      <c r="BM40" s="608" t="s">
        <v>346</v>
      </c>
      <c r="BN40" s="608"/>
      <c r="BO40" s="608"/>
      <c r="BP40" s="608"/>
      <c r="BQ40" s="608"/>
      <c r="BR40" s="608"/>
      <c r="BS40" s="608"/>
      <c r="BT40" s="608"/>
      <c r="BU40" s="609"/>
      <c r="BV40" s="610">
        <v>106</v>
      </c>
      <c r="BW40" s="611"/>
      <c r="BX40" s="611"/>
      <c r="BY40" s="611"/>
      <c r="BZ40" s="611"/>
      <c r="CA40" s="611"/>
      <c r="CB40" s="620"/>
      <c r="CD40" s="607" t="s">
        <v>347</v>
      </c>
      <c r="CE40" s="608"/>
      <c r="CF40" s="608"/>
      <c r="CG40" s="608"/>
      <c r="CH40" s="608"/>
      <c r="CI40" s="608"/>
      <c r="CJ40" s="608"/>
      <c r="CK40" s="608"/>
      <c r="CL40" s="608"/>
      <c r="CM40" s="608"/>
      <c r="CN40" s="608"/>
      <c r="CO40" s="608"/>
      <c r="CP40" s="608"/>
      <c r="CQ40" s="609"/>
      <c r="CR40" s="610" t="s">
        <v>174</v>
      </c>
      <c r="CS40" s="611"/>
      <c r="CT40" s="611"/>
      <c r="CU40" s="611"/>
      <c r="CV40" s="611"/>
      <c r="CW40" s="611"/>
      <c r="CX40" s="611"/>
      <c r="CY40" s="612"/>
      <c r="CZ40" s="615" t="s">
        <v>174</v>
      </c>
      <c r="DA40" s="640"/>
      <c r="DB40" s="640"/>
      <c r="DC40" s="645"/>
      <c r="DD40" s="619" t="s">
        <v>174</v>
      </c>
      <c r="DE40" s="611"/>
      <c r="DF40" s="611"/>
      <c r="DG40" s="611"/>
      <c r="DH40" s="611"/>
      <c r="DI40" s="611"/>
      <c r="DJ40" s="611"/>
      <c r="DK40" s="612"/>
      <c r="DL40" s="619" t="s">
        <v>174</v>
      </c>
      <c r="DM40" s="611"/>
      <c r="DN40" s="611"/>
      <c r="DO40" s="611"/>
      <c r="DP40" s="611"/>
      <c r="DQ40" s="611"/>
      <c r="DR40" s="611"/>
      <c r="DS40" s="611"/>
      <c r="DT40" s="611"/>
      <c r="DU40" s="611"/>
      <c r="DV40" s="612"/>
      <c r="DW40" s="615" t="s">
        <v>174</v>
      </c>
      <c r="DX40" s="640"/>
      <c r="DY40" s="640"/>
      <c r="DZ40" s="640"/>
      <c r="EA40" s="640"/>
      <c r="EB40" s="640"/>
      <c r="EC40" s="641"/>
    </row>
    <row r="41" spans="2:133" ht="11.25" customHeight="1" x14ac:dyDescent="0.2">
      <c r="B41" s="631" t="s">
        <v>348</v>
      </c>
      <c r="C41" s="632"/>
      <c r="D41" s="632"/>
      <c r="E41" s="632"/>
      <c r="F41" s="632"/>
      <c r="G41" s="632"/>
      <c r="H41" s="632"/>
      <c r="I41" s="632"/>
      <c r="J41" s="632"/>
      <c r="K41" s="632"/>
      <c r="L41" s="632"/>
      <c r="M41" s="632"/>
      <c r="N41" s="632"/>
      <c r="O41" s="632"/>
      <c r="P41" s="632"/>
      <c r="Q41" s="633"/>
      <c r="R41" s="682">
        <v>1586802</v>
      </c>
      <c r="S41" s="683"/>
      <c r="T41" s="683"/>
      <c r="U41" s="683"/>
      <c r="V41" s="683"/>
      <c r="W41" s="683"/>
      <c r="X41" s="683"/>
      <c r="Y41" s="687"/>
      <c r="Z41" s="688">
        <v>100</v>
      </c>
      <c r="AA41" s="688"/>
      <c r="AB41" s="688"/>
      <c r="AC41" s="688"/>
      <c r="AD41" s="689">
        <v>915451</v>
      </c>
      <c r="AE41" s="689"/>
      <c r="AF41" s="689"/>
      <c r="AG41" s="689"/>
      <c r="AH41" s="689"/>
      <c r="AI41" s="689"/>
      <c r="AJ41" s="689"/>
      <c r="AK41" s="689"/>
      <c r="AL41" s="690">
        <v>100</v>
      </c>
      <c r="AM41" s="670"/>
      <c r="AN41" s="670"/>
      <c r="AO41" s="691"/>
      <c r="AQ41" s="673" t="s">
        <v>349</v>
      </c>
      <c r="AR41" s="674"/>
      <c r="AS41" s="674"/>
      <c r="AT41" s="674"/>
      <c r="AU41" s="674"/>
      <c r="AV41" s="674"/>
      <c r="AW41" s="674"/>
      <c r="AX41" s="674"/>
      <c r="AY41" s="675"/>
      <c r="AZ41" s="610">
        <v>37227</v>
      </c>
      <c r="BA41" s="611"/>
      <c r="BB41" s="611"/>
      <c r="BC41" s="611"/>
      <c r="BD41" s="643"/>
      <c r="BE41" s="643"/>
      <c r="BF41" s="656"/>
      <c r="BG41" s="660"/>
      <c r="BH41" s="661"/>
      <c r="BI41" s="661"/>
      <c r="BJ41" s="661"/>
      <c r="BK41" s="661"/>
      <c r="BL41" s="214"/>
      <c r="BM41" s="608" t="s">
        <v>350</v>
      </c>
      <c r="BN41" s="608"/>
      <c r="BO41" s="608"/>
      <c r="BP41" s="608"/>
      <c r="BQ41" s="608"/>
      <c r="BR41" s="608"/>
      <c r="BS41" s="608"/>
      <c r="BT41" s="608"/>
      <c r="BU41" s="609"/>
      <c r="BV41" s="610" t="s">
        <v>234</v>
      </c>
      <c r="BW41" s="611"/>
      <c r="BX41" s="611"/>
      <c r="BY41" s="611"/>
      <c r="BZ41" s="611"/>
      <c r="CA41" s="611"/>
      <c r="CB41" s="620"/>
      <c r="CD41" s="607" t="s">
        <v>351</v>
      </c>
      <c r="CE41" s="608"/>
      <c r="CF41" s="608"/>
      <c r="CG41" s="608"/>
      <c r="CH41" s="608"/>
      <c r="CI41" s="608"/>
      <c r="CJ41" s="608"/>
      <c r="CK41" s="608"/>
      <c r="CL41" s="608"/>
      <c r="CM41" s="608"/>
      <c r="CN41" s="608"/>
      <c r="CO41" s="608"/>
      <c r="CP41" s="608"/>
      <c r="CQ41" s="609"/>
      <c r="CR41" s="610" t="s">
        <v>174</v>
      </c>
      <c r="CS41" s="643"/>
      <c r="CT41" s="643"/>
      <c r="CU41" s="643"/>
      <c r="CV41" s="643"/>
      <c r="CW41" s="643"/>
      <c r="CX41" s="643"/>
      <c r="CY41" s="644"/>
      <c r="CZ41" s="615" t="s">
        <v>234</v>
      </c>
      <c r="DA41" s="640"/>
      <c r="DB41" s="640"/>
      <c r="DC41" s="645"/>
      <c r="DD41" s="619" t="s">
        <v>234</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352</v>
      </c>
      <c r="AR42" s="680"/>
      <c r="AS42" s="680"/>
      <c r="AT42" s="680"/>
      <c r="AU42" s="680"/>
      <c r="AV42" s="680"/>
      <c r="AW42" s="680"/>
      <c r="AX42" s="680"/>
      <c r="AY42" s="681"/>
      <c r="AZ42" s="682">
        <v>26721</v>
      </c>
      <c r="BA42" s="683"/>
      <c r="BB42" s="683"/>
      <c r="BC42" s="683"/>
      <c r="BD42" s="669"/>
      <c r="BE42" s="669"/>
      <c r="BF42" s="671"/>
      <c r="BG42" s="662"/>
      <c r="BH42" s="663"/>
      <c r="BI42" s="663"/>
      <c r="BJ42" s="663"/>
      <c r="BK42" s="663"/>
      <c r="BL42" s="215"/>
      <c r="BM42" s="632" t="s">
        <v>353</v>
      </c>
      <c r="BN42" s="632"/>
      <c r="BO42" s="632"/>
      <c r="BP42" s="632"/>
      <c r="BQ42" s="632"/>
      <c r="BR42" s="632"/>
      <c r="BS42" s="632"/>
      <c r="BT42" s="632"/>
      <c r="BU42" s="633"/>
      <c r="BV42" s="682">
        <v>416</v>
      </c>
      <c r="BW42" s="683"/>
      <c r="BX42" s="683"/>
      <c r="BY42" s="683"/>
      <c r="BZ42" s="683"/>
      <c r="CA42" s="683"/>
      <c r="CB42" s="692"/>
      <c r="CD42" s="607" t="s">
        <v>354</v>
      </c>
      <c r="CE42" s="608"/>
      <c r="CF42" s="608"/>
      <c r="CG42" s="608"/>
      <c r="CH42" s="608"/>
      <c r="CI42" s="608"/>
      <c r="CJ42" s="608"/>
      <c r="CK42" s="608"/>
      <c r="CL42" s="608"/>
      <c r="CM42" s="608"/>
      <c r="CN42" s="608"/>
      <c r="CO42" s="608"/>
      <c r="CP42" s="608"/>
      <c r="CQ42" s="609"/>
      <c r="CR42" s="610">
        <v>197533</v>
      </c>
      <c r="CS42" s="643"/>
      <c r="CT42" s="643"/>
      <c r="CU42" s="643"/>
      <c r="CV42" s="643"/>
      <c r="CW42" s="643"/>
      <c r="CX42" s="643"/>
      <c r="CY42" s="644"/>
      <c r="CZ42" s="615">
        <v>14.4</v>
      </c>
      <c r="DA42" s="640"/>
      <c r="DB42" s="640"/>
      <c r="DC42" s="645"/>
      <c r="DD42" s="619">
        <v>33974</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355</v>
      </c>
      <c r="CD43" s="607" t="s">
        <v>356</v>
      </c>
      <c r="CE43" s="608"/>
      <c r="CF43" s="608"/>
      <c r="CG43" s="608"/>
      <c r="CH43" s="608"/>
      <c r="CI43" s="608"/>
      <c r="CJ43" s="608"/>
      <c r="CK43" s="608"/>
      <c r="CL43" s="608"/>
      <c r="CM43" s="608"/>
      <c r="CN43" s="608"/>
      <c r="CO43" s="608"/>
      <c r="CP43" s="608"/>
      <c r="CQ43" s="609"/>
      <c r="CR43" s="610" t="s">
        <v>234</v>
      </c>
      <c r="CS43" s="643"/>
      <c r="CT43" s="643"/>
      <c r="CU43" s="643"/>
      <c r="CV43" s="643"/>
      <c r="CW43" s="643"/>
      <c r="CX43" s="643"/>
      <c r="CY43" s="644"/>
      <c r="CZ43" s="615" t="s">
        <v>174</v>
      </c>
      <c r="DA43" s="640"/>
      <c r="DB43" s="640"/>
      <c r="DC43" s="645"/>
      <c r="DD43" s="619" t="s">
        <v>174</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357</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305</v>
      </c>
      <c r="CE44" s="649"/>
      <c r="CF44" s="607" t="s">
        <v>358</v>
      </c>
      <c r="CG44" s="608"/>
      <c r="CH44" s="608"/>
      <c r="CI44" s="608"/>
      <c r="CJ44" s="608"/>
      <c r="CK44" s="608"/>
      <c r="CL44" s="608"/>
      <c r="CM44" s="608"/>
      <c r="CN44" s="608"/>
      <c r="CO44" s="608"/>
      <c r="CP44" s="608"/>
      <c r="CQ44" s="609"/>
      <c r="CR44" s="610">
        <v>196543</v>
      </c>
      <c r="CS44" s="611"/>
      <c r="CT44" s="611"/>
      <c r="CU44" s="611"/>
      <c r="CV44" s="611"/>
      <c r="CW44" s="611"/>
      <c r="CX44" s="611"/>
      <c r="CY44" s="612"/>
      <c r="CZ44" s="615">
        <v>14.3</v>
      </c>
      <c r="DA44" s="616"/>
      <c r="DB44" s="616"/>
      <c r="DC44" s="622"/>
      <c r="DD44" s="619">
        <v>32984</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359</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360</v>
      </c>
      <c r="CG45" s="608"/>
      <c r="CH45" s="608"/>
      <c r="CI45" s="608"/>
      <c r="CJ45" s="608"/>
      <c r="CK45" s="608"/>
      <c r="CL45" s="608"/>
      <c r="CM45" s="608"/>
      <c r="CN45" s="608"/>
      <c r="CO45" s="608"/>
      <c r="CP45" s="608"/>
      <c r="CQ45" s="609"/>
      <c r="CR45" s="610">
        <v>184314</v>
      </c>
      <c r="CS45" s="643"/>
      <c r="CT45" s="643"/>
      <c r="CU45" s="643"/>
      <c r="CV45" s="643"/>
      <c r="CW45" s="643"/>
      <c r="CX45" s="643"/>
      <c r="CY45" s="644"/>
      <c r="CZ45" s="615">
        <v>13.4</v>
      </c>
      <c r="DA45" s="640"/>
      <c r="DB45" s="640"/>
      <c r="DC45" s="645"/>
      <c r="DD45" s="619">
        <v>32804</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50"/>
      <c r="CE46" s="651"/>
      <c r="CF46" s="607" t="s">
        <v>361</v>
      </c>
      <c r="CG46" s="608"/>
      <c r="CH46" s="608"/>
      <c r="CI46" s="608"/>
      <c r="CJ46" s="608"/>
      <c r="CK46" s="608"/>
      <c r="CL46" s="608"/>
      <c r="CM46" s="608"/>
      <c r="CN46" s="608"/>
      <c r="CO46" s="608"/>
      <c r="CP46" s="608"/>
      <c r="CQ46" s="609"/>
      <c r="CR46" s="610">
        <v>12229</v>
      </c>
      <c r="CS46" s="611"/>
      <c r="CT46" s="611"/>
      <c r="CU46" s="611"/>
      <c r="CV46" s="611"/>
      <c r="CW46" s="611"/>
      <c r="CX46" s="611"/>
      <c r="CY46" s="612"/>
      <c r="CZ46" s="615">
        <v>0.9</v>
      </c>
      <c r="DA46" s="616"/>
      <c r="DB46" s="616"/>
      <c r="DC46" s="622"/>
      <c r="DD46" s="619">
        <v>180</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50"/>
      <c r="CE47" s="651"/>
      <c r="CF47" s="607" t="s">
        <v>362</v>
      </c>
      <c r="CG47" s="608"/>
      <c r="CH47" s="608"/>
      <c r="CI47" s="608"/>
      <c r="CJ47" s="608"/>
      <c r="CK47" s="608"/>
      <c r="CL47" s="608"/>
      <c r="CM47" s="608"/>
      <c r="CN47" s="608"/>
      <c r="CO47" s="608"/>
      <c r="CP47" s="608"/>
      <c r="CQ47" s="609"/>
      <c r="CR47" s="610">
        <v>990</v>
      </c>
      <c r="CS47" s="643"/>
      <c r="CT47" s="643"/>
      <c r="CU47" s="643"/>
      <c r="CV47" s="643"/>
      <c r="CW47" s="643"/>
      <c r="CX47" s="643"/>
      <c r="CY47" s="644"/>
      <c r="CZ47" s="615">
        <v>0.1</v>
      </c>
      <c r="DA47" s="640"/>
      <c r="DB47" s="640"/>
      <c r="DC47" s="645"/>
      <c r="DD47" s="619">
        <v>990</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2"/>
      <c r="CE48" s="653"/>
      <c r="CF48" s="607" t="s">
        <v>363</v>
      </c>
      <c r="CG48" s="608"/>
      <c r="CH48" s="608"/>
      <c r="CI48" s="608"/>
      <c r="CJ48" s="608"/>
      <c r="CK48" s="608"/>
      <c r="CL48" s="608"/>
      <c r="CM48" s="608"/>
      <c r="CN48" s="608"/>
      <c r="CO48" s="608"/>
      <c r="CP48" s="608"/>
      <c r="CQ48" s="609"/>
      <c r="CR48" s="610" t="s">
        <v>174</v>
      </c>
      <c r="CS48" s="611"/>
      <c r="CT48" s="611"/>
      <c r="CU48" s="611"/>
      <c r="CV48" s="611"/>
      <c r="CW48" s="611"/>
      <c r="CX48" s="611"/>
      <c r="CY48" s="612"/>
      <c r="CZ48" s="615" t="s">
        <v>174</v>
      </c>
      <c r="DA48" s="616"/>
      <c r="DB48" s="616"/>
      <c r="DC48" s="622"/>
      <c r="DD48" s="619" t="s">
        <v>174</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364</v>
      </c>
      <c r="CE49" s="632"/>
      <c r="CF49" s="632"/>
      <c r="CG49" s="632"/>
      <c r="CH49" s="632"/>
      <c r="CI49" s="632"/>
      <c r="CJ49" s="632"/>
      <c r="CK49" s="632"/>
      <c r="CL49" s="632"/>
      <c r="CM49" s="632"/>
      <c r="CN49" s="632"/>
      <c r="CO49" s="632"/>
      <c r="CP49" s="632"/>
      <c r="CQ49" s="633"/>
      <c r="CR49" s="682">
        <v>1376410</v>
      </c>
      <c r="CS49" s="669"/>
      <c r="CT49" s="669"/>
      <c r="CU49" s="669"/>
      <c r="CV49" s="669"/>
      <c r="CW49" s="669"/>
      <c r="CX49" s="669"/>
      <c r="CY49" s="698"/>
      <c r="CZ49" s="690">
        <v>100</v>
      </c>
      <c r="DA49" s="699"/>
      <c r="DB49" s="699"/>
      <c r="DC49" s="700"/>
      <c r="DD49" s="701">
        <v>1015948</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F0J4vJlMzanHdxeTYpfgH/7vuXg8pclUltWFm/zdpsd/D2VbegcIeU1ndYz2Z7LTCOOnGnpvRUikiGPPA0+iww==" saltValue="VqE8wVidWzHS0gP3LZ01M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365</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366</v>
      </c>
      <c r="DK2" s="710"/>
      <c r="DL2" s="710"/>
      <c r="DM2" s="710"/>
      <c r="DN2" s="710"/>
      <c r="DO2" s="711"/>
      <c r="DP2" s="222"/>
      <c r="DQ2" s="709" t="s">
        <v>367</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368</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369</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370</v>
      </c>
      <c r="B5" s="715"/>
      <c r="C5" s="715"/>
      <c r="D5" s="715"/>
      <c r="E5" s="715"/>
      <c r="F5" s="715"/>
      <c r="G5" s="715"/>
      <c r="H5" s="715"/>
      <c r="I5" s="715"/>
      <c r="J5" s="715"/>
      <c r="K5" s="715"/>
      <c r="L5" s="715"/>
      <c r="M5" s="715"/>
      <c r="N5" s="715"/>
      <c r="O5" s="715"/>
      <c r="P5" s="716"/>
      <c r="Q5" s="720" t="s">
        <v>371</v>
      </c>
      <c r="R5" s="721"/>
      <c r="S5" s="721"/>
      <c r="T5" s="721"/>
      <c r="U5" s="722"/>
      <c r="V5" s="720" t="s">
        <v>372</v>
      </c>
      <c r="W5" s="721"/>
      <c r="X5" s="721"/>
      <c r="Y5" s="721"/>
      <c r="Z5" s="722"/>
      <c r="AA5" s="720" t="s">
        <v>373</v>
      </c>
      <c r="AB5" s="721"/>
      <c r="AC5" s="721"/>
      <c r="AD5" s="721"/>
      <c r="AE5" s="721"/>
      <c r="AF5" s="726" t="s">
        <v>374</v>
      </c>
      <c r="AG5" s="721"/>
      <c r="AH5" s="721"/>
      <c r="AI5" s="721"/>
      <c r="AJ5" s="727"/>
      <c r="AK5" s="721" t="s">
        <v>375</v>
      </c>
      <c r="AL5" s="721"/>
      <c r="AM5" s="721"/>
      <c r="AN5" s="721"/>
      <c r="AO5" s="722"/>
      <c r="AP5" s="720" t="s">
        <v>376</v>
      </c>
      <c r="AQ5" s="721"/>
      <c r="AR5" s="721"/>
      <c r="AS5" s="721"/>
      <c r="AT5" s="722"/>
      <c r="AU5" s="720" t="s">
        <v>377</v>
      </c>
      <c r="AV5" s="721"/>
      <c r="AW5" s="721"/>
      <c r="AX5" s="721"/>
      <c r="AY5" s="727"/>
      <c r="AZ5" s="226"/>
      <c r="BA5" s="226"/>
      <c r="BB5" s="226"/>
      <c r="BC5" s="226"/>
      <c r="BD5" s="226"/>
      <c r="BE5" s="227"/>
      <c r="BF5" s="227"/>
      <c r="BG5" s="227"/>
      <c r="BH5" s="227"/>
      <c r="BI5" s="227"/>
      <c r="BJ5" s="227"/>
      <c r="BK5" s="227"/>
      <c r="BL5" s="227"/>
      <c r="BM5" s="227"/>
      <c r="BN5" s="227"/>
      <c r="BO5" s="227"/>
      <c r="BP5" s="227"/>
      <c r="BQ5" s="714" t="s">
        <v>378</v>
      </c>
      <c r="BR5" s="715"/>
      <c r="BS5" s="715"/>
      <c r="BT5" s="715"/>
      <c r="BU5" s="715"/>
      <c r="BV5" s="715"/>
      <c r="BW5" s="715"/>
      <c r="BX5" s="715"/>
      <c r="BY5" s="715"/>
      <c r="BZ5" s="715"/>
      <c r="CA5" s="715"/>
      <c r="CB5" s="715"/>
      <c r="CC5" s="715"/>
      <c r="CD5" s="715"/>
      <c r="CE5" s="715"/>
      <c r="CF5" s="715"/>
      <c r="CG5" s="716"/>
      <c r="CH5" s="720" t="s">
        <v>379</v>
      </c>
      <c r="CI5" s="721"/>
      <c r="CJ5" s="721"/>
      <c r="CK5" s="721"/>
      <c r="CL5" s="722"/>
      <c r="CM5" s="720" t="s">
        <v>380</v>
      </c>
      <c r="CN5" s="721"/>
      <c r="CO5" s="721"/>
      <c r="CP5" s="721"/>
      <c r="CQ5" s="722"/>
      <c r="CR5" s="720" t="s">
        <v>381</v>
      </c>
      <c r="CS5" s="721"/>
      <c r="CT5" s="721"/>
      <c r="CU5" s="721"/>
      <c r="CV5" s="722"/>
      <c r="CW5" s="720" t="s">
        <v>382</v>
      </c>
      <c r="CX5" s="721"/>
      <c r="CY5" s="721"/>
      <c r="CZ5" s="721"/>
      <c r="DA5" s="722"/>
      <c r="DB5" s="720" t="s">
        <v>383</v>
      </c>
      <c r="DC5" s="721"/>
      <c r="DD5" s="721"/>
      <c r="DE5" s="721"/>
      <c r="DF5" s="722"/>
      <c r="DG5" s="750" t="s">
        <v>384</v>
      </c>
      <c r="DH5" s="751"/>
      <c r="DI5" s="751"/>
      <c r="DJ5" s="751"/>
      <c r="DK5" s="752"/>
      <c r="DL5" s="750" t="s">
        <v>385</v>
      </c>
      <c r="DM5" s="751"/>
      <c r="DN5" s="751"/>
      <c r="DO5" s="751"/>
      <c r="DP5" s="752"/>
      <c r="DQ5" s="720" t="s">
        <v>386</v>
      </c>
      <c r="DR5" s="721"/>
      <c r="DS5" s="721"/>
      <c r="DT5" s="721"/>
      <c r="DU5" s="722"/>
      <c r="DV5" s="720" t="s">
        <v>377</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387</v>
      </c>
      <c r="C7" s="737"/>
      <c r="D7" s="737"/>
      <c r="E7" s="737"/>
      <c r="F7" s="737"/>
      <c r="G7" s="737"/>
      <c r="H7" s="737"/>
      <c r="I7" s="737"/>
      <c r="J7" s="737"/>
      <c r="K7" s="737"/>
      <c r="L7" s="737"/>
      <c r="M7" s="737"/>
      <c r="N7" s="737"/>
      <c r="O7" s="737"/>
      <c r="P7" s="738"/>
      <c r="Q7" s="739">
        <v>1586</v>
      </c>
      <c r="R7" s="740"/>
      <c r="S7" s="740"/>
      <c r="T7" s="740"/>
      <c r="U7" s="740"/>
      <c r="V7" s="740">
        <v>1376</v>
      </c>
      <c r="W7" s="740"/>
      <c r="X7" s="740"/>
      <c r="Y7" s="740"/>
      <c r="Z7" s="740"/>
      <c r="AA7" s="740">
        <v>210</v>
      </c>
      <c r="AB7" s="740"/>
      <c r="AC7" s="740"/>
      <c r="AD7" s="740"/>
      <c r="AE7" s="741"/>
      <c r="AF7" s="742">
        <v>201</v>
      </c>
      <c r="AG7" s="743"/>
      <c r="AH7" s="743"/>
      <c r="AI7" s="743"/>
      <c r="AJ7" s="744"/>
      <c r="AK7" s="745">
        <v>0</v>
      </c>
      <c r="AL7" s="746"/>
      <c r="AM7" s="746"/>
      <c r="AN7" s="746"/>
      <c r="AO7" s="746"/>
      <c r="AP7" s="746">
        <v>1793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573</v>
      </c>
      <c r="BT7" s="734"/>
      <c r="BU7" s="734"/>
      <c r="BV7" s="734"/>
      <c r="BW7" s="734"/>
      <c r="BX7" s="734"/>
      <c r="BY7" s="734"/>
      <c r="BZ7" s="734"/>
      <c r="CA7" s="734"/>
      <c r="CB7" s="734"/>
      <c r="CC7" s="734"/>
      <c r="CD7" s="734"/>
      <c r="CE7" s="734"/>
      <c r="CF7" s="734"/>
      <c r="CG7" s="749"/>
      <c r="CH7" s="730">
        <v>3</v>
      </c>
      <c r="CI7" s="731"/>
      <c r="CJ7" s="731"/>
      <c r="CK7" s="731"/>
      <c r="CL7" s="732"/>
      <c r="CM7" s="730">
        <v>23</v>
      </c>
      <c r="CN7" s="731"/>
      <c r="CO7" s="731"/>
      <c r="CP7" s="731"/>
      <c r="CQ7" s="732"/>
      <c r="CR7" s="730">
        <v>4</v>
      </c>
      <c r="CS7" s="731"/>
      <c r="CT7" s="731"/>
      <c r="CU7" s="731"/>
      <c r="CV7" s="732"/>
      <c r="CW7" s="730" t="s">
        <v>579</v>
      </c>
      <c r="CX7" s="731"/>
      <c r="CY7" s="731"/>
      <c r="CZ7" s="731"/>
      <c r="DA7" s="732"/>
      <c r="DB7" s="730" t="s">
        <v>579</v>
      </c>
      <c r="DC7" s="731"/>
      <c r="DD7" s="731"/>
      <c r="DE7" s="731"/>
      <c r="DF7" s="732"/>
      <c r="DG7" s="730" t="s">
        <v>579</v>
      </c>
      <c r="DH7" s="731"/>
      <c r="DI7" s="731"/>
      <c r="DJ7" s="731"/>
      <c r="DK7" s="732"/>
      <c r="DL7" s="730" t="s">
        <v>579</v>
      </c>
      <c r="DM7" s="731"/>
      <c r="DN7" s="731"/>
      <c r="DO7" s="731"/>
      <c r="DP7" s="732"/>
      <c r="DQ7" s="730" t="s">
        <v>579</v>
      </c>
      <c r="DR7" s="731"/>
      <c r="DS7" s="731"/>
      <c r="DT7" s="731"/>
      <c r="DU7" s="732"/>
      <c r="DV7" s="733"/>
      <c r="DW7" s="734"/>
      <c r="DX7" s="734"/>
      <c r="DY7" s="734"/>
      <c r="DZ7" s="735"/>
      <c r="EA7" s="229"/>
    </row>
    <row r="8" spans="1:131" s="230" customFormat="1" ht="26.25" customHeight="1" x14ac:dyDescent="0.2">
      <c r="A8" s="233">
        <v>2</v>
      </c>
      <c r="B8" s="767" t="s">
        <v>388</v>
      </c>
      <c r="C8" s="768"/>
      <c r="D8" s="768"/>
      <c r="E8" s="768"/>
      <c r="F8" s="768"/>
      <c r="G8" s="768"/>
      <c r="H8" s="768"/>
      <c r="I8" s="768"/>
      <c r="J8" s="768"/>
      <c r="K8" s="768"/>
      <c r="L8" s="768"/>
      <c r="M8" s="768"/>
      <c r="N8" s="768"/>
      <c r="O8" s="768"/>
      <c r="P8" s="769"/>
      <c r="Q8" s="770">
        <v>18</v>
      </c>
      <c r="R8" s="771"/>
      <c r="S8" s="771"/>
      <c r="T8" s="771"/>
      <c r="U8" s="771"/>
      <c r="V8" s="771">
        <v>18</v>
      </c>
      <c r="W8" s="771"/>
      <c r="X8" s="771"/>
      <c r="Y8" s="771"/>
      <c r="Z8" s="771"/>
      <c r="AA8" s="771">
        <v>0</v>
      </c>
      <c r="AB8" s="771"/>
      <c r="AC8" s="771"/>
      <c r="AD8" s="771"/>
      <c r="AE8" s="772"/>
      <c r="AF8" s="773">
        <v>0</v>
      </c>
      <c r="AG8" s="774"/>
      <c r="AH8" s="774"/>
      <c r="AI8" s="774"/>
      <c r="AJ8" s="775"/>
      <c r="AK8" s="756">
        <v>18</v>
      </c>
      <c r="AL8" s="757"/>
      <c r="AM8" s="757"/>
      <c r="AN8" s="757"/>
      <c r="AO8" s="757"/>
      <c r="AP8" s="757" t="s">
        <v>579</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389</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390</v>
      </c>
      <c r="B23" s="776" t="s">
        <v>391</v>
      </c>
      <c r="C23" s="777"/>
      <c r="D23" s="777"/>
      <c r="E23" s="777"/>
      <c r="F23" s="777"/>
      <c r="G23" s="777"/>
      <c r="H23" s="777"/>
      <c r="I23" s="777"/>
      <c r="J23" s="777"/>
      <c r="K23" s="777"/>
      <c r="L23" s="777"/>
      <c r="M23" s="777"/>
      <c r="N23" s="777"/>
      <c r="O23" s="777"/>
      <c r="P23" s="778"/>
      <c r="Q23" s="779">
        <v>1604</v>
      </c>
      <c r="R23" s="780"/>
      <c r="S23" s="780"/>
      <c r="T23" s="780"/>
      <c r="U23" s="780"/>
      <c r="V23" s="780">
        <v>1394</v>
      </c>
      <c r="W23" s="780"/>
      <c r="X23" s="780"/>
      <c r="Y23" s="780"/>
      <c r="Z23" s="780"/>
      <c r="AA23" s="780">
        <v>210</v>
      </c>
      <c r="AB23" s="780"/>
      <c r="AC23" s="780"/>
      <c r="AD23" s="780"/>
      <c r="AE23" s="781"/>
      <c r="AF23" s="782">
        <v>201</v>
      </c>
      <c r="AG23" s="780"/>
      <c r="AH23" s="780"/>
      <c r="AI23" s="780"/>
      <c r="AJ23" s="783"/>
      <c r="AK23" s="784"/>
      <c r="AL23" s="785"/>
      <c r="AM23" s="785"/>
      <c r="AN23" s="785"/>
      <c r="AO23" s="785"/>
      <c r="AP23" s="780">
        <v>1793</v>
      </c>
      <c r="AQ23" s="780"/>
      <c r="AR23" s="780"/>
      <c r="AS23" s="780"/>
      <c r="AT23" s="780"/>
      <c r="AU23" s="796"/>
      <c r="AV23" s="796"/>
      <c r="AW23" s="796"/>
      <c r="AX23" s="796"/>
      <c r="AY23" s="797"/>
      <c r="AZ23" s="798" t="s">
        <v>174</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392</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393</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370</v>
      </c>
      <c r="B26" s="715"/>
      <c r="C26" s="715"/>
      <c r="D26" s="715"/>
      <c r="E26" s="715"/>
      <c r="F26" s="715"/>
      <c r="G26" s="715"/>
      <c r="H26" s="715"/>
      <c r="I26" s="715"/>
      <c r="J26" s="715"/>
      <c r="K26" s="715"/>
      <c r="L26" s="715"/>
      <c r="M26" s="715"/>
      <c r="N26" s="715"/>
      <c r="O26" s="715"/>
      <c r="P26" s="716"/>
      <c r="Q26" s="720" t="s">
        <v>394</v>
      </c>
      <c r="R26" s="721"/>
      <c r="S26" s="721"/>
      <c r="T26" s="721"/>
      <c r="U26" s="722"/>
      <c r="V26" s="720" t="s">
        <v>395</v>
      </c>
      <c r="W26" s="721"/>
      <c r="X26" s="721"/>
      <c r="Y26" s="721"/>
      <c r="Z26" s="722"/>
      <c r="AA26" s="720" t="s">
        <v>396</v>
      </c>
      <c r="AB26" s="721"/>
      <c r="AC26" s="721"/>
      <c r="AD26" s="721"/>
      <c r="AE26" s="721"/>
      <c r="AF26" s="801" t="s">
        <v>397</v>
      </c>
      <c r="AG26" s="802"/>
      <c r="AH26" s="802"/>
      <c r="AI26" s="802"/>
      <c r="AJ26" s="803"/>
      <c r="AK26" s="721" t="s">
        <v>398</v>
      </c>
      <c r="AL26" s="721"/>
      <c r="AM26" s="721"/>
      <c r="AN26" s="721"/>
      <c r="AO26" s="722"/>
      <c r="AP26" s="720" t="s">
        <v>399</v>
      </c>
      <c r="AQ26" s="721"/>
      <c r="AR26" s="721"/>
      <c r="AS26" s="721"/>
      <c r="AT26" s="722"/>
      <c r="AU26" s="720" t="s">
        <v>400</v>
      </c>
      <c r="AV26" s="721"/>
      <c r="AW26" s="721"/>
      <c r="AX26" s="721"/>
      <c r="AY26" s="722"/>
      <c r="AZ26" s="720" t="s">
        <v>401</v>
      </c>
      <c r="BA26" s="721"/>
      <c r="BB26" s="721"/>
      <c r="BC26" s="721"/>
      <c r="BD26" s="722"/>
      <c r="BE26" s="720" t="s">
        <v>377</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402</v>
      </c>
      <c r="C28" s="737"/>
      <c r="D28" s="737"/>
      <c r="E28" s="737"/>
      <c r="F28" s="737"/>
      <c r="G28" s="737"/>
      <c r="H28" s="737"/>
      <c r="I28" s="737"/>
      <c r="J28" s="737"/>
      <c r="K28" s="737"/>
      <c r="L28" s="737"/>
      <c r="M28" s="737"/>
      <c r="N28" s="737"/>
      <c r="O28" s="737"/>
      <c r="P28" s="738"/>
      <c r="Q28" s="809">
        <v>70</v>
      </c>
      <c r="R28" s="810"/>
      <c r="S28" s="810"/>
      <c r="T28" s="810"/>
      <c r="U28" s="810"/>
      <c r="V28" s="810">
        <v>56</v>
      </c>
      <c r="W28" s="810"/>
      <c r="X28" s="810"/>
      <c r="Y28" s="810"/>
      <c r="Z28" s="810"/>
      <c r="AA28" s="810">
        <v>14</v>
      </c>
      <c r="AB28" s="810"/>
      <c r="AC28" s="810"/>
      <c r="AD28" s="810"/>
      <c r="AE28" s="811"/>
      <c r="AF28" s="812">
        <v>14</v>
      </c>
      <c r="AG28" s="810"/>
      <c r="AH28" s="810"/>
      <c r="AI28" s="810"/>
      <c r="AJ28" s="813"/>
      <c r="AK28" s="814">
        <v>7</v>
      </c>
      <c r="AL28" s="815"/>
      <c r="AM28" s="815"/>
      <c r="AN28" s="815"/>
      <c r="AO28" s="815"/>
      <c r="AP28" s="815" t="s">
        <v>579</v>
      </c>
      <c r="AQ28" s="815"/>
      <c r="AR28" s="815"/>
      <c r="AS28" s="815"/>
      <c r="AT28" s="815"/>
      <c r="AU28" s="815" t="s">
        <v>579</v>
      </c>
      <c r="AV28" s="815"/>
      <c r="AW28" s="815"/>
      <c r="AX28" s="815"/>
      <c r="AY28" s="815"/>
      <c r="AZ28" s="816" t="s">
        <v>579</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403</v>
      </c>
      <c r="C29" s="768"/>
      <c r="D29" s="768"/>
      <c r="E29" s="768"/>
      <c r="F29" s="768"/>
      <c r="G29" s="768"/>
      <c r="H29" s="768"/>
      <c r="I29" s="768"/>
      <c r="J29" s="768"/>
      <c r="K29" s="768"/>
      <c r="L29" s="768"/>
      <c r="M29" s="768"/>
      <c r="N29" s="768"/>
      <c r="O29" s="768"/>
      <c r="P29" s="769"/>
      <c r="Q29" s="770">
        <v>54</v>
      </c>
      <c r="R29" s="771"/>
      <c r="S29" s="771"/>
      <c r="T29" s="771"/>
      <c r="U29" s="771"/>
      <c r="V29" s="771">
        <v>54</v>
      </c>
      <c r="W29" s="771"/>
      <c r="X29" s="771"/>
      <c r="Y29" s="771"/>
      <c r="Z29" s="771"/>
      <c r="AA29" s="771">
        <v>0</v>
      </c>
      <c r="AB29" s="771"/>
      <c r="AC29" s="771"/>
      <c r="AD29" s="771"/>
      <c r="AE29" s="772"/>
      <c r="AF29" s="773">
        <v>0</v>
      </c>
      <c r="AG29" s="774"/>
      <c r="AH29" s="774"/>
      <c r="AI29" s="774"/>
      <c r="AJ29" s="775"/>
      <c r="AK29" s="821">
        <v>32</v>
      </c>
      <c r="AL29" s="817"/>
      <c r="AM29" s="817"/>
      <c r="AN29" s="817"/>
      <c r="AO29" s="817"/>
      <c r="AP29" s="817">
        <v>4</v>
      </c>
      <c r="AQ29" s="817"/>
      <c r="AR29" s="817"/>
      <c r="AS29" s="817"/>
      <c r="AT29" s="817"/>
      <c r="AU29" s="817" t="s">
        <v>579</v>
      </c>
      <c r="AV29" s="817"/>
      <c r="AW29" s="817"/>
      <c r="AX29" s="817"/>
      <c r="AY29" s="817"/>
      <c r="AZ29" s="818" t="s">
        <v>579</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404</v>
      </c>
      <c r="C30" s="768"/>
      <c r="D30" s="768"/>
      <c r="E30" s="768"/>
      <c r="F30" s="768"/>
      <c r="G30" s="768"/>
      <c r="H30" s="768"/>
      <c r="I30" s="768"/>
      <c r="J30" s="768"/>
      <c r="K30" s="768"/>
      <c r="L30" s="768"/>
      <c r="M30" s="768"/>
      <c r="N30" s="768"/>
      <c r="O30" s="768"/>
      <c r="P30" s="769"/>
      <c r="Q30" s="770">
        <v>90</v>
      </c>
      <c r="R30" s="771"/>
      <c r="S30" s="771"/>
      <c r="T30" s="771"/>
      <c r="U30" s="771"/>
      <c r="V30" s="771">
        <v>79</v>
      </c>
      <c r="W30" s="771"/>
      <c r="X30" s="771"/>
      <c r="Y30" s="771"/>
      <c r="Z30" s="771"/>
      <c r="AA30" s="771">
        <v>11</v>
      </c>
      <c r="AB30" s="771"/>
      <c r="AC30" s="771"/>
      <c r="AD30" s="771"/>
      <c r="AE30" s="772"/>
      <c r="AF30" s="773">
        <v>11</v>
      </c>
      <c r="AG30" s="774"/>
      <c r="AH30" s="774"/>
      <c r="AI30" s="774"/>
      <c r="AJ30" s="775"/>
      <c r="AK30" s="821">
        <v>12</v>
      </c>
      <c r="AL30" s="817"/>
      <c r="AM30" s="817"/>
      <c r="AN30" s="817"/>
      <c r="AO30" s="817"/>
      <c r="AP30" s="817" t="s">
        <v>579</v>
      </c>
      <c r="AQ30" s="817"/>
      <c r="AR30" s="817"/>
      <c r="AS30" s="817"/>
      <c r="AT30" s="817"/>
      <c r="AU30" s="817" t="s">
        <v>579</v>
      </c>
      <c r="AV30" s="817"/>
      <c r="AW30" s="817"/>
      <c r="AX30" s="817"/>
      <c r="AY30" s="817"/>
      <c r="AZ30" s="818" t="s">
        <v>579</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405</v>
      </c>
      <c r="C31" s="768"/>
      <c r="D31" s="768"/>
      <c r="E31" s="768"/>
      <c r="F31" s="768"/>
      <c r="G31" s="768"/>
      <c r="H31" s="768"/>
      <c r="I31" s="768"/>
      <c r="J31" s="768"/>
      <c r="K31" s="768"/>
      <c r="L31" s="768"/>
      <c r="M31" s="768"/>
      <c r="N31" s="768"/>
      <c r="O31" s="768"/>
      <c r="P31" s="769"/>
      <c r="Q31" s="770">
        <v>16</v>
      </c>
      <c r="R31" s="771"/>
      <c r="S31" s="771"/>
      <c r="T31" s="771"/>
      <c r="U31" s="771"/>
      <c r="V31" s="771">
        <v>16</v>
      </c>
      <c r="W31" s="771"/>
      <c r="X31" s="771"/>
      <c r="Y31" s="771"/>
      <c r="Z31" s="771"/>
      <c r="AA31" s="771">
        <v>1</v>
      </c>
      <c r="AB31" s="771"/>
      <c r="AC31" s="771"/>
      <c r="AD31" s="771"/>
      <c r="AE31" s="772"/>
      <c r="AF31" s="773">
        <v>1</v>
      </c>
      <c r="AG31" s="774"/>
      <c r="AH31" s="774"/>
      <c r="AI31" s="774"/>
      <c r="AJ31" s="775"/>
      <c r="AK31" s="821">
        <v>6</v>
      </c>
      <c r="AL31" s="817"/>
      <c r="AM31" s="817"/>
      <c r="AN31" s="817"/>
      <c r="AO31" s="817"/>
      <c r="AP31" s="817" t="s">
        <v>579</v>
      </c>
      <c r="AQ31" s="817"/>
      <c r="AR31" s="817"/>
      <c r="AS31" s="817"/>
      <c r="AT31" s="817"/>
      <c r="AU31" s="817" t="s">
        <v>579</v>
      </c>
      <c r="AV31" s="817"/>
      <c r="AW31" s="817"/>
      <c r="AX31" s="817"/>
      <c r="AY31" s="817"/>
      <c r="AZ31" s="818" t="s">
        <v>579</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406</v>
      </c>
      <c r="C32" s="768"/>
      <c r="D32" s="768"/>
      <c r="E32" s="768"/>
      <c r="F32" s="768"/>
      <c r="G32" s="768"/>
      <c r="H32" s="768"/>
      <c r="I32" s="768"/>
      <c r="J32" s="768"/>
      <c r="K32" s="768"/>
      <c r="L32" s="768"/>
      <c r="M32" s="768"/>
      <c r="N32" s="768"/>
      <c r="O32" s="768"/>
      <c r="P32" s="769"/>
      <c r="Q32" s="770">
        <v>47</v>
      </c>
      <c r="R32" s="771"/>
      <c r="S32" s="771"/>
      <c r="T32" s="771"/>
      <c r="U32" s="771"/>
      <c r="V32" s="771">
        <v>46</v>
      </c>
      <c r="W32" s="771"/>
      <c r="X32" s="771"/>
      <c r="Y32" s="771"/>
      <c r="Z32" s="771"/>
      <c r="AA32" s="771">
        <v>1</v>
      </c>
      <c r="AB32" s="771"/>
      <c r="AC32" s="771"/>
      <c r="AD32" s="771"/>
      <c r="AE32" s="772"/>
      <c r="AF32" s="773">
        <v>8</v>
      </c>
      <c r="AG32" s="774"/>
      <c r="AH32" s="774"/>
      <c r="AI32" s="774"/>
      <c r="AJ32" s="775"/>
      <c r="AK32" s="821">
        <v>20</v>
      </c>
      <c r="AL32" s="817"/>
      <c r="AM32" s="817"/>
      <c r="AN32" s="817"/>
      <c r="AO32" s="817"/>
      <c r="AP32" s="817">
        <v>210</v>
      </c>
      <c r="AQ32" s="817"/>
      <c r="AR32" s="817"/>
      <c r="AS32" s="817"/>
      <c r="AT32" s="817"/>
      <c r="AU32" s="817">
        <v>183</v>
      </c>
      <c r="AV32" s="817"/>
      <c r="AW32" s="817"/>
      <c r="AX32" s="817"/>
      <c r="AY32" s="817"/>
      <c r="AZ32" s="818" t="s">
        <v>579</v>
      </c>
      <c r="BA32" s="818"/>
      <c r="BB32" s="818"/>
      <c r="BC32" s="818"/>
      <c r="BD32" s="818"/>
      <c r="BE32" s="819" t="s">
        <v>407</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408</v>
      </c>
      <c r="C33" s="768"/>
      <c r="D33" s="768"/>
      <c r="E33" s="768"/>
      <c r="F33" s="768"/>
      <c r="G33" s="768"/>
      <c r="H33" s="768"/>
      <c r="I33" s="768"/>
      <c r="J33" s="768"/>
      <c r="K33" s="768"/>
      <c r="L33" s="768"/>
      <c r="M33" s="768"/>
      <c r="N33" s="768"/>
      <c r="O33" s="768"/>
      <c r="P33" s="769"/>
      <c r="Q33" s="770">
        <v>17</v>
      </c>
      <c r="R33" s="771"/>
      <c r="S33" s="771"/>
      <c r="T33" s="771"/>
      <c r="U33" s="771"/>
      <c r="V33" s="771">
        <v>17</v>
      </c>
      <c r="W33" s="771"/>
      <c r="X33" s="771"/>
      <c r="Y33" s="771"/>
      <c r="Z33" s="771"/>
      <c r="AA33" s="771">
        <v>0</v>
      </c>
      <c r="AB33" s="771"/>
      <c r="AC33" s="771"/>
      <c r="AD33" s="771"/>
      <c r="AE33" s="772"/>
      <c r="AF33" s="773">
        <v>0</v>
      </c>
      <c r="AG33" s="774"/>
      <c r="AH33" s="774"/>
      <c r="AI33" s="774"/>
      <c r="AJ33" s="775"/>
      <c r="AK33" s="821">
        <v>16</v>
      </c>
      <c r="AL33" s="817"/>
      <c r="AM33" s="817"/>
      <c r="AN33" s="817"/>
      <c r="AO33" s="817"/>
      <c r="AP33" s="817" t="s">
        <v>579</v>
      </c>
      <c r="AQ33" s="817"/>
      <c r="AR33" s="817"/>
      <c r="AS33" s="817"/>
      <c r="AT33" s="817"/>
      <c r="AU33" s="817" t="s">
        <v>579</v>
      </c>
      <c r="AV33" s="817"/>
      <c r="AW33" s="817"/>
      <c r="AX33" s="817"/>
      <c r="AY33" s="817"/>
      <c r="AZ33" s="818" t="s">
        <v>579</v>
      </c>
      <c r="BA33" s="818"/>
      <c r="BB33" s="818"/>
      <c r="BC33" s="818"/>
      <c r="BD33" s="818"/>
      <c r="BE33" s="819" t="s">
        <v>407</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409</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390</v>
      </c>
      <c r="B63" s="776" t="s">
        <v>410</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33</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411</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412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413</v>
      </c>
      <c r="B66" s="715"/>
      <c r="C66" s="715"/>
      <c r="D66" s="715"/>
      <c r="E66" s="715"/>
      <c r="F66" s="715"/>
      <c r="G66" s="715"/>
      <c r="H66" s="715"/>
      <c r="I66" s="715"/>
      <c r="J66" s="715"/>
      <c r="K66" s="715"/>
      <c r="L66" s="715"/>
      <c r="M66" s="715"/>
      <c r="N66" s="715"/>
      <c r="O66" s="715"/>
      <c r="P66" s="716"/>
      <c r="Q66" s="720" t="s">
        <v>394</v>
      </c>
      <c r="R66" s="721"/>
      <c r="S66" s="721"/>
      <c r="T66" s="721"/>
      <c r="U66" s="722"/>
      <c r="V66" s="720" t="s">
        <v>414</v>
      </c>
      <c r="W66" s="721"/>
      <c r="X66" s="721"/>
      <c r="Y66" s="721"/>
      <c r="Z66" s="722"/>
      <c r="AA66" s="720" t="s">
        <v>396</v>
      </c>
      <c r="AB66" s="721"/>
      <c r="AC66" s="721"/>
      <c r="AD66" s="721"/>
      <c r="AE66" s="722"/>
      <c r="AF66" s="841" t="s">
        <v>397</v>
      </c>
      <c r="AG66" s="802"/>
      <c r="AH66" s="802"/>
      <c r="AI66" s="802"/>
      <c r="AJ66" s="842"/>
      <c r="AK66" s="720" t="s">
        <v>398</v>
      </c>
      <c r="AL66" s="715"/>
      <c r="AM66" s="715"/>
      <c r="AN66" s="715"/>
      <c r="AO66" s="716"/>
      <c r="AP66" s="720" t="s">
        <v>399</v>
      </c>
      <c r="AQ66" s="721"/>
      <c r="AR66" s="721"/>
      <c r="AS66" s="721"/>
      <c r="AT66" s="722"/>
      <c r="AU66" s="720" t="s">
        <v>415</v>
      </c>
      <c r="AV66" s="721"/>
      <c r="AW66" s="721"/>
      <c r="AX66" s="721"/>
      <c r="AY66" s="722"/>
      <c r="AZ66" s="720" t="s">
        <v>377</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574</v>
      </c>
      <c r="C68" s="857"/>
      <c r="D68" s="857"/>
      <c r="E68" s="857"/>
      <c r="F68" s="857"/>
      <c r="G68" s="857"/>
      <c r="H68" s="857"/>
      <c r="I68" s="857"/>
      <c r="J68" s="857"/>
      <c r="K68" s="857"/>
      <c r="L68" s="857"/>
      <c r="M68" s="857"/>
      <c r="N68" s="857"/>
      <c r="O68" s="857"/>
      <c r="P68" s="858"/>
      <c r="Q68" s="859">
        <v>4286</v>
      </c>
      <c r="R68" s="853"/>
      <c r="S68" s="853"/>
      <c r="T68" s="853"/>
      <c r="U68" s="853"/>
      <c r="V68" s="853">
        <v>4270</v>
      </c>
      <c r="W68" s="853"/>
      <c r="X68" s="853"/>
      <c r="Y68" s="853"/>
      <c r="Z68" s="853"/>
      <c r="AA68" s="853">
        <v>16</v>
      </c>
      <c r="AB68" s="853"/>
      <c r="AC68" s="853"/>
      <c r="AD68" s="853"/>
      <c r="AE68" s="853"/>
      <c r="AF68" s="853">
        <v>16</v>
      </c>
      <c r="AG68" s="853"/>
      <c r="AH68" s="853"/>
      <c r="AI68" s="853"/>
      <c r="AJ68" s="853"/>
      <c r="AK68" s="853">
        <v>103</v>
      </c>
      <c r="AL68" s="853"/>
      <c r="AM68" s="853"/>
      <c r="AN68" s="853"/>
      <c r="AO68" s="853"/>
      <c r="AP68" s="853" t="s">
        <v>579</v>
      </c>
      <c r="AQ68" s="853"/>
      <c r="AR68" s="853"/>
      <c r="AS68" s="853"/>
      <c r="AT68" s="853"/>
      <c r="AU68" s="853" t="s">
        <v>579</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575</v>
      </c>
      <c r="C69" s="861"/>
      <c r="D69" s="861"/>
      <c r="E69" s="861"/>
      <c r="F69" s="861"/>
      <c r="G69" s="861"/>
      <c r="H69" s="861"/>
      <c r="I69" s="861"/>
      <c r="J69" s="861"/>
      <c r="K69" s="861"/>
      <c r="L69" s="861"/>
      <c r="M69" s="861"/>
      <c r="N69" s="861"/>
      <c r="O69" s="861"/>
      <c r="P69" s="862"/>
      <c r="Q69" s="863">
        <v>119</v>
      </c>
      <c r="R69" s="817"/>
      <c r="S69" s="817"/>
      <c r="T69" s="817"/>
      <c r="U69" s="817"/>
      <c r="V69" s="817">
        <v>113</v>
      </c>
      <c r="W69" s="817"/>
      <c r="X69" s="817"/>
      <c r="Y69" s="817"/>
      <c r="Z69" s="817"/>
      <c r="AA69" s="817">
        <v>7</v>
      </c>
      <c r="AB69" s="817"/>
      <c r="AC69" s="817"/>
      <c r="AD69" s="817"/>
      <c r="AE69" s="817"/>
      <c r="AF69" s="817">
        <v>7</v>
      </c>
      <c r="AG69" s="817"/>
      <c r="AH69" s="817"/>
      <c r="AI69" s="817"/>
      <c r="AJ69" s="817"/>
      <c r="AK69" s="817">
        <v>20</v>
      </c>
      <c r="AL69" s="817"/>
      <c r="AM69" s="817"/>
      <c r="AN69" s="817"/>
      <c r="AO69" s="817"/>
      <c r="AP69" s="817" t="s">
        <v>579</v>
      </c>
      <c r="AQ69" s="817"/>
      <c r="AR69" s="817"/>
      <c r="AS69" s="817"/>
      <c r="AT69" s="817"/>
      <c r="AU69" s="817" t="s">
        <v>579</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576</v>
      </c>
      <c r="C70" s="861"/>
      <c r="D70" s="861"/>
      <c r="E70" s="861"/>
      <c r="F70" s="861"/>
      <c r="G70" s="861"/>
      <c r="H70" s="861"/>
      <c r="I70" s="861"/>
      <c r="J70" s="861"/>
      <c r="K70" s="861"/>
      <c r="L70" s="861"/>
      <c r="M70" s="861"/>
      <c r="N70" s="861"/>
      <c r="O70" s="861"/>
      <c r="P70" s="862"/>
      <c r="Q70" s="863">
        <v>401</v>
      </c>
      <c r="R70" s="817"/>
      <c r="S70" s="817"/>
      <c r="T70" s="817"/>
      <c r="U70" s="817"/>
      <c r="V70" s="817">
        <v>376</v>
      </c>
      <c r="W70" s="817"/>
      <c r="X70" s="817"/>
      <c r="Y70" s="817"/>
      <c r="Z70" s="817"/>
      <c r="AA70" s="817">
        <v>26</v>
      </c>
      <c r="AB70" s="817"/>
      <c r="AC70" s="817"/>
      <c r="AD70" s="817"/>
      <c r="AE70" s="817"/>
      <c r="AF70" s="817">
        <v>26</v>
      </c>
      <c r="AG70" s="817"/>
      <c r="AH70" s="817"/>
      <c r="AI70" s="817"/>
      <c r="AJ70" s="817"/>
      <c r="AK70" s="817">
        <v>239</v>
      </c>
      <c r="AL70" s="817"/>
      <c r="AM70" s="817"/>
      <c r="AN70" s="817"/>
      <c r="AO70" s="817"/>
      <c r="AP70" s="817" t="s">
        <v>579</v>
      </c>
      <c r="AQ70" s="817"/>
      <c r="AR70" s="817"/>
      <c r="AS70" s="817"/>
      <c r="AT70" s="817"/>
      <c r="AU70" s="817" t="s">
        <v>579</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577</v>
      </c>
      <c r="C71" s="861"/>
      <c r="D71" s="861"/>
      <c r="E71" s="861"/>
      <c r="F71" s="861"/>
      <c r="G71" s="861"/>
      <c r="H71" s="861"/>
      <c r="I71" s="861"/>
      <c r="J71" s="861"/>
      <c r="K71" s="861"/>
      <c r="L71" s="861"/>
      <c r="M71" s="861"/>
      <c r="N71" s="861"/>
      <c r="O71" s="861"/>
      <c r="P71" s="862"/>
      <c r="Q71" s="863">
        <v>14719</v>
      </c>
      <c r="R71" s="817"/>
      <c r="S71" s="817"/>
      <c r="T71" s="817"/>
      <c r="U71" s="817"/>
      <c r="V71" s="817">
        <v>14004</v>
      </c>
      <c r="W71" s="817"/>
      <c r="X71" s="817"/>
      <c r="Y71" s="817"/>
      <c r="Z71" s="817"/>
      <c r="AA71" s="817">
        <v>716</v>
      </c>
      <c r="AB71" s="817"/>
      <c r="AC71" s="817"/>
      <c r="AD71" s="817"/>
      <c r="AE71" s="817"/>
      <c r="AF71" s="817">
        <v>716</v>
      </c>
      <c r="AG71" s="817"/>
      <c r="AH71" s="817"/>
      <c r="AI71" s="817"/>
      <c r="AJ71" s="817"/>
      <c r="AK71" s="817">
        <v>256</v>
      </c>
      <c r="AL71" s="817"/>
      <c r="AM71" s="817"/>
      <c r="AN71" s="817"/>
      <c r="AO71" s="817"/>
      <c r="AP71" s="817">
        <v>4831</v>
      </c>
      <c r="AQ71" s="817"/>
      <c r="AR71" s="817"/>
      <c r="AS71" s="817"/>
      <c r="AT71" s="817"/>
      <c r="AU71" s="817">
        <v>24</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578</v>
      </c>
      <c r="C72" s="861"/>
      <c r="D72" s="861"/>
      <c r="E72" s="861"/>
      <c r="F72" s="861"/>
      <c r="G72" s="861"/>
      <c r="H72" s="861"/>
      <c r="I72" s="861"/>
      <c r="J72" s="861"/>
      <c r="K72" s="861"/>
      <c r="L72" s="861"/>
      <c r="M72" s="861"/>
      <c r="N72" s="861"/>
      <c r="O72" s="861"/>
      <c r="P72" s="862"/>
      <c r="Q72" s="863">
        <v>11633</v>
      </c>
      <c r="R72" s="817"/>
      <c r="S72" s="817"/>
      <c r="T72" s="817"/>
      <c r="U72" s="817"/>
      <c r="V72" s="817">
        <v>10968</v>
      </c>
      <c r="W72" s="817"/>
      <c r="X72" s="817"/>
      <c r="Y72" s="817"/>
      <c r="Z72" s="817"/>
      <c r="AA72" s="817">
        <v>665</v>
      </c>
      <c r="AB72" s="817"/>
      <c r="AC72" s="817"/>
      <c r="AD72" s="817"/>
      <c r="AE72" s="817"/>
      <c r="AF72" s="817">
        <v>4005</v>
      </c>
      <c r="AG72" s="817"/>
      <c r="AH72" s="817"/>
      <c r="AI72" s="817"/>
      <c r="AJ72" s="817"/>
      <c r="AK72" s="817">
        <v>943</v>
      </c>
      <c r="AL72" s="817"/>
      <c r="AM72" s="817"/>
      <c r="AN72" s="817"/>
      <c r="AO72" s="817"/>
      <c r="AP72" s="817">
        <v>4624</v>
      </c>
      <c r="AQ72" s="817"/>
      <c r="AR72" s="817"/>
      <c r="AS72" s="817"/>
      <c r="AT72" s="817"/>
      <c r="AU72" s="817">
        <v>91</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390</v>
      </c>
      <c r="B88" s="776" t="s">
        <v>416</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390</v>
      </c>
      <c r="BR102" s="776" t="s">
        <v>417</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418</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419</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420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422</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423</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424</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425</v>
      </c>
      <c r="AB109" s="880"/>
      <c r="AC109" s="880"/>
      <c r="AD109" s="880"/>
      <c r="AE109" s="881"/>
      <c r="AF109" s="879" t="s">
        <v>426</v>
      </c>
      <c r="AG109" s="880"/>
      <c r="AH109" s="880"/>
      <c r="AI109" s="880"/>
      <c r="AJ109" s="881"/>
      <c r="AK109" s="879" t="s">
        <v>307</v>
      </c>
      <c r="AL109" s="880"/>
      <c r="AM109" s="880"/>
      <c r="AN109" s="880"/>
      <c r="AO109" s="881"/>
      <c r="AP109" s="879" t="s">
        <v>427</v>
      </c>
      <c r="AQ109" s="880"/>
      <c r="AR109" s="880"/>
      <c r="AS109" s="880"/>
      <c r="AT109" s="882"/>
      <c r="AU109" s="899" t="s">
        <v>424</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425</v>
      </c>
      <c r="BR109" s="880"/>
      <c r="BS109" s="880"/>
      <c r="BT109" s="880"/>
      <c r="BU109" s="881"/>
      <c r="BV109" s="879" t="s">
        <v>426</v>
      </c>
      <c r="BW109" s="880"/>
      <c r="BX109" s="880"/>
      <c r="BY109" s="880"/>
      <c r="BZ109" s="881"/>
      <c r="CA109" s="879" t="s">
        <v>307</v>
      </c>
      <c r="CB109" s="880"/>
      <c r="CC109" s="880"/>
      <c r="CD109" s="880"/>
      <c r="CE109" s="881"/>
      <c r="CF109" s="900" t="s">
        <v>427</v>
      </c>
      <c r="CG109" s="900"/>
      <c r="CH109" s="900"/>
      <c r="CI109" s="900"/>
      <c r="CJ109" s="900"/>
      <c r="CK109" s="879" t="s">
        <v>428</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425</v>
      </c>
      <c r="DH109" s="880"/>
      <c r="DI109" s="880"/>
      <c r="DJ109" s="880"/>
      <c r="DK109" s="881"/>
      <c r="DL109" s="879" t="s">
        <v>426</v>
      </c>
      <c r="DM109" s="880"/>
      <c r="DN109" s="880"/>
      <c r="DO109" s="880"/>
      <c r="DP109" s="881"/>
      <c r="DQ109" s="879" t="s">
        <v>307</v>
      </c>
      <c r="DR109" s="880"/>
      <c r="DS109" s="880"/>
      <c r="DT109" s="880"/>
      <c r="DU109" s="881"/>
      <c r="DV109" s="879" t="s">
        <v>427</v>
      </c>
      <c r="DW109" s="880"/>
      <c r="DX109" s="880"/>
      <c r="DY109" s="880"/>
      <c r="DZ109" s="882"/>
    </row>
    <row r="110" spans="1:131" s="224" customFormat="1" ht="26.25" customHeight="1" x14ac:dyDescent="0.2">
      <c r="A110" s="883" t="s">
        <v>429</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276946</v>
      </c>
      <c r="AB110" s="887"/>
      <c r="AC110" s="887"/>
      <c r="AD110" s="887"/>
      <c r="AE110" s="888"/>
      <c r="AF110" s="889">
        <v>269602</v>
      </c>
      <c r="AG110" s="887"/>
      <c r="AH110" s="887"/>
      <c r="AI110" s="887"/>
      <c r="AJ110" s="888"/>
      <c r="AK110" s="889">
        <v>268534</v>
      </c>
      <c r="AL110" s="887"/>
      <c r="AM110" s="887"/>
      <c r="AN110" s="887"/>
      <c r="AO110" s="888"/>
      <c r="AP110" s="890">
        <v>37.700000000000003</v>
      </c>
      <c r="AQ110" s="891"/>
      <c r="AR110" s="891"/>
      <c r="AS110" s="891"/>
      <c r="AT110" s="892"/>
      <c r="AU110" s="893" t="s">
        <v>75</v>
      </c>
      <c r="AV110" s="894"/>
      <c r="AW110" s="894"/>
      <c r="AX110" s="894"/>
      <c r="AY110" s="894"/>
      <c r="AZ110" s="916" t="s">
        <v>430</v>
      </c>
      <c r="BA110" s="884"/>
      <c r="BB110" s="884"/>
      <c r="BC110" s="884"/>
      <c r="BD110" s="884"/>
      <c r="BE110" s="884"/>
      <c r="BF110" s="884"/>
      <c r="BG110" s="884"/>
      <c r="BH110" s="884"/>
      <c r="BI110" s="884"/>
      <c r="BJ110" s="884"/>
      <c r="BK110" s="884"/>
      <c r="BL110" s="884"/>
      <c r="BM110" s="884"/>
      <c r="BN110" s="884"/>
      <c r="BO110" s="884"/>
      <c r="BP110" s="885"/>
      <c r="BQ110" s="917">
        <v>2046896</v>
      </c>
      <c r="BR110" s="918"/>
      <c r="BS110" s="918"/>
      <c r="BT110" s="918"/>
      <c r="BU110" s="918"/>
      <c r="BV110" s="918">
        <v>1945908</v>
      </c>
      <c r="BW110" s="918"/>
      <c r="BX110" s="918"/>
      <c r="BY110" s="918"/>
      <c r="BZ110" s="918"/>
      <c r="CA110" s="918">
        <v>1793249</v>
      </c>
      <c r="CB110" s="918"/>
      <c r="CC110" s="918"/>
      <c r="CD110" s="918"/>
      <c r="CE110" s="918"/>
      <c r="CF110" s="931">
        <v>251.8</v>
      </c>
      <c r="CG110" s="932"/>
      <c r="CH110" s="932"/>
      <c r="CI110" s="932"/>
      <c r="CJ110" s="932"/>
      <c r="CK110" s="933" t="s">
        <v>431</v>
      </c>
      <c r="CL110" s="934"/>
      <c r="CM110" s="916" t="s">
        <v>432</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433</v>
      </c>
      <c r="DH110" s="918"/>
      <c r="DI110" s="918"/>
      <c r="DJ110" s="918"/>
      <c r="DK110" s="918"/>
      <c r="DL110" s="918" t="s">
        <v>411</v>
      </c>
      <c r="DM110" s="918"/>
      <c r="DN110" s="918"/>
      <c r="DO110" s="918"/>
      <c r="DP110" s="918"/>
      <c r="DQ110" s="918" t="s">
        <v>433</v>
      </c>
      <c r="DR110" s="918"/>
      <c r="DS110" s="918"/>
      <c r="DT110" s="918"/>
      <c r="DU110" s="918"/>
      <c r="DV110" s="919" t="s">
        <v>411</v>
      </c>
      <c r="DW110" s="919"/>
      <c r="DX110" s="919"/>
      <c r="DY110" s="919"/>
      <c r="DZ110" s="920"/>
    </row>
    <row r="111" spans="1:131" s="224" customFormat="1" ht="26.25" customHeight="1" x14ac:dyDescent="0.2">
      <c r="A111" s="921" t="s">
        <v>434</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433</v>
      </c>
      <c r="AB111" s="925"/>
      <c r="AC111" s="925"/>
      <c r="AD111" s="925"/>
      <c r="AE111" s="926"/>
      <c r="AF111" s="927" t="s">
        <v>433</v>
      </c>
      <c r="AG111" s="925"/>
      <c r="AH111" s="925"/>
      <c r="AI111" s="925"/>
      <c r="AJ111" s="926"/>
      <c r="AK111" s="927" t="s">
        <v>411</v>
      </c>
      <c r="AL111" s="925"/>
      <c r="AM111" s="925"/>
      <c r="AN111" s="925"/>
      <c r="AO111" s="926"/>
      <c r="AP111" s="928" t="s">
        <v>411</v>
      </c>
      <c r="AQ111" s="929"/>
      <c r="AR111" s="929"/>
      <c r="AS111" s="929"/>
      <c r="AT111" s="930"/>
      <c r="AU111" s="895"/>
      <c r="AV111" s="896"/>
      <c r="AW111" s="896"/>
      <c r="AX111" s="896"/>
      <c r="AY111" s="896"/>
      <c r="AZ111" s="909" t="s">
        <v>435</v>
      </c>
      <c r="BA111" s="910"/>
      <c r="BB111" s="910"/>
      <c r="BC111" s="910"/>
      <c r="BD111" s="910"/>
      <c r="BE111" s="910"/>
      <c r="BF111" s="910"/>
      <c r="BG111" s="910"/>
      <c r="BH111" s="910"/>
      <c r="BI111" s="910"/>
      <c r="BJ111" s="910"/>
      <c r="BK111" s="910"/>
      <c r="BL111" s="910"/>
      <c r="BM111" s="910"/>
      <c r="BN111" s="910"/>
      <c r="BO111" s="910"/>
      <c r="BP111" s="911"/>
      <c r="BQ111" s="912" t="s">
        <v>411</v>
      </c>
      <c r="BR111" s="913"/>
      <c r="BS111" s="913"/>
      <c r="BT111" s="913"/>
      <c r="BU111" s="913"/>
      <c r="BV111" s="913" t="s">
        <v>411</v>
      </c>
      <c r="BW111" s="913"/>
      <c r="BX111" s="913"/>
      <c r="BY111" s="913"/>
      <c r="BZ111" s="913"/>
      <c r="CA111" s="913" t="s">
        <v>411</v>
      </c>
      <c r="CB111" s="913"/>
      <c r="CC111" s="913"/>
      <c r="CD111" s="913"/>
      <c r="CE111" s="913"/>
      <c r="CF111" s="907" t="s">
        <v>433</v>
      </c>
      <c r="CG111" s="908"/>
      <c r="CH111" s="908"/>
      <c r="CI111" s="908"/>
      <c r="CJ111" s="908"/>
      <c r="CK111" s="935"/>
      <c r="CL111" s="936"/>
      <c r="CM111" s="909" t="s">
        <v>436</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411</v>
      </c>
      <c r="DH111" s="913"/>
      <c r="DI111" s="913"/>
      <c r="DJ111" s="913"/>
      <c r="DK111" s="913"/>
      <c r="DL111" s="913" t="s">
        <v>411</v>
      </c>
      <c r="DM111" s="913"/>
      <c r="DN111" s="913"/>
      <c r="DO111" s="913"/>
      <c r="DP111" s="913"/>
      <c r="DQ111" s="913" t="s">
        <v>411</v>
      </c>
      <c r="DR111" s="913"/>
      <c r="DS111" s="913"/>
      <c r="DT111" s="913"/>
      <c r="DU111" s="913"/>
      <c r="DV111" s="914" t="s">
        <v>411</v>
      </c>
      <c r="DW111" s="914"/>
      <c r="DX111" s="914"/>
      <c r="DY111" s="914"/>
      <c r="DZ111" s="915"/>
    </row>
    <row r="112" spans="1:131" s="224" customFormat="1" ht="26.25" customHeight="1" x14ac:dyDescent="0.2">
      <c r="A112" s="939" t="s">
        <v>437</v>
      </c>
      <c r="B112" s="940"/>
      <c r="C112" s="910" t="s">
        <v>438</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411</v>
      </c>
      <c r="AB112" s="946"/>
      <c r="AC112" s="946"/>
      <c r="AD112" s="946"/>
      <c r="AE112" s="947"/>
      <c r="AF112" s="948" t="s">
        <v>411</v>
      </c>
      <c r="AG112" s="946"/>
      <c r="AH112" s="946"/>
      <c r="AI112" s="946"/>
      <c r="AJ112" s="947"/>
      <c r="AK112" s="948" t="s">
        <v>411</v>
      </c>
      <c r="AL112" s="946"/>
      <c r="AM112" s="946"/>
      <c r="AN112" s="946"/>
      <c r="AO112" s="947"/>
      <c r="AP112" s="949" t="s">
        <v>411</v>
      </c>
      <c r="AQ112" s="950"/>
      <c r="AR112" s="950"/>
      <c r="AS112" s="950"/>
      <c r="AT112" s="951"/>
      <c r="AU112" s="895"/>
      <c r="AV112" s="896"/>
      <c r="AW112" s="896"/>
      <c r="AX112" s="896"/>
      <c r="AY112" s="896"/>
      <c r="AZ112" s="909" t="s">
        <v>439</v>
      </c>
      <c r="BA112" s="910"/>
      <c r="BB112" s="910"/>
      <c r="BC112" s="910"/>
      <c r="BD112" s="910"/>
      <c r="BE112" s="910"/>
      <c r="BF112" s="910"/>
      <c r="BG112" s="910"/>
      <c r="BH112" s="910"/>
      <c r="BI112" s="910"/>
      <c r="BJ112" s="910"/>
      <c r="BK112" s="910"/>
      <c r="BL112" s="910"/>
      <c r="BM112" s="910"/>
      <c r="BN112" s="910"/>
      <c r="BO112" s="910"/>
      <c r="BP112" s="911"/>
      <c r="BQ112" s="912">
        <v>181951</v>
      </c>
      <c r="BR112" s="913"/>
      <c r="BS112" s="913"/>
      <c r="BT112" s="913"/>
      <c r="BU112" s="913"/>
      <c r="BV112" s="913">
        <v>183974</v>
      </c>
      <c r="BW112" s="913"/>
      <c r="BX112" s="913"/>
      <c r="BY112" s="913"/>
      <c r="BZ112" s="913"/>
      <c r="CA112" s="913">
        <v>182678</v>
      </c>
      <c r="CB112" s="913"/>
      <c r="CC112" s="913"/>
      <c r="CD112" s="913"/>
      <c r="CE112" s="913"/>
      <c r="CF112" s="907">
        <v>25.7</v>
      </c>
      <c r="CG112" s="908"/>
      <c r="CH112" s="908"/>
      <c r="CI112" s="908"/>
      <c r="CJ112" s="908"/>
      <c r="CK112" s="935"/>
      <c r="CL112" s="936"/>
      <c r="CM112" s="909" t="s">
        <v>440</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411</v>
      </c>
      <c r="DH112" s="913"/>
      <c r="DI112" s="913"/>
      <c r="DJ112" s="913"/>
      <c r="DK112" s="913"/>
      <c r="DL112" s="913" t="s">
        <v>411</v>
      </c>
      <c r="DM112" s="913"/>
      <c r="DN112" s="913"/>
      <c r="DO112" s="913"/>
      <c r="DP112" s="913"/>
      <c r="DQ112" s="913" t="s">
        <v>411</v>
      </c>
      <c r="DR112" s="913"/>
      <c r="DS112" s="913"/>
      <c r="DT112" s="913"/>
      <c r="DU112" s="913"/>
      <c r="DV112" s="914" t="s">
        <v>411</v>
      </c>
      <c r="DW112" s="914"/>
      <c r="DX112" s="914"/>
      <c r="DY112" s="914"/>
      <c r="DZ112" s="915"/>
    </row>
    <row r="113" spans="1:130" s="224" customFormat="1" ht="26.25" customHeight="1" x14ac:dyDescent="0.2">
      <c r="A113" s="941"/>
      <c r="B113" s="942"/>
      <c r="C113" s="910" t="s">
        <v>441</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9990</v>
      </c>
      <c r="AB113" s="925"/>
      <c r="AC113" s="925"/>
      <c r="AD113" s="925"/>
      <c r="AE113" s="926"/>
      <c r="AF113" s="927">
        <v>10478</v>
      </c>
      <c r="AG113" s="925"/>
      <c r="AH113" s="925"/>
      <c r="AI113" s="925"/>
      <c r="AJ113" s="926"/>
      <c r="AK113" s="927">
        <v>11921</v>
      </c>
      <c r="AL113" s="925"/>
      <c r="AM113" s="925"/>
      <c r="AN113" s="925"/>
      <c r="AO113" s="926"/>
      <c r="AP113" s="928">
        <v>1.7</v>
      </c>
      <c r="AQ113" s="929"/>
      <c r="AR113" s="929"/>
      <c r="AS113" s="929"/>
      <c r="AT113" s="930"/>
      <c r="AU113" s="895"/>
      <c r="AV113" s="896"/>
      <c r="AW113" s="896"/>
      <c r="AX113" s="896"/>
      <c r="AY113" s="896"/>
      <c r="AZ113" s="909" t="s">
        <v>442</v>
      </c>
      <c r="BA113" s="910"/>
      <c r="BB113" s="910"/>
      <c r="BC113" s="910"/>
      <c r="BD113" s="910"/>
      <c r="BE113" s="910"/>
      <c r="BF113" s="910"/>
      <c r="BG113" s="910"/>
      <c r="BH113" s="910"/>
      <c r="BI113" s="910"/>
      <c r="BJ113" s="910"/>
      <c r="BK113" s="910"/>
      <c r="BL113" s="910"/>
      <c r="BM113" s="910"/>
      <c r="BN113" s="910"/>
      <c r="BO113" s="910"/>
      <c r="BP113" s="911"/>
      <c r="BQ113" s="912">
        <v>135560</v>
      </c>
      <c r="BR113" s="913"/>
      <c r="BS113" s="913"/>
      <c r="BT113" s="913"/>
      <c r="BU113" s="913"/>
      <c r="BV113" s="913">
        <v>121067</v>
      </c>
      <c r="BW113" s="913"/>
      <c r="BX113" s="913"/>
      <c r="BY113" s="913"/>
      <c r="BZ113" s="913"/>
      <c r="CA113" s="913">
        <v>114768</v>
      </c>
      <c r="CB113" s="913"/>
      <c r="CC113" s="913"/>
      <c r="CD113" s="913"/>
      <c r="CE113" s="913"/>
      <c r="CF113" s="907">
        <v>16.100000000000001</v>
      </c>
      <c r="CG113" s="908"/>
      <c r="CH113" s="908"/>
      <c r="CI113" s="908"/>
      <c r="CJ113" s="908"/>
      <c r="CK113" s="935"/>
      <c r="CL113" s="936"/>
      <c r="CM113" s="909" t="s">
        <v>443</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411</v>
      </c>
      <c r="DH113" s="946"/>
      <c r="DI113" s="946"/>
      <c r="DJ113" s="946"/>
      <c r="DK113" s="947"/>
      <c r="DL113" s="948" t="s">
        <v>411</v>
      </c>
      <c r="DM113" s="946"/>
      <c r="DN113" s="946"/>
      <c r="DO113" s="946"/>
      <c r="DP113" s="947"/>
      <c r="DQ113" s="948" t="s">
        <v>411</v>
      </c>
      <c r="DR113" s="946"/>
      <c r="DS113" s="946"/>
      <c r="DT113" s="946"/>
      <c r="DU113" s="947"/>
      <c r="DV113" s="949" t="s">
        <v>411</v>
      </c>
      <c r="DW113" s="950"/>
      <c r="DX113" s="950"/>
      <c r="DY113" s="950"/>
      <c r="DZ113" s="951"/>
    </row>
    <row r="114" spans="1:130" s="224" customFormat="1" ht="26.25" customHeight="1" x14ac:dyDescent="0.2">
      <c r="A114" s="941"/>
      <c r="B114" s="942"/>
      <c r="C114" s="910" t="s">
        <v>444</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13483</v>
      </c>
      <c r="AB114" s="946"/>
      <c r="AC114" s="946"/>
      <c r="AD114" s="946"/>
      <c r="AE114" s="947"/>
      <c r="AF114" s="948">
        <v>8885</v>
      </c>
      <c r="AG114" s="946"/>
      <c r="AH114" s="946"/>
      <c r="AI114" s="946"/>
      <c r="AJ114" s="947"/>
      <c r="AK114" s="948">
        <v>4393</v>
      </c>
      <c r="AL114" s="946"/>
      <c r="AM114" s="946"/>
      <c r="AN114" s="946"/>
      <c r="AO114" s="947"/>
      <c r="AP114" s="949">
        <v>0.6</v>
      </c>
      <c r="AQ114" s="950"/>
      <c r="AR114" s="950"/>
      <c r="AS114" s="950"/>
      <c r="AT114" s="951"/>
      <c r="AU114" s="895"/>
      <c r="AV114" s="896"/>
      <c r="AW114" s="896"/>
      <c r="AX114" s="896"/>
      <c r="AY114" s="896"/>
      <c r="AZ114" s="909" t="s">
        <v>445</v>
      </c>
      <c r="BA114" s="910"/>
      <c r="BB114" s="910"/>
      <c r="BC114" s="910"/>
      <c r="BD114" s="910"/>
      <c r="BE114" s="910"/>
      <c r="BF114" s="910"/>
      <c r="BG114" s="910"/>
      <c r="BH114" s="910"/>
      <c r="BI114" s="910"/>
      <c r="BJ114" s="910"/>
      <c r="BK114" s="910"/>
      <c r="BL114" s="910"/>
      <c r="BM114" s="910"/>
      <c r="BN114" s="910"/>
      <c r="BO114" s="910"/>
      <c r="BP114" s="911"/>
      <c r="BQ114" s="912">
        <v>213640</v>
      </c>
      <c r="BR114" s="913"/>
      <c r="BS114" s="913"/>
      <c r="BT114" s="913"/>
      <c r="BU114" s="913"/>
      <c r="BV114" s="913">
        <v>187574</v>
      </c>
      <c r="BW114" s="913"/>
      <c r="BX114" s="913"/>
      <c r="BY114" s="913"/>
      <c r="BZ114" s="913"/>
      <c r="CA114" s="913">
        <v>195188</v>
      </c>
      <c r="CB114" s="913"/>
      <c r="CC114" s="913"/>
      <c r="CD114" s="913"/>
      <c r="CE114" s="913"/>
      <c r="CF114" s="907">
        <v>27.4</v>
      </c>
      <c r="CG114" s="908"/>
      <c r="CH114" s="908"/>
      <c r="CI114" s="908"/>
      <c r="CJ114" s="908"/>
      <c r="CK114" s="935"/>
      <c r="CL114" s="936"/>
      <c r="CM114" s="909" t="s">
        <v>446</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411</v>
      </c>
      <c r="DH114" s="946"/>
      <c r="DI114" s="946"/>
      <c r="DJ114" s="946"/>
      <c r="DK114" s="947"/>
      <c r="DL114" s="948" t="s">
        <v>411</v>
      </c>
      <c r="DM114" s="946"/>
      <c r="DN114" s="946"/>
      <c r="DO114" s="946"/>
      <c r="DP114" s="947"/>
      <c r="DQ114" s="948" t="s">
        <v>411</v>
      </c>
      <c r="DR114" s="946"/>
      <c r="DS114" s="946"/>
      <c r="DT114" s="946"/>
      <c r="DU114" s="947"/>
      <c r="DV114" s="949" t="s">
        <v>411</v>
      </c>
      <c r="DW114" s="950"/>
      <c r="DX114" s="950"/>
      <c r="DY114" s="950"/>
      <c r="DZ114" s="951"/>
    </row>
    <row r="115" spans="1:130" s="224" customFormat="1" ht="26.25" customHeight="1" x14ac:dyDescent="0.2">
      <c r="A115" s="941"/>
      <c r="B115" s="942"/>
      <c r="C115" s="910" t="s">
        <v>447</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411</v>
      </c>
      <c r="AB115" s="925"/>
      <c r="AC115" s="925"/>
      <c r="AD115" s="925"/>
      <c r="AE115" s="926"/>
      <c r="AF115" s="927" t="s">
        <v>411</v>
      </c>
      <c r="AG115" s="925"/>
      <c r="AH115" s="925"/>
      <c r="AI115" s="925"/>
      <c r="AJ115" s="926"/>
      <c r="AK115" s="927" t="s">
        <v>411</v>
      </c>
      <c r="AL115" s="925"/>
      <c r="AM115" s="925"/>
      <c r="AN115" s="925"/>
      <c r="AO115" s="926"/>
      <c r="AP115" s="928" t="s">
        <v>174</v>
      </c>
      <c r="AQ115" s="929"/>
      <c r="AR115" s="929"/>
      <c r="AS115" s="929"/>
      <c r="AT115" s="930"/>
      <c r="AU115" s="895"/>
      <c r="AV115" s="896"/>
      <c r="AW115" s="896"/>
      <c r="AX115" s="896"/>
      <c r="AY115" s="896"/>
      <c r="AZ115" s="909" t="s">
        <v>448</v>
      </c>
      <c r="BA115" s="910"/>
      <c r="BB115" s="910"/>
      <c r="BC115" s="910"/>
      <c r="BD115" s="910"/>
      <c r="BE115" s="910"/>
      <c r="BF115" s="910"/>
      <c r="BG115" s="910"/>
      <c r="BH115" s="910"/>
      <c r="BI115" s="910"/>
      <c r="BJ115" s="910"/>
      <c r="BK115" s="910"/>
      <c r="BL115" s="910"/>
      <c r="BM115" s="910"/>
      <c r="BN115" s="910"/>
      <c r="BO115" s="910"/>
      <c r="BP115" s="911"/>
      <c r="BQ115" s="912" t="s">
        <v>411</v>
      </c>
      <c r="BR115" s="913"/>
      <c r="BS115" s="913"/>
      <c r="BT115" s="913"/>
      <c r="BU115" s="913"/>
      <c r="BV115" s="913" t="s">
        <v>433</v>
      </c>
      <c r="BW115" s="913"/>
      <c r="BX115" s="913"/>
      <c r="BY115" s="913"/>
      <c r="BZ115" s="913"/>
      <c r="CA115" s="913" t="s">
        <v>411</v>
      </c>
      <c r="CB115" s="913"/>
      <c r="CC115" s="913"/>
      <c r="CD115" s="913"/>
      <c r="CE115" s="913"/>
      <c r="CF115" s="907" t="s">
        <v>411</v>
      </c>
      <c r="CG115" s="908"/>
      <c r="CH115" s="908"/>
      <c r="CI115" s="908"/>
      <c r="CJ115" s="908"/>
      <c r="CK115" s="935"/>
      <c r="CL115" s="936"/>
      <c r="CM115" s="909" t="s">
        <v>449</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411</v>
      </c>
      <c r="DH115" s="946"/>
      <c r="DI115" s="946"/>
      <c r="DJ115" s="946"/>
      <c r="DK115" s="947"/>
      <c r="DL115" s="948" t="s">
        <v>411</v>
      </c>
      <c r="DM115" s="946"/>
      <c r="DN115" s="946"/>
      <c r="DO115" s="946"/>
      <c r="DP115" s="947"/>
      <c r="DQ115" s="948" t="s">
        <v>433</v>
      </c>
      <c r="DR115" s="946"/>
      <c r="DS115" s="946"/>
      <c r="DT115" s="946"/>
      <c r="DU115" s="947"/>
      <c r="DV115" s="949" t="s">
        <v>411</v>
      </c>
      <c r="DW115" s="950"/>
      <c r="DX115" s="950"/>
      <c r="DY115" s="950"/>
      <c r="DZ115" s="951"/>
    </row>
    <row r="116" spans="1:130" s="224" customFormat="1" ht="26.25" customHeight="1" x14ac:dyDescent="0.2">
      <c r="A116" s="943"/>
      <c r="B116" s="944"/>
      <c r="C116" s="952" t="s">
        <v>450</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411</v>
      </c>
      <c r="AB116" s="946"/>
      <c r="AC116" s="946"/>
      <c r="AD116" s="946"/>
      <c r="AE116" s="947"/>
      <c r="AF116" s="948" t="s">
        <v>411</v>
      </c>
      <c r="AG116" s="946"/>
      <c r="AH116" s="946"/>
      <c r="AI116" s="946"/>
      <c r="AJ116" s="947"/>
      <c r="AK116" s="948" t="s">
        <v>411</v>
      </c>
      <c r="AL116" s="946"/>
      <c r="AM116" s="946"/>
      <c r="AN116" s="946"/>
      <c r="AO116" s="947"/>
      <c r="AP116" s="949" t="s">
        <v>411</v>
      </c>
      <c r="AQ116" s="950"/>
      <c r="AR116" s="950"/>
      <c r="AS116" s="950"/>
      <c r="AT116" s="951"/>
      <c r="AU116" s="895"/>
      <c r="AV116" s="896"/>
      <c r="AW116" s="896"/>
      <c r="AX116" s="896"/>
      <c r="AY116" s="896"/>
      <c r="AZ116" s="954" t="s">
        <v>451</v>
      </c>
      <c r="BA116" s="955"/>
      <c r="BB116" s="955"/>
      <c r="BC116" s="955"/>
      <c r="BD116" s="955"/>
      <c r="BE116" s="955"/>
      <c r="BF116" s="955"/>
      <c r="BG116" s="955"/>
      <c r="BH116" s="955"/>
      <c r="BI116" s="955"/>
      <c r="BJ116" s="955"/>
      <c r="BK116" s="955"/>
      <c r="BL116" s="955"/>
      <c r="BM116" s="955"/>
      <c r="BN116" s="955"/>
      <c r="BO116" s="955"/>
      <c r="BP116" s="956"/>
      <c r="BQ116" s="912" t="s">
        <v>411</v>
      </c>
      <c r="BR116" s="913"/>
      <c r="BS116" s="913"/>
      <c r="BT116" s="913"/>
      <c r="BU116" s="913"/>
      <c r="BV116" s="913" t="s">
        <v>411</v>
      </c>
      <c r="BW116" s="913"/>
      <c r="BX116" s="913"/>
      <c r="BY116" s="913"/>
      <c r="BZ116" s="913"/>
      <c r="CA116" s="913" t="s">
        <v>433</v>
      </c>
      <c r="CB116" s="913"/>
      <c r="CC116" s="913"/>
      <c r="CD116" s="913"/>
      <c r="CE116" s="913"/>
      <c r="CF116" s="907" t="s">
        <v>411</v>
      </c>
      <c r="CG116" s="908"/>
      <c r="CH116" s="908"/>
      <c r="CI116" s="908"/>
      <c r="CJ116" s="908"/>
      <c r="CK116" s="935"/>
      <c r="CL116" s="936"/>
      <c r="CM116" s="909" t="s">
        <v>452</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411</v>
      </c>
      <c r="DH116" s="946"/>
      <c r="DI116" s="946"/>
      <c r="DJ116" s="946"/>
      <c r="DK116" s="947"/>
      <c r="DL116" s="948" t="s">
        <v>411</v>
      </c>
      <c r="DM116" s="946"/>
      <c r="DN116" s="946"/>
      <c r="DO116" s="946"/>
      <c r="DP116" s="947"/>
      <c r="DQ116" s="948" t="s">
        <v>411</v>
      </c>
      <c r="DR116" s="946"/>
      <c r="DS116" s="946"/>
      <c r="DT116" s="946"/>
      <c r="DU116" s="947"/>
      <c r="DV116" s="949" t="s">
        <v>411</v>
      </c>
      <c r="DW116" s="950"/>
      <c r="DX116" s="950"/>
      <c r="DY116" s="950"/>
      <c r="DZ116" s="951"/>
    </row>
    <row r="117" spans="1:130" s="224" customFormat="1" ht="26.25" customHeight="1" x14ac:dyDescent="0.2">
      <c r="A117" s="899" t="s">
        <v>188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453</v>
      </c>
      <c r="Z117" s="881"/>
      <c r="AA117" s="965">
        <v>300419</v>
      </c>
      <c r="AB117" s="966"/>
      <c r="AC117" s="966"/>
      <c r="AD117" s="966"/>
      <c r="AE117" s="967"/>
      <c r="AF117" s="968">
        <v>288965</v>
      </c>
      <c r="AG117" s="966"/>
      <c r="AH117" s="966"/>
      <c r="AI117" s="966"/>
      <c r="AJ117" s="967"/>
      <c r="AK117" s="968">
        <v>284848</v>
      </c>
      <c r="AL117" s="966"/>
      <c r="AM117" s="966"/>
      <c r="AN117" s="966"/>
      <c r="AO117" s="967"/>
      <c r="AP117" s="969"/>
      <c r="AQ117" s="970"/>
      <c r="AR117" s="970"/>
      <c r="AS117" s="970"/>
      <c r="AT117" s="971"/>
      <c r="AU117" s="895"/>
      <c r="AV117" s="896"/>
      <c r="AW117" s="896"/>
      <c r="AX117" s="896"/>
      <c r="AY117" s="896"/>
      <c r="AZ117" s="961" t="s">
        <v>454</v>
      </c>
      <c r="BA117" s="962"/>
      <c r="BB117" s="962"/>
      <c r="BC117" s="962"/>
      <c r="BD117" s="962"/>
      <c r="BE117" s="962"/>
      <c r="BF117" s="962"/>
      <c r="BG117" s="962"/>
      <c r="BH117" s="962"/>
      <c r="BI117" s="962"/>
      <c r="BJ117" s="962"/>
      <c r="BK117" s="962"/>
      <c r="BL117" s="962"/>
      <c r="BM117" s="962"/>
      <c r="BN117" s="962"/>
      <c r="BO117" s="962"/>
      <c r="BP117" s="963"/>
      <c r="BQ117" s="912" t="s">
        <v>174</v>
      </c>
      <c r="BR117" s="913"/>
      <c r="BS117" s="913"/>
      <c r="BT117" s="913"/>
      <c r="BU117" s="913"/>
      <c r="BV117" s="913" t="s">
        <v>174</v>
      </c>
      <c r="BW117" s="913"/>
      <c r="BX117" s="913"/>
      <c r="BY117" s="913"/>
      <c r="BZ117" s="913"/>
      <c r="CA117" s="913" t="s">
        <v>174</v>
      </c>
      <c r="CB117" s="913"/>
      <c r="CC117" s="913"/>
      <c r="CD117" s="913"/>
      <c r="CE117" s="913"/>
      <c r="CF117" s="907" t="s">
        <v>174</v>
      </c>
      <c r="CG117" s="908"/>
      <c r="CH117" s="908"/>
      <c r="CI117" s="908"/>
      <c r="CJ117" s="908"/>
      <c r="CK117" s="935"/>
      <c r="CL117" s="936"/>
      <c r="CM117" s="909" t="s">
        <v>455</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174</v>
      </c>
      <c r="DH117" s="946"/>
      <c r="DI117" s="946"/>
      <c r="DJ117" s="946"/>
      <c r="DK117" s="947"/>
      <c r="DL117" s="948" t="s">
        <v>174</v>
      </c>
      <c r="DM117" s="946"/>
      <c r="DN117" s="946"/>
      <c r="DO117" s="946"/>
      <c r="DP117" s="947"/>
      <c r="DQ117" s="948" t="s">
        <v>174</v>
      </c>
      <c r="DR117" s="946"/>
      <c r="DS117" s="946"/>
      <c r="DT117" s="946"/>
      <c r="DU117" s="947"/>
      <c r="DV117" s="949" t="s">
        <v>174</v>
      </c>
      <c r="DW117" s="950"/>
      <c r="DX117" s="950"/>
      <c r="DY117" s="950"/>
      <c r="DZ117" s="951"/>
    </row>
    <row r="118" spans="1:130" s="224" customFormat="1" ht="26.25" customHeight="1" x14ac:dyDescent="0.2">
      <c r="A118" s="899" t="s">
        <v>428</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425</v>
      </c>
      <c r="AB118" s="880"/>
      <c r="AC118" s="880"/>
      <c r="AD118" s="880"/>
      <c r="AE118" s="881"/>
      <c r="AF118" s="879" t="s">
        <v>426</v>
      </c>
      <c r="AG118" s="880"/>
      <c r="AH118" s="880"/>
      <c r="AI118" s="880"/>
      <c r="AJ118" s="881"/>
      <c r="AK118" s="879" t="s">
        <v>307</v>
      </c>
      <c r="AL118" s="880"/>
      <c r="AM118" s="880"/>
      <c r="AN118" s="880"/>
      <c r="AO118" s="881"/>
      <c r="AP118" s="957" t="s">
        <v>427</v>
      </c>
      <c r="AQ118" s="958"/>
      <c r="AR118" s="958"/>
      <c r="AS118" s="958"/>
      <c r="AT118" s="959"/>
      <c r="AU118" s="895"/>
      <c r="AV118" s="896"/>
      <c r="AW118" s="896"/>
      <c r="AX118" s="896"/>
      <c r="AY118" s="896"/>
      <c r="AZ118" s="960" t="s">
        <v>456</v>
      </c>
      <c r="BA118" s="952"/>
      <c r="BB118" s="952"/>
      <c r="BC118" s="952"/>
      <c r="BD118" s="952"/>
      <c r="BE118" s="952"/>
      <c r="BF118" s="952"/>
      <c r="BG118" s="952"/>
      <c r="BH118" s="952"/>
      <c r="BI118" s="952"/>
      <c r="BJ118" s="952"/>
      <c r="BK118" s="952"/>
      <c r="BL118" s="952"/>
      <c r="BM118" s="952"/>
      <c r="BN118" s="952"/>
      <c r="BO118" s="952"/>
      <c r="BP118" s="953"/>
      <c r="BQ118" s="986" t="s">
        <v>174</v>
      </c>
      <c r="BR118" s="987"/>
      <c r="BS118" s="987"/>
      <c r="BT118" s="987"/>
      <c r="BU118" s="987"/>
      <c r="BV118" s="987" t="s">
        <v>174</v>
      </c>
      <c r="BW118" s="987"/>
      <c r="BX118" s="987"/>
      <c r="BY118" s="987"/>
      <c r="BZ118" s="987"/>
      <c r="CA118" s="987" t="s">
        <v>174</v>
      </c>
      <c r="CB118" s="987"/>
      <c r="CC118" s="987"/>
      <c r="CD118" s="987"/>
      <c r="CE118" s="987"/>
      <c r="CF118" s="907" t="s">
        <v>174</v>
      </c>
      <c r="CG118" s="908"/>
      <c r="CH118" s="908"/>
      <c r="CI118" s="908"/>
      <c r="CJ118" s="908"/>
      <c r="CK118" s="935"/>
      <c r="CL118" s="936"/>
      <c r="CM118" s="909" t="s">
        <v>457</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174</v>
      </c>
      <c r="DH118" s="946"/>
      <c r="DI118" s="946"/>
      <c r="DJ118" s="946"/>
      <c r="DK118" s="947"/>
      <c r="DL118" s="948" t="s">
        <v>174</v>
      </c>
      <c r="DM118" s="946"/>
      <c r="DN118" s="946"/>
      <c r="DO118" s="946"/>
      <c r="DP118" s="947"/>
      <c r="DQ118" s="948" t="s">
        <v>174</v>
      </c>
      <c r="DR118" s="946"/>
      <c r="DS118" s="946"/>
      <c r="DT118" s="946"/>
      <c r="DU118" s="947"/>
      <c r="DV118" s="949" t="s">
        <v>174</v>
      </c>
      <c r="DW118" s="950"/>
      <c r="DX118" s="950"/>
      <c r="DY118" s="950"/>
      <c r="DZ118" s="951"/>
    </row>
    <row r="119" spans="1:130" s="224" customFormat="1" ht="26.25" customHeight="1" x14ac:dyDescent="0.2">
      <c r="A119" s="1043" t="s">
        <v>431</v>
      </c>
      <c r="B119" s="934"/>
      <c r="C119" s="916" t="s">
        <v>432</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174</v>
      </c>
      <c r="AB119" s="887"/>
      <c r="AC119" s="887"/>
      <c r="AD119" s="887"/>
      <c r="AE119" s="888"/>
      <c r="AF119" s="889" t="s">
        <v>174</v>
      </c>
      <c r="AG119" s="887"/>
      <c r="AH119" s="887"/>
      <c r="AI119" s="887"/>
      <c r="AJ119" s="888"/>
      <c r="AK119" s="889" t="s">
        <v>174</v>
      </c>
      <c r="AL119" s="887"/>
      <c r="AM119" s="887"/>
      <c r="AN119" s="887"/>
      <c r="AO119" s="888"/>
      <c r="AP119" s="890" t="s">
        <v>174</v>
      </c>
      <c r="AQ119" s="891"/>
      <c r="AR119" s="891"/>
      <c r="AS119" s="891"/>
      <c r="AT119" s="892"/>
      <c r="AU119" s="897"/>
      <c r="AV119" s="898"/>
      <c r="AW119" s="898"/>
      <c r="AX119" s="898"/>
      <c r="AY119" s="898"/>
      <c r="AZ119" s="247" t="s">
        <v>188</v>
      </c>
      <c r="BA119" s="247"/>
      <c r="BB119" s="247"/>
      <c r="BC119" s="247"/>
      <c r="BD119" s="247"/>
      <c r="BE119" s="247"/>
      <c r="BF119" s="247"/>
      <c r="BG119" s="247"/>
      <c r="BH119" s="247"/>
      <c r="BI119" s="247"/>
      <c r="BJ119" s="247"/>
      <c r="BK119" s="247"/>
      <c r="BL119" s="247"/>
      <c r="BM119" s="247"/>
      <c r="BN119" s="247"/>
      <c r="BO119" s="964" t="s">
        <v>458</v>
      </c>
      <c r="BP119" s="992"/>
      <c r="BQ119" s="986">
        <v>2578047</v>
      </c>
      <c r="BR119" s="987"/>
      <c r="BS119" s="987"/>
      <c r="BT119" s="987"/>
      <c r="BU119" s="987"/>
      <c r="BV119" s="987">
        <v>2438523</v>
      </c>
      <c r="BW119" s="987"/>
      <c r="BX119" s="987"/>
      <c r="BY119" s="987"/>
      <c r="BZ119" s="987"/>
      <c r="CA119" s="987">
        <v>2285883</v>
      </c>
      <c r="CB119" s="987"/>
      <c r="CC119" s="987"/>
      <c r="CD119" s="987"/>
      <c r="CE119" s="987"/>
      <c r="CF119" s="988"/>
      <c r="CG119" s="989"/>
      <c r="CH119" s="989"/>
      <c r="CI119" s="989"/>
      <c r="CJ119" s="990"/>
      <c r="CK119" s="937"/>
      <c r="CL119" s="938"/>
      <c r="CM119" s="960" t="s">
        <v>459</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174</v>
      </c>
      <c r="DH119" s="973"/>
      <c r="DI119" s="973"/>
      <c r="DJ119" s="973"/>
      <c r="DK119" s="974"/>
      <c r="DL119" s="972" t="s">
        <v>174</v>
      </c>
      <c r="DM119" s="973"/>
      <c r="DN119" s="973"/>
      <c r="DO119" s="973"/>
      <c r="DP119" s="974"/>
      <c r="DQ119" s="972" t="s">
        <v>174</v>
      </c>
      <c r="DR119" s="973"/>
      <c r="DS119" s="973"/>
      <c r="DT119" s="973"/>
      <c r="DU119" s="974"/>
      <c r="DV119" s="975" t="s">
        <v>174</v>
      </c>
      <c r="DW119" s="976"/>
      <c r="DX119" s="976"/>
      <c r="DY119" s="976"/>
      <c r="DZ119" s="977"/>
    </row>
    <row r="120" spans="1:130" s="224" customFormat="1" ht="26.25" customHeight="1" x14ac:dyDescent="0.2">
      <c r="A120" s="1044"/>
      <c r="B120" s="936"/>
      <c r="C120" s="909" t="s">
        <v>436</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174</v>
      </c>
      <c r="AB120" s="946"/>
      <c r="AC120" s="946"/>
      <c r="AD120" s="946"/>
      <c r="AE120" s="947"/>
      <c r="AF120" s="948" t="s">
        <v>174</v>
      </c>
      <c r="AG120" s="946"/>
      <c r="AH120" s="946"/>
      <c r="AI120" s="946"/>
      <c r="AJ120" s="947"/>
      <c r="AK120" s="948" t="s">
        <v>174</v>
      </c>
      <c r="AL120" s="946"/>
      <c r="AM120" s="946"/>
      <c r="AN120" s="946"/>
      <c r="AO120" s="947"/>
      <c r="AP120" s="949" t="s">
        <v>174</v>
      </c>
      <c r="AQ120" s="950"/>
      <c r="AR120" s="950"/>
      <c r="AS120" s="950"/>
      <c r="AT120" s="951"/>
      <c r="AU120" s="978" t="s">
        <v>460</v>
      </c>
      <c r="AV120" s="979"/>
      <c r="AW120" s="979"/>
      <c r="AX120" s="979"/>
      <c r="AY120" s="980"/>
      <c r="AZ120" s="916" t="s">
        <v>461</v>
      </c>
      <c r="BA120" s="884"/>
      <c r="BB120" s="884"/>
      <c r="BC120" s="884"/>
      <c r="BD120" s="884"/>
      <c r="BE120" s="884"/>
      <c r="BF120" s="884"/>
      <c r="BG120" s="884"/>
      <c r="BH120" s="884"/>
      <c r="BI120" s="884"/>
      <c r="BJ120" s="884"/>
      <c r="BK120" s="884"/>
      <c r="BL120" s="884"/>
      <c r="BM120" s="884"/>
      <c r="BN120" s="884"/>
      <c r="BO120" s="884"/>
      <c r="BP120" s="885"/>
      <c r="BQ120" s="917">
        <v>796663</v>
      </c>
      <c r="BR120" s="918"/>
      <c r="BS120" s="918"/>
      <c r="BT120" s="918"/>
      <c r="BU120" s="918"/>
      <c r="BV120" s="918">
        <v>796669</v>
      </c>
      <c r="BW120" s="918"/>
      <c r="BX120" s="918"/>
      <c r="BY120" s="918"/>
      <c r="BZ120" s="918"/>
      <c r="CA120" s="918">
        <v>803653</v>
      </c>
      <c r="CB120" s="918"/>
      <c r="CC120" s="918"/>
      <c r="CD120" s="918"/>
      <c r="CE120" s="918"/>
      <c r="CF120" s="931">
        <v>112.9</v>
      </c>
      <c r="CG120" s="932"/>
      <c r="CH120" s="932"/>
      <c r="CI120" s="932"/>
      <c r="CJ120" s="932"/>
      <c r="CK120" s="993" t="s">
        <v>462</v>
      </c>
      <c r="CL120" s="994"/>
      <c r="CM120" s="994"/>
      <c r="CN120" s="994"/>
      <c r="CO120" s="995"/>
      <c r="CP120" s="1001" t="s">
        <v>406</v>
      </c>
      <c r="CQ120" s="1002"/>
      <c r="CR120" s="1002"/>
      <c r="CS120" s="1002"/>
      <c r="CT120" s="1002"/>
      <c r="CU120" s="1002"/>
      <c r="CV120" s="1002"/>
      <c r="CW120" s="1002"/>
      <c r="CX120" s="1002"/>
      <c r="CY120" s="1002"/>
      <c r="CZ120" s="1002"/>
      <c r="DA120" s="1002"/>
      <c r="DB120" s="1002"/>
      <c r="DC120" s="1002"/>
      <c r="DD120" s="1002"/>
      <c r="DE120" s="1002"/>
      <c r="DF120" s="1003"/>
      <c r="DG120" s="917">
        <v>181951</v>
      </c>
      <c r="DH120" s="918"/>
      <c r="DI120" s="918"/>
      <c r="DJ120" s="918"/>
      <c r="DK120" s="918"/>
      <c r="DL120" s="918">
        <v>183974</v>
      </c>
      <c r="DM120" s="918"/>
      <c r="DN120" s="918"/>
      <c r="DO120" s="918"/>
      <c r="DP120" s="918"/>
      <c r="DQ120" s="918">
        <v>182678</v>
      </c>
      <c r="DR120" s="918"/>
      <c r="DS120" s="918"/>
      <c r="DT120" s="918"/>
      <c r="DU120" s="918"/>
      <c r="DV120" s="919">
        <v>25.7</v>
      </c>
      <c r="DW120" s="919"/>
      <c r="DX120" s="919"/>
      <c r="DY120" s="919"/>
      <c r="DZ120" s="920"/>
    </row>
    <row r="121" spans="1:130" s="224" customFormat="1" ht="26.25" customHeight="1" x14ac:dyDescent="0.2">
      <c r="A121" s="1044"/>
      <c r="B121" s="936"/>
      <c r="C121" s="961" t="s">
        <v>463</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174</v>
      </c>
      <c r="AB121" s="946"/>
      <c r="AC121" s="946"/>
      <c r="AD121" s="946"/>
      <c r="AE121" s="947"/>
      <c r="AF121" s="948" t="s">
        <v>174</v>
      </c>
      <c r="AG121" s="946"/>
      <c r="AH121" s="946"/>
      <c r="AI121" s="946"/>
      <c r="AJ121" s="947"/>
      <c r="AK121" s="948" t="s">
        <v>174</v>
      </c>
      <c r="AL121" s="946"/>
      <c r="AM121" s="946"/>
      <c r="AN121" s="946"/>
      <c r="AO121" s="947"/>
      <c r="AP121" s="949" t="s">
        <v>174</v>
      </c>
      <c r="AQ121" s="950"/>
      <c r="AR121" s="950"/>
      <c r="AS121" s="950"/>
      <c r="AT121" s="951"/>
      <c r="AU121" s="981"/>
      <c r="AV121" s="982"/>
      <c r="AW121" s="982"/>
      <c r="AX121" s="982"/>
      <c r="AY121" s="983"/>
      <c r="AZ121" s="909" t="s">
        <v>464</v>
      </c>
      <c r="BA121" s="910"/>
      <c r="BB121" s="910"/>
      <c r="BC121" s="910"/>
      <c r="BD121" s="910"/>
      <c r="BE121" s="910"/>
      <c r="BF121" s="910"/>
      <c r="BG121" s="910"/>
      <c r="BH121" s="910"/>
      <c r="BI121" s="910"/>
      <c r="BJ121" s="910"/>
      <c r="BK121" s="910"/>
      <c r="BL121" s="910"/>
      <c r="BM121" s="910"/>
      <c r="BN121" s="910"/>
      <c r="BO121" s="910"/>
      <c r="BP121" s="911"/>
      <c r="BQ121" s="912">
        <v>1745</v>
      </c>
      <c r="BR121" s="913"/>
      <c r="BS121" s="913"/>
      <c r="BT121" s="913"/>
      <c r="BU121" s="913"/>
      <c r="BV121" s="913" t="s">
        <v>174</v>
      </c>
      <c r="BW121" s="913"/>
      <c r="BX121" s="913"/>
      <c r="BY121" s="913"/>
      <c r="BZ121" s="913"/>
      <c r="CA121" s="913" t="s">
        <v>174</v>
      </c>
      <c r="CB121" s="913"/>
      <c r="CC121" s="913"/>
      <c r="CD121" s="913"/>
      <c r="CE121" s="913"/>
      <c r="CF121" s="907" t="s">
        <v>174</v>
      </c>
      <c r="CG121" s="908"/>
      <c r="CH121" s="908"/>
      <c r="CI121" s="908"/>
      <c r="CJ121" s="908"/>
      <c r="CK121" s="996"/>
      <c r="CL121" s="997"/>
      <c r="CM121" s="997"/>
      <c r="CN121" s="997"/>
      <c r="CO121" s="998"/>
      <c r="CP121" s="1006" t="s">
        <v>408</v>
      </c>
      <c r="CQ121" s="1007"/>
      <c r="CR121" s="1007"/>
      <c r="CS121" s="1007"/>
      <c r="CT121" s="1007"/>
      <c r="CU121" s="1007"/>
      <c r="CV121" s="1007"/>
      <c r="CW121" s="1007"/>
      <c r="CX121" s="1007"/>
      <c r="CY121" s="1007"/>
      <c r="CZ121" s="1007"/>
      <c r="DA121" s="1007"/>
      <c r="DB121" s="1007"/>
      <c r="DC121" s="1007"/>
      <c r="DD121" s="1007"/>
      <c r="DE121" s="1007"/>
      <c r="DF121" s="1008"/>
      <c r="DG121" s="912" t="s">
        <v>174</v>
      </c>
      <c r="DH121" s="913"/>
      <c r="DI121" s="913"/>
      <c r="DJ121" s="913"/>
      <c r="DK121" s="913"/>
      <c r="DL121" s="913" t="s">
        <v>174</v>
      </c>
      <c r="DM121" s="913"/>
      <c r="DN121" s="913"/>
      <c r="DO121" s="913"/>
      <c r="DP121" s="913"/>
      <c r="DQ121" s="913" t="s">
        <v>174</v>
      </c>
      <c r="DR121" s="913"/>
      <c r="DS121" s="913"/>
      <c r="DT121" s="913"/>
      <c r="DU121" s="913"/>
      <c r="DV121" s="914" t="s">
        <v>174</v>
      </c>
      <c r="DW121" s="914"/>
      <c r="DX121" s="914"/>
      <c r="DY121" s="914"/>
      <c r="DZ121" s="915"/>
    </row>
    <row r="122" spans="1:130" s="224" customFormat="1" ht="26.25" customHeight="1" x14ac:dyDescent="0.2">
      <c r="A122" s="1044"/>
      <c r="B122" s="936"/>
      <c r="C122" s="909" t="s">
        <v>446</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174</v>
      </c>
      <c r="AB122" s="946"/>
      <c r="AC122" s="946"/>
      <c r="AD122" s="946"/>
      <c r="AE122" s="947"/>
      <c r="AF122" s="948" t="s">
        <v>174</v>
      </c>
      <c r="AG122" s="946"/>
      <c r="AH122" s="946"/>
      <c r="AI122" s="946"/>
      <c r="AJ122" s="947"/>
      <c r="AK122" s="948" t="s">
        <v>174</v>
      </c>
      <c r="AL122" s="946"/>
      <c r="AM122" s="946"/>
      <c r="AN122" s="946"/>
      <c r="AO122" s="947"/>
      <c r="AP122" s="949" t="s">
        <v>174</v>
      </c>
      <c r="AQ122" s="950"/>
      <c r="AR122" s="950"/>
      <c r="AS122" s="950"/>
      <c r="AT122" s="951"/>
      <c r="AU122" s="981"/>
      <c r="AV122" s="982"/>
      <c r="AW122" s="982"/>
      <c r="AX122" s="982"/>
      <c r="AY122" s="983"/>
      <c r="AZ122" s="960" t="s">
        <v>465</v>
      </c>
      <c r="BA122" s="952"/>
      <c r="BB122" s="952"/>
      <c r="BC122" s="952"/>
      <c r="BD122" s="952"/>
      <c r="BE122" s="952"/>
      <c r="BF122" s="952"/>
      <c r="BG122" s="952"/>
      <c r="BH122" s="952"/>
      <c r="BI122" s="952"/>
      <c r="BJ122" s="952"/>
      <c r="BK122" s="952"/>
      <c r="BL122" s="952"/>
      <c r="BM122" s="952"/>
      <c r="BN122" s="952"/>
      <c r="BO122" s="952"/>
      <c r="BP122" s="953"/>
      <c r="BQ122" s="986">
        <v>1681202</v>
      </c>
      <c r="BR122" s="987"/>
      <c r="BS122" s="987"/>
      <c r="BT122" s="987"/>
      <c r="BU122" s="987"/>
      <c r="BV122" s="987">
        <v>1599674</v>
      </c>
      <c r="BW122" s="987"/>
      <c r="BX122" s="987"/>
      <c r="BY122" s="987"/>
      <c r="BZ122" s="987"/>
      <c r="CA122" s="987">
        <v>1490235</v>
      </c>
      <c r="CB122" s="987"/>
      <c r="CC122" s="987"/>
      <c r="CD122" s="987"/>
      <c r="CE122" s="987"/>
      <c r="CF122" s="1004">
        <v>209.3</v>
      </c>
      <c r="CG122" s="1005"/>
      <c r="CH122" s="1005"/>
      <c r="CI122" s="1005"/>
      <c r="CJ122" s="1005"/>
      <c r="CK122" s="996"/>
      <c r="CL122" s="997"/>
      <c r="CM122" s="997"/>
      <c r="CN122" s="997"/>
      <c r="CO122" s="998"/>
      <c r="CP122" s="1006" t="s">
        <v>466</v>
      </c>
      <c r="CQ122" s="1007"/>
      <c r="CR122" s="1007"/>
      <c r="CS122" s="1007"/>
      <c r="CT122" s="1007"/>
      <c r="CU122" s="1007"/>
      <c r="CV122" s="1007"/>
      <c r="CW122" s="1007"/>
      <c r="CX122" s="1007"/>
      <c r="CY122" s="1007"/>
      <c r="CZ122" s="1007"/>
      <c r="DA122" s="1007"/>
      <c r="DB122" s="1007"/>
      <c r="DC122" s="1007"/>
      <c r="DD122" s="1007"/>
      <c r="DE122" s="1007"/>
      <c r="DF122" s="1008"/>
      <c r="DG122" s="912" t="s">
        <v>174</v>
      </c>
      <c r="DH122" s="913"/>
      <c r="DI122" s="913"/>
      <c r="DJ122" s="913"/>
      <c r="DK122" s="913"/>
      <c r="DL122" s="913" t="s">
        <v>174</v>
      </c>
      <c r="DM122" s="913"/>
      <c r="DN122" s="913"/>
      <c r="DO122" s="913"/>
      <c r="DP122" s="913"/>
      <c r="DQ122" s="913" t="s">
        <v>174</v>
      </c>
      <c r="DR122" s="913"/>
      <c r="DS122" s="913"/>
      <c r="DT122" s="913"/>
      <c r="DU122" s="913"/>
      <c r="DV122" s="914" t="s">
        <v>174</v>
      </c>
      <c r="DW122" s="914"/>
      <c r="DX122" s="914"/>
      <c r="DY122" s="914"/>
      <c r="DZ122" s="915"/>
    </row>
    <row r="123" spans="1:130" s="224" customFormat="1" ht="26.25" customHeight="1" x14ac:dyDescent="0.2">
      <c r="A123" s="1044"/>
      <c r="B123" s="936"/>
      <c r="C123" s="909" t="s">
        <v>452</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174</v>
      </c>
      <c r="AB123" s="946"/>
      <c r="AC123" s="946"/>
      <c r="AD123" s="946"/>
      <c r="AE123" s="947"/>
      <c r="AF123" s="948" t="s">
        <v>174</v>
      </c>
      <c r="AG123" s="946"/>
      <c r="AH123" s="946"/>
      <c r="AI123" s="946"/>
      <c r="AJ123" s="947"/>
      <c r="AK123" s="948" t="s">
        <v>174</v>
      </c>
      <c r="AL123" s="946"/>
      <c r="AM123" s="946"/>
      <c r="AN123" s="946"/>
      <c r="AO123" s="947"/>
      <c r="AP123" s="949" t="s">
        <v>174</v>
      </c>
      <c r="AQ123" s="950"/>
      <c r="AR123" s="950"/>
      <c r="AS123" s="950"/>
      <c r="AT123" s="951"/>
      <c r="AU123" s="984"/>
      <c r="AV123" s="985"/>
      <c r="AW123" s="985"/>
      <c r="AX123" s="985"/>
      <c r="AY123" s="985"/>
      <c r="AZ123" s="247" t="s">
        <v>188</v>
      </c>
      <c r="BA123" s="247"/>
      <c r="BB123" s="247"/>
      <c r="BC123" s="247"/>
      <c r="BD123" s="247"/>
      <c r="BE123" s="247"/>
      <c r="BF123" s="247"/>
      <c r="BG123" s="247"/>
      <c r="BH123" s="247"/>
      <c r="BI123" s="247"/>
      <c r="BJ123" s="247"/>
      <c r="BK123" s="247"/>
      <c r="BL123" s="247"/>
      <c r="BM123" s="247"/>
      <c r="BN123" s="247"/>
      <c r="BO123" s="964" t="s">
        <v>467</v>
      </c>
      <c r="BP123" s="992"/>
      <c r="BQ123" s="1050">
        <v>2479610</v>
      </c>
      <c r="BR123" s="1051"/>
      <c r="BS123" s="1051"/>
      <c r="BT123" s="1051"/>
      <c r="BU123" s="1051"/>
      <c r="BV123" s="1051">
        <v>2396343</v>
      </c>
      <c r="BW123" s="1051"/>
      <c r="BX123" s="1051"/>
      <c r="BY123" s="1051"/>
      <c r="BZ123" s="1051"/>
      <c r="CA123" s="1051">
        <v>2293888</v>
      </c>
      <c r="CB123" s="1051"/>
      <c r="CC123" s="1051"/>
      <c r="CD123" s="1051"/>
      <c r="CE123" s="1051"/>
      <c r="CF123" s="988"/>
      <c r="CG123" s="989"/>
      <c r="CH123" s="989"/>
      <c r="CI123" s="989"/>
      <c r="CJ123" s="990"/>
      <c r="CK123" s="996"/>
      <c r="CL123" s="997"/>
      <c r="CM123" s="997"/>
      <c r="CN123" s="997"/>
      <c r="CO123" s="998"/>
      <c r="CP123" s="1006"/>
      <c r="CQ123" s="1007"/>
      <c r="CR123" s="1007"/>
      <c r="CS123" s="1007"/>
      <c r="CT123" s="1007"/>
      <c r="CU123" s="1007"/>
      <c r="CV123" s="1007"/>
      <c r="CW123" s="1007"/>
      <c r="CX123" s="1007"/>
      <c r="CY123" s="1007"/>
      <c r="CZ123" s="1007"/>
      <c r="DA123" s="1007"/>
      <c r="DB123" s="1007"/>
      <c r="DC123" s="1007"/>
      <c r="DD123" s="1007"/>
      <c r="DE123" s="1007"/>
      <c r="DF123" s="1008"/>
      <c r="DG123" s="945"/>
      <c r="DH123" s="946"/>
      <c r="DI123" s="946"/>
      <c r="DJ123" s="946"/>
      <c r="DK123" s="947"/>
      <c r="DL123" s="948"/>
      <c r="DM123" s="946"/>
      <c r="DN123" s="946"/>
      <c r="DO123" s="946"/>
      <c r="DP123" s="947"/>
      <c r="DQ123" s="948"/>
      <c r="DR123" s="946"/>
      <c r="DS123" s="946"/>
      <c r="DT123" s="946"/>
      <c r="DU123" s="947"/>
      <c r="DV123" s="949"/>
      <c r="DW123" s="950"/>
      <c r="DX123" s="950"/>
      <c r="DY123" s="950"/>
      <c r="DZ123" s="951"/>
    </row>
    <row r="124" spans="1:130" s="224" customFormat="1" ht="26.25" customHeight="1" thickBot="1" x14ac:dyDescent="0.25">
      <c r="A124" s="1044"/>
      <c r="B124" s="936"/>
      <c r="C124" s="909" t="s">
        <v>455</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174</v>
      </c>
      <c r="AB124" s="946"/>
      <c r="AC124" s="946"/>
      <c r="AD124" s="946"/>
      <c r="AE124" s="947"/>
      <c r="AF124" s="948" t="s">
        <v>174</v>
      </c>
      <c r="AG124" s="946"/>
      <c r="AH124" s="946"/>
      <c r="AI124" s="946"/>
      <c r="AJ124" s="947"/>
      <c r="AK124" s="948" t="s">
        <v>174</v>
      </c>
      <c r="AL124" s="946"/>
      <c r="AM124" s="946"/>
      <c r="AN124" s="946"/>
      <c r="AO124" s="947"/>
      <c r="AP124" s="949" t="s">
        <v>174</v>
      </c>
      <c r="AQ124" s="950"/>
      <c r="AR124" s="950"/>
      <c r="AS124" s="950"/>
      <c r="AT124" s="951"/>
      <c r="AU124" s="1046" t="s">
        <v>468</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16.600000000000001</v>
      </c>
      <c r="BR124" s="1014"/>
      <c r="BS124" s="1014"/>
      <c r="BT124" s="1014"/>
      <c r="BU124" s="1014"/>
      <c r="BV124" s="1014">
        <v>6</v>
      </c>
      <c r="BW124" s="1014"/>
      <c r="BX124" s="1014"/>
      <c r="BY124" s="1014"/>
      <c r="BZ124" s="1014"/>
      <c r="CA124" s="1014" t="s">
        <v>174</v>
      </c>
      <c r="CB124" s="1014"/>
      <c r="CC124" s="1014"/>
      <c r="CD124" s="1014"/>
      <c r="CE124" s="1014"/>
      <c r="CF124" s="1015"/>
      <c r="CG124" s="1016"/>
      <c r="CH124" s="1016"/>
      <c r="CI124" s="1016"/>
      <c r="CJ124" s="1017"/>
      <c r="CK124" s="999"/>
      <c r="CL124" s="999"/>
      <c r="CM124" s="999"/>
      <c r="CN124" s="999"/>
      <c r="CO124" s="1000"/>
      <c r="CP124" s="1006" t="s">
        <v>469</v>
      </c>
      <c r="CQ124" s="1007"/>
      <c r="CR124" s="1007"/>
      <c r="CS124" s="1007"/>
      <c r="CT124" s="1007"/>
      <c r="CU124" s="1007"/>
      <c r="CV124" s="1007"/>
      <c r="CW124" s="1007"/>
      <c r="CX124" s="1007"/>
      <c r="CY124" s="1007"/>
      <c r="CZ124" s="1007"/>
      <c r="DA124" s="1007"/>
      <c r="DB124" s="1007"/>
      <c r="DC124" s="1007"/>
      <c r="DD124" s="1007"/>
      <c r="DE124" s="1007"/>
      <c r="DF124" s="1008"/>
      <c r="DG124" s="991" t="s">
        <v>174</v>
      </c>
      <c r="DH124" s="973"/>
      <c r="DI124" s="973"/>
      <c r="DJ124" s="973"/>
      <c r="DK124" s="974"/>
      <c r="DL124" s="972" t="s">
        <v>174</v>
      </c>
      <c r="DM124" s="973"/>
      <c r="DN124" s="973"/>
      <c r="DO124" s="973"/>
      <c r="DP124" s="974"/>
      <c r="DQ124" s="972" t="s">
        <v>174</v>
      </c>
      <c r="DR124" s="973"/>
      <c r="DS124" s="973"/>
      <c r="DT124" s="973"/>
      <c r="DU124" s="974"/>
      <c r="DV124" s="975" t="s">
        <v>174</v>
      </c>
      <c r="DW124" s="976"/>
      <c r="DX124" s="976"/>
      <c r="DY124" s="976"/>
      <c r="DZ124" s="977"/>
    </row>
    <row r="125" spans="1:130" s="224" customFormat="1" ht="26.25" customHeight="1" x14ac:dyDescent="0.2">
      <c r="A125" s="1044"/>
      <c r="B125" s="936"/>
      <c r="C125" s="909" t="s">
        <v>457</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174</v>
      </c>
      <c r="AB125" s="946"/>
      <c r="AC125" s="946"/>
      <c r="AD125" s="946"/>
      <c r="AE125" s="947"/>
      <c r="AF125" s="948" t="s">
        <v>174</v>
      </c>
      <c r="AG125" s="946"/>
      <c r="AH125" s="946"/>
      <c r="AI125" s="946"/>
      <c r="AJ125" s="947"/>
      <c r="AK125" s="948" t="s">
        <v>174</v>
      </c>
      <c r="AL125" s="946"/>
      <c r="AM125" s="946"/>
      <c r="AN125" s="946"/>
      <c r="AO125" s="947"/>
      <c r="AP125" s="949" t="s">
        <v>174</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470</v>
      </c>
      <c r="CL125" s="994"/>
      <c r="CM125" s="994"/>
      <c r="CN125" s="994"/>
      <c r="CO125" s="995"/>
      <c r="CP125" s="916" t="s">
        <v>471</v>
      </c>
      <c r="CQ125" s="884"/>
      <c r="CR125" s="884"/>
      <c r="CS125" s="884"/>
      <c r="CT125" s="884"/>
      <c r="CU125" s="884"/>
      <c r="CV125" s="884"/>
      <c r="CW125" s="884"/>
      <c r="CX125" s="884"/>
      <c r="CY125" s="884"/>
      <c r="CZ125" s="884"/>
      <c r="DA125" s="884"/>
      <c r="DB125" s="884"/>
      <c r="DC125" s="884"/>
      <c r="DD125" s="884"/>
      <c r="DE125" s="884"/>
      <c r="DF125" s="885"/>
      <c r="DG125" s="917" t="s">
        <v>174</v>
      </c>
      <c r="DH125" s="918"/>
      <c r="DI125" s="918"/>
      <c r="DJ125" s="918"/>
      <c r="DK125" s="918"/>
      <c r="DL125" s="918" t="s">
        <v>174</v>
      </c>
      <c r="DM125" s="918"/>
      <c r="DN125" s="918"/>
      <c r="DO125" s="918"/>
      <c r="DP125" s="918"/>
      <c r="DQ125" s="918" t="s">
        <v>174</v>
      </c>
      <c r="DR125" s="918"/>
      <c r="DS125" s="918"/>
      <c r="DT125" s="918"/>
      <c r="DU125" s="918"/>
      <c r="DV125" s="919" t="s">
        <v>174</v>
      </c>
      <c r="DW125" s="919"/>
      <c r="DX125" s="919"/>
      <c r="DY125" s="919"/>
      <c r="DZ125" s="920"/>
    </row>
    <row r="126" spans="1:130" s="224" customFormat="1" ht="26.25" customHeight="1" thickBot="1" x14ac:dyDescent="0.25">
      <c r="A126" s="1044"/>
      <c r="B126" s="936"/>
      <c r="C126" s="909" t="s">
        <v>459</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174</v>
      </c>
      <c r="AB126" s="946"/>
      <c r="AC126" s="946"/>
      <c r="AD126" s="946"/>
      <c r="AE126" s="947"/>
      <c r="AF126" s="948" t="s">
        <v>174</v>
      </c>
      <c r="AG126" s="946"/>
      <c r="AH126" s="946"/>
      <c r="AI126" s="946"/>
      <c r="AJ126" s="947"/>
      <c r="AK126" s="948" t="s">
        <v>174</v>
      </c>
      <c r="AL126" s="946"/>
      <c r="AM126" s="946"/>
      <c r="AN126" s="946"/>
      <c r="AO126" s="947"/>
      <c r="AP126" s="949" t="s">
        <v>174</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472</v>
      </c>
      <c r="CQ126" s="910"/>
      <c r="CR126" s="910"/>
      <c r="CS126" s="910"/>
      <c r="CT126" s="910"/>
      <c r="CU126" s="910"/>
      <c r="CV126" s="910"/>
      <c r="CW126" s="910"/>
      <c r="CX126" s="910"/>
      <c r="CY126" s="910"/>
      <c r="CZ126" s="910"/>
      <c r="DA126" s="910"/>
      <c r="DB126" s="910"/>
      <c r="DC126" s="910"/>
      <c r="DD126" s="910"/>
      <c r="DE126" s="910"/>
      <c r="DF126" s="911"/>
      <c r="DG126" s="912" t="s">
        <v>174</v>
      </c>
      <c r="DH126" s="913"/>
      <c r="DI126" s="913"/>
      <c r="DJ126" s="913"/>
      <c r="DK126" s="913"/>
      <c r="DL126" s="913" t="s">
        <v>174</v>
      </c>
      <c r="DM126" s="913"/>
      <c r="DN126" s="913"/>
      <c r="DO126" s="913"/>
      <c r="DP126" s="913"/>
      <c r="DQ126" s="913" t="s">
        <v>174</v>
      </c>
      <c r="DR126" s="913"/>
      <c r="DS126" s="913"/>
      <c r="DT126" s="913"/>
      <c r="DU126" s="913"/>
      <c r="DV126" s="914" t="s">
        <v>174</v>
      </c>
      <c r="DW126" s="914"/>
      <c r="DX126" s="914"/>
      <c r="DY126" s="914"/>
      <c r="DZ126" s="915"/>
    </row>
    <row r="127" spans="1:130" s="224" customFormat="1" ht="26.25" customHeight="1" x14ac:dyDescent="0.2">
      <c r="A127" s="1045"/>
      <c r="B127" s="938"/>
      <c r="C127" s="960" t="s">
        <v>473</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174</v>
      </c>
      <c r="AB127" s="946"/>
      <c r="AC127" s="946"/>
      <c r="AD127" s="946"/>
      <c r="AE127" s="947"/>
      <c r="AF127" s="948" t="s">
        <v>174</v>
      </c>
      <c r="AG127" s="946"/>
      <c r="AH127" s="946"/>
      <c r="AI127" s="946"/>
      <c r="AJ127" s="947"/>
      <c r="AK127" s="948" t="s">
        <v>174</v>
      </c>
      <c r="AL127" s="946"/>
      <c r="AM127" s="946"/>
      <c r="AN127" s="946"/>
      <c r="AO127" s="947"/>
      <c r="AP127" s="949" t="s">
        <v>174</v>
      </c>
      <c r="AQ127" s="950"/>
      <c r="AR127" s="950"/>
      <c r="AS127" s="950"/>
      <c r="AT127" s="951"/>
      <c r="AU127" s="226"/>
      <c r="AV127" s="226"/>
      <c r="AW127" s="226"/>
      <c r="AX127" s="1018" t="s">
        <v>474</v>
      </c>
      <c r="AY127" s="1019"/>
      <c r="AZ127" s="1019"/>
      <c r="BA127" s="1019"/>
      <c r="BB127" s="1019"/>
      <c r="BC127" s="1019"/>
      <c r="BD127" s="1019"/>
      <c r="BE127" s="1020"/>
      <c r="BF127" s="1021" t="s">
        <v>475</v>
      </c>
      <c r="BG127" s="1019"/>
      <c r="BH127" s="1019"/>
      <c r="BI127" s="1019"/>
      <c r="BJ127" s="1019"/>
      <c r="BK127" s="1019"/>
      <c r="BL127" s="1020"/>
      <c r="BM127" s="1021" t="s">
        <v>476</v>
      </c>
      <c r="BN127" s="1019"/>
      <c r="BO127" s="1019"/>
      <c r="BP127" s="1019"/>
      <c r="BQ127" s="1019"/>
      <c r="BR127" s="1019"/>
      <c r="BS127" s="1020"/>
      <c r="BT127" s="1021" t="s">
        <v>477</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478</v>
      </c>
      <c r="CQ127" s="910"/>
      <c r="CR127" s="910"/>
      <c r="CS127" s="910"/>
      <c r="CT127" s="910"/>
      <c r="CU127" s="910"/>
      <c r="CV127" s="910"/>
      <c r="CW127" s="910"/>
      <c r="CX127" s="910"/>
      <c r="CY127" s="910"/>
      <c r="CZ127" s="910"/>
      <c r="DA127" s="910"/>
      <c r="DB127" s="910"/>
      <c r="DC127" s="910"/>
      <c r="DD127" s="910"/>
      <c r="DE127" s="910"/>
      <c r="DF127" s="911"/>
      <c r="DG127" s="912" t="s">
        <v>174</v>
      </c>
      <c r="DH127" s="913"/>
      <c r="DI127" s="913"/>
      <c r="DJ127" s="913"/>
      <c r="DK127" s="913"/>
      <c r="DL127" s="913" t="s">
        <v>174</v>
      </c>
      <c r="DM127" s="913"/>
      <c r="DN127" s="913"/>
      <c r="DO127" s="913"/>
      <c r="DP127" s="913"/>
      <c r="DQ127" s="913" t="s">
        <v>174</v>
      </c>
      <c r="DR127" s="913"/>
      <c r="DS127" s="913"/>
      <c r="DT127" s="913"/>
      <c r="DU127" s="913"/>
      <c r="DV127" s="914" t="s">
        <v>174</v>
      </c>
      <c r="DW127" s="914"/>
      <c r="DX127" s="914"/>
      <c r="DY127" s="914"/>
      <c r="DZ127" s="915"/>
    </row>
    <row r="128" spans="1:130" s="224" customFormat="1" ht="26.25" customHeight="1" thickBot="1" x14ac:dyDescent="0.25">
      <c r="A128" s="1028" t="s">
        <v>479</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480</v>
      </c>
      <c r="X128" s="1030"/>
      <c r="Y128" s="1030"/>
      <c r="Z128" s="1031"/>
      <c r="AA128" s="1032">
        <v>14997</v>
      </c>
      <c r="AB128" s="1033"/>
      <c r="AC128" s="1033"/>
      <c r="AD128" s="1033"/>
      <c r="AE128" s="1034"/>
      <c r="AF128" s="1035">
        <v>4424</v>
      </c>
      <c r="AG128" s="1033"/>
      <c r="AH128" s="1033"/>
      <c r="AI128" s="1033"/>
      <c r="AJ128" s="1034"/>
      <c r="AK128" s="1035">
        <v>1828</v>
      </c>
      <c r="AL128" s="1033"/>
      <c r="AM128" s="1033"/>
      <c r="AN128" s="1033"/>
      <c r="AO128" s="1034"/>
      <c r="AP128" s="1036"/>
      <c r="AQ128" s="1037"/>
      <c r="AR128" s="1037"/>
      <c r="AS128" s="1037"/>
      <c r="AT128" s="1038"/>
      <c r="AU128" s="226"/>
      <c r="AV128" s="226"/>
      <c r="AW128" s="226"/>
      <c r="AX128" s="883" t="s">
        <v>481</v>
      </c>
      <c r="AY128" s="884"/>
      <c r="AZ128" s="884"/>
      <c r="BA128" s="884"/>
      <c r="BB128" s="884"/>
      <c r="BC128" s="884"/>
      <c r="BD128" s="884"/>
      <c r="BE128" s="885"/>
      <c r="BF128" s="1039" t="s">
        <v>174</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482</v>
      </c>
      <c r="CQ128" s="713"/>
      <c r="CR128" s="713"/>
      <c r="CS128" s="713"/>
      <c r="CT128" s="713"/>
      <c r="CU128" s="713"/>
      <c r="CV128" s="713"/>
      <c r="CW128" s="713"/>
      <c r="CX128" s="713"/>
      <c r="CY128" s="713"/>
      <c r="CZ128" s="713"/>
      <c r="DA128" s="713"/>
      <c r="DB128" s="713"/>
      <c r="DC128" s="713"/>
      <c r="DD128" s="713"/>
      <c r="DE128" s="713"/>
      <c r="DF128" s="1023"/>
      <c r="DG128" s="1024" t="s">
        <v>174</v>
      </c>
      <c r="DH128" s="1025"/>
      <c r="DI128" s="1025"/>
      <c r="DJ128" s="1025"/>
      <c r="DK128" s="1025"/>
      <c r="DL128" s="1025" t="s">
        <v>174</v>
      </c>
      <c r="DM128" s="1025"/>
      <c r="DN128" s="1025"/>
      <c r="DO128" s="1025"/>
      <c r="DP128" s="1025"/>
      <c r="DQ128" s="1025" t="s">
        <v>174</v>
      </c>
      <c r="DR128" s="1025"/>
      <c r="DS128" s="1025"/>
      <c r="DT128" s="1025"/>
      <c r="DU128" s="1025"/>
      <c r="DV128" s="1026" t="s">
        <v>174</v>
      </c>
      <c r="DW128" s="1026"/>
      <c r="DX128" s="1026"/>
      <c r="DY128" s="1026"/>
      <c r="DZ128" s="1027"/>
    </row>
    <row r="129" spans="1:131" s="224" customFormat="1" ht="26.25" customHeight="1" x14ac:dyDescent="0.2">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483</v>
      </c>
      <c r="X129" s="1058"/>
      <c r="Y129" s="1058"/>
      <c r="Z129" s="1059"/>
      <c r="AA129" s="945">
        <v>803539</v>
      </c>
      <c r="AB129" s="946"/>
      <c r="AC129" s="946"/>
      <c r="AD129" s="946"/>
      <c r="AE129" s="947"/>
      <c r="AF129" s="948">
        <v>907480</v>
      </c>
      <c r="AG129" s="946"/>
      <c r="AH129" s="946"/>
      <c r="AI129" s="946"/>
      <c r="AJ129" s="947"/>
      <c r="AK129" s="948">
        <v>919806</v>
      </c>
      <c r="AL129" s="946"/>
      <c r="AM129" s="946"/>
      <c r="AN129" s="946"/>
      <c r="AO129" s="947"/>
      <c r="AP129" s="1060"/>
      <c r="AQ129" s="1061"/>
      <c r="AR129" s="1061"/>
      <c r="AS129" s="1061"/>
      <c r="AT129" s="1062"/>
      <c r="AU129" s="227"/>
      <c r="AV129" s="227"/>
      <c r="AW129" s="227"/>
      <c r="AX129" s="1052" t="s">
        <v>484</v>
      </c>
      <c r="AY129" s="910"/>
      <c r="AZ129" s="910"/>
      <c r="BA129" s="910"/>
      <c r="BB129" s="910"/>
      <c r="BC129" s="910"/>
      <c r="BD129" s="910"/>
      <c r="BE129" s="911"/>
      <c r="BF129" s="1053" t="s">
        <v>174</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485</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486</v>
      </c>
      <c r="X130" s="1058"/>
      <c r="Y130" s="1058"/>
      <c r="Z130" s="1059"/>
      <c r="AA130" s="945">
        <v>211928</v>
      </c>
      <c r="AB130" s="946"/>
      <c r="AC130" s="946"/>
      <c r="AD130" s="946"/>
      <c r="AE130" s="947"/>
      <c r="AF130" s="948">
        <v>208801</v>
      </c>
      <c r="AG130" s="946"/>
      <c r="AH130" s="946"/>
      <c r="AI130" s="946"/>
      <c r="AJ130" s="947"/>
      <c r="AK130" s="948">
        <v>207751</v>
      </c>
      <c r="AL130" s="946"/>
      <c r="AM130" s="946"/>
      <c r="AN130" s="946"/>
      <c r="AO130" s="947"/>
      <c r="AP130" s="1060"/>
      <c r="AQ130" s="1061"/>
      <c r="AR130" s="1061"/>
      <c r="AS130" s="1061"/>
      <c r="AT130" s="1062"/>
      <c r="AU130" s="227"/>
      <c r="AV130" s="227"/>
      <c r="AW130" s="227"/>
      <c r="AX130" s="1052" t="s">
        <v>487</v>
      </c>
      <c r="AY130" s="910"/>
      <c r="AZ130" s="910"/>
      <c r="BA130" s="910"/>
      <c r="BB130" s="910"/>
      <c r="BC130" s="910"/>
      <c r="BD130" s="910"/>
      <c r="BE130" s="911"/>
      <c r="BF130" s="1088">
        <v>11.2</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488</v>
      </c>
      <c r="X131" s="1095"/>
      <c r="Y131" s="1095"/>
      <c r="Z131" s="1096"/>
      <c r="AA131" s="991">
        <v>591611</v>
      </c>
      <c r="AB131" s="973"/>
      <c r="AC131" s="973"/>
      <c r="AD131" s="973"/>
      <c r="AE131" s="974"/>
      <c r="AF131" s="972">
        <v>698679</v>
      </c>
      <c r="AG131" s="973"/>
      <c r="AH131" s="973"/>
      <c r="AI131" s="973"/>
      <c r="AJ131" s="974"/>
      <c r="AK131" s="972">
        <v>712055</v>
      </c>
      <c r="AL131" s="973"/>
      <c r="AM131" s="973"/>
      <c r="AN131" s="973"/>
      <c r="AO131" s="974"/>
      <c r="AP131" s="1097"/>
      <c r="AQ131" s="1098"/>
      <c r="AR131" s="1098"/>
      <c r="AS131" s="1098"/>
      <c r="AT131" s="1099"/>
      <c r="AU131" s="227"/>
      <c r="AV131" s="227"/>
      <c r="AW131" s="227"/>
      <c r="AX131" s="1070" t="s">
        <v>489</v>
      </c>
      <c r="AY131" s="713"/>
      <c r="AZ131" s="713"/>
      <c r="BA131" s="713"/>
      <c r="BB131" s="713"/>
      <c r="BC131" s="713"/>
      <c r="BD131" s="713"/>
      <c r="BE131" s="1023"/>
      <c r="BF131" s="1071" t="s">
        <v>174</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490</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491</v>
      </c>
      <c r="W132" s="1081"/>
      <c r="X132" s="1081"/>
      <c r="Y132" s="1081"/>
      <c r="Z132" s="1082"/>
      <c r="AA132" s="1083">
        <v>12.422689910000001</v>
      </c>
      <c r="AB132" s="1084"/>
      <c r="AC132" s="1084"/>
      <c r="AD132" s="1084"/>
      <c r="AE132" s="1085"/>
      <c r="AF132" s="1086">
        <v>10.84045749</v>
      </c>
      <c r="AG132" s="1084"/>
      <c r="AH132" s="1084"/>
      <c r="AI132" s="1084"/>
      <c r="AJ132" s="1085"/>
      <c r="AK132" s="1086">
        <v>10.57067221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492</v>
      </c>
      <c r="W133" s="1064"/>
      <c r="X133" s="1064"/>
      <c r="Y133" s="1064"/>
      <c r="Z133" s="1065"/>
      <c r="AA133" s="1066">
        <v>12.4</v>
      </c>
      <c r="AB133" s="1067"/>
      <c r="AC133" s="1067"/>
      <c r="AD133" s="1067"/>
      <c r="AE133" s="1068"/>
      <c r="AF133" s="1066">
        <v>12.7</v>
      </c>
      <c r="AG133" s="1067"/>
      <c r="AH133" s="1067"/>
      <c r="AI133" s="1067"/>
      <c r="AJ133" s="1068"/>
      <c r="AK133" s="1066">
        <v>11.2</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1sb1reRegjX4DwHOJxXzqblIU4ByIr2ph999XAuXTRCNGW9JQF2YEosXhkQWkBtb0UOvFgnV6m5BbAnIyA5WIQ==" saltValue="Oa93cuK25rpghgloapq18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493</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iMEa3qVQcqfAfsAI00HQiAwU/FVl0/NqHpF3JTgjCUIh0/3YqDKUET29sAvUPOvintRKeaEv4QEZfBcQR9jKig==" saltValue="YUKD8lXB17fqGCGyaTDr2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hExP/U6DdAIiOyWzXdzMehpVmlBTCNlPdc1Y5bjE67JOuCT1A2kB34g/EKfJbc8awNVpTET9Yw6rurEfMMtnA==" saltValue="nUIlsegfHra3cJ6afa5N8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494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495</v>
      </c>
      <c r="AL6" s="260"/>
      <c r="AM6" s="260"/>
      <c r="AN6" s="260"/>
    </row>
    <row r="7" spans="1:46" ht="13.5" customHeight="1" x14ac:dyDescent="0.2">
      <c r="A7" s="259"/>
      <c r="AK7" s="262"/>
      <c r="AL7" s="263"/>
      <c r="AM7" s="263"/>
      <c r="AN7" s="264"/>
      <c r="AO7" s="1101" t="s">
        <v>496</v>
      </c>
      <c r="AP7" s="265"/>
      <c r="AQ7" s="266" t="s">
        <v>497</v>
      </c>
      <c r="AR7" s="267"/>
    </row>
    <row r="8" spans="1:46" ht="13.2" x14ac:dyDescent="0.2">
      <c r="A8" s="259"/>
      <c r="AK8" s="268"/>
      <c r="AL8" s="269"/>
      <c r="AM8" s="269"/>
      <c r="AN8" s="270"/>
      <c r="AO8" s="1102"/>
      <c r="AP8" s="271" t="s">
        <v>498</v>
      </c>
      <c r="AQ8" s="272" t="s">
        <v>499</v>
      </c>
      <c r="AR8" s="273" t="s">
        <v>500</v>
      </c>
    </row>
    <row r="9" spans="1:46" ht="13.2" x14ac:dyDescent="0.2">
      <c r="A9" s="259"/>
      <c r="AK9" s="1103" t="s">
        <v>501</v>
      </c>
      <c r="AL9" s="1104"/>
      <c r="AM9" s="1104"/>
      <c r="AN9" s="1105"/>
      <c r="AO9" s="274">
        <v>281319</v>
      </c>
      <c r="AP9" s="274">
        <v>837259</v>
      </c>
      <c r="AQ9" s="275">
        <v>255467</v>
      </c>
      <c r="AR9" s="276">
        <v>227.7</v>
      </c>
    </row>
    <row r="10" spans="1:46" ht="13.5" customHeight="1" x14ac:dyDescent="0.2">
      <c r="A10" s="259"/>
      <c r="AK10" s="1103" t="s">
        <v>502</v>
      </c>
      <c r="AL10" s="1104"/>
      <c r="AM10" s="1104"/>
      <c r="AN10" s="1105"/>
      <c r="AO10" s="277">
        <v>47641</v>
      </c>
      <c r="AP10" s="277">
        <v>141789</v>
      </c>
      <c r="AQ10" s="278">
        <v>29275</v>
      </c>
      <c r="AR10" s="279">
        <v>384.3</v>
      </c>
    </row>
    <row r="11" spans="1:46" ht="13.5" customHeight="1" x14ac:dyDescent="0.2">
      <c r="A11" s="259"/>
      <c r="AK11" s="1103" t="s">
        <v>503</v>
      </c>
      <c r="AL11" s="1104"/>
      <c r="AM11" s="1104"/>
      <c r="AN11" s="1105"/>
      <c r="AO11" s="277" t="s">
        <v>504</v>
      </c>
      <c r="AP11" s="277" t="s">
        <v>504</v>
      </c>
      <c r="AQ11" s="278">
        <v>3959</v>
      </c>
      <c r="AR11" s="279" t="s">
        <v>504</v>
      </c>
    </row>
    <row r="12" spans="1:46" ht="13.5" customHeight="1" x14ac:dyDescent="0.2">
      <c r="A12" s="259"/>
      <c r="AK12" s="1103" t="s">
        <v>505</v>
      </c>
      <c r="AL12" s="1104"/>
      <c r="AM12" s="1104"/>
      <c r="AN12" s="1105"/>
      <c r="AO12" s="277" t="s">
        <v>504</v>
      </c>
      <c r="AP12" s="277" t="s">
        <v>504</v>
      </c>
      <c r="AQ12" s="278" t="s">
        <v>504</v>
      </c>
      <c r="AR12" s="279" t="s">
        <v>504</v>
      </c>
    </row>
    <row r="13" spans="1:46" ht="13.5" customHeight="1" x14ac:dyDescent="0.2">
      <c r="A13" s="259"/>
      <c r="AK13" s="1103" t="s">
        <v>506</v>
      </c>
      <c r="AL13" s="1104"/>
      <c r="AM13" s="1104"/>
      <c r="AN13" s="1105"/>
      <c r="AO13" s="277">
        <v>29757</v>
      </c>
      <c r="AP13" s="277">
        <v>88563</v>
      </c>
      <c r="AQ13" s="278">
        <v>9349</v>
      </c>
      <c r="AR13" s="279">
        <v>847.3</v>
      </c>
    </row>
    <row r="14" spans="1:46" ht="13.5" customHeight="1" x14ac:dyDescent="0.2">
      <c r="A14" s="259"/>
      <c r="AK14" s="1103" t="s">
        <v>507</v>
      </c>
      <c r="AL14" s="1104"/>
      <c r="AM14" s="1104"/>
      <c r="AN14" s="1105"/>
      <c r="AO14" s="277" t="s">
        <v>504</v>
      </c>
      <c r="AP14" s="277" t="s">
        <v>504</v>
      </c>
      <c r="AQ14" s="278">
        <v>4659</v>
      </c>
      <c r="AR14" s="279" t="s">
        <v>504</v>
      </c>
    </row>
    <row r="15" spans="1:46" ht="13.5" customHeight="1" x14ac:dyDescent="0.2">
      <c r="A15" s="259"/>
      <c r="AK15" s="1106" t="s">
        <v>508</v>
      </c>
      <c r="AL15" s="1107"/>
      <c r="AM15" s="1107"/>
      <c r="AN15" s="1108"/>
      <c r="AO15" s="277">
        <v>-27884</v>
      </c>
      <c r="AP15" s="277">
        <v>-82988</v>
      </c>
      <c r="AQ15" s="278">
        <v>-18111</v>
      </c>
      <c r="AR15" s="279">
        <v>358.2</v>
      </c>
    </row>
    <row r="16" spans="1:46" ht="13.2" x14ac:dyDescent="0.2">
      <c r="A16" s="259"/>
      <c r="AK16" s="1106" t="s">
        <v>188</v>
      </c>
      <c r="AL16" s="1107"/>
      <c r="AM16" s="1107"/>
      <c r="AN16" s="1108"/>
      <c r="AO16" s="277">
        <v>330833</v>
      </c>
      <c r="AP16" s="277">
        <v>984622</v>
      </c>
      <c r="AQ16" s="278">
        <v>284598</v>
      </c>
      <c r="AR16" s="279">
        <v>246</v>
      </c>
    </row>
    <row r="17" spans="1:46" ht="13.2" x14ac:dyDescent="0.2">
      <c r="A17" s="259"/>
    </row>
    <row r="18" spans="1:46" ht="13.2" x14ac:dyDescent="0.2">
      <c r="A18" s="259"/>
      <c r="AQ18" s="280"/>
      <c r="AR18" s="280"/>
    </row>
    <row r="19" spans="1:46" ht="13.2" x14ac:dyDescent="0.2">
      <c r="A19" s="259"/>
      <c r="AK19" s="255" t="s">
        <v>509</v>
      </c>
    </row>
    <row r="20" spans="1:46" ht="13.2" x14ac:dyDescent="0.2">
      <c r="A20" s="259"/>
      <c r="AK20" s="281"/>
      <c r="AL20" s="282"/>
      <c r="AM20" s="282"/>
      <c r="AN20" s="283"/>
      <c r="AO20" s="284" t="s">
        <v>510</v>
      </c>
      <c r="AP20" s="285" t="s">
        <v>511</v>
      </c>
      <c r="AQ20" s="286" t="s">
        <v>512</v>
      </c>
      <c r="AR20" s="287"/>
    </row>
    <row r="21" spans="1:46" s="260" customFormat="1" ht="13.2" x14ac:dyDescent="0.2">
      <c r="A21" s="288"/>
      <c r="AK21" s="1109" t="s">
        <v>513</v>
      </c>
      <c r="AL21" s="1110"/>
      <c r="AM21" s="1110"/>
      <c r="AN21" s="1111"/>
      <c r="AO21" s="289">
        <v>80.36</v>
      </c>
      <c r="AP21" s="290">
        <v>25.07</v>
      </c>
      <c r="AQ21" s="291">
        <v>55.29</v>
      </c>
      <c r="AS21" s="292"/>
      <c r="AT21" s="288"/>
    </row>
    <row r="22" spans="1:46" s="260" customFormat="1" ht="13.2" x14ac:dyDescent="0.2">
      <c r="A22" s="288"/>
      <c r="AK22" s="1109" t="s">
        <v>514</v>
      </c>
      <c r="AL22" s="1110"/>
      <c r="AM22" s="1110"/>
      <c r="AN22" s="1111"/>
      <c r="AO22" s="293">
        <v>93.4</v>
      </c>
      <c r="AP22" s="294">
        <v>94.5</v>
      </c>
      <c r="AQ22" s="295">
        <v>-1.1000000000000001</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515</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516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517</v>
      </c>
      <c r="AL29" s="260"/>
      <c r="AM29" s="260"/>
      <c r="AN29" s="260"/>
      <c r="AS29" s="302"/>
    </row>
    <row r="30" spans="1:46" ht="13.5" customHeight="1" x14ac:dyDescent="0.2">
      <c r="A30" s="259"/>
      <c r="AK30" s="262"/>
      <c r="AL30" s="263"/>
      <c r="AM30" s="263"/>
      <c r="AN30" s="264"/>
      <c r="AO30" s="1101" t="s">
        <v>496</v>
      </c>
      <c r="AP30" s="265"/>
      <c r="AQ30" s="266" t="s">
        <v>497</v>
      </c>
      <c r="AR30" s="267"/>
    </row>
    <row r="31" spans="1:46" ht="13.2" x14ac:dyDescent="0.2">
      <c r="A31" s="259"/>
      <c r="AK31" s="268"/>
      <c r="AL31" s="269"/>
      <c r="AM31" s="269"/>
      <c r="AN31" s="270"/>
      <c r="AO31" s="1102"/>
      <c r="AP31" s="271" t="s">
        <v>498</v>
      </c>
      <c r="AQ31" s="272" t="s">
        <v>499</v>
      </c>
      <c r="AR31" s="273" t="s">
        <v>500</v>
      </c>
    </row>
    <row r="32" spans="1:46" ht="27" customHeight="1" x14ac:dyDescent="0.2">
      <c r="A32" s="259"/>
      <c r="AK32" s="1117" t="s">
        <v>518</v>
      </c>
      <c r="AL32" s="1118"/>
      <c r="AM32" s="1118"/>
      <c r="AN32" s="1119"/>
      <c r="AO32" s="303">
        <v>268534</v>
      </c>
      <c r="AP32" s="303">
        <v>799208</v>
      </c>
      <c r="AQ32" s="304">
        <v>156764</v>
      </c>
      <c r="AR32" s="305">
        <v>409.8</v>
      </c>
    </row>
    <row r="33" spans="1:46" ht="13.5" customHeight="1" x14ac:dyDescent="0.2">
      <c r="A33" s="259"/>
      <c r="AK33" s="1117" t="s">
        <v>519</v>
      </c>
      <c r="AL33" s="1118"/>
      <c r="AM33" s="1118"/>
      <c r="AN33" s="1119"/>
      <c r="AO33" s="303" t="s">
        <v>504</v>
      </c>
      <c r="AP33" s="303" t="s">
        <v>504</v>
      </c>
      <c r="AQ33" s="304" t="s">
        <v>504</v>
      </c>
      <c r="AR33" s="305" t="s">
        <v>504</v>
      </c>
    </row>
    <row r="34" spans="1:46" ht="27" customHeight="1" x14ac:dyDescent="0.2">
      <c r="A34" s="259"/>
      <c r="AK34" s="1117" t="s">
        <v>520</v>
      </c>
      <c r="AL34" s="1118"/>
      <c r="AM34" s="1118"/>
      <c r="AN34" s="1119"/>
      <c r="AO34" s="303" t="s">
        <v>504</v>
      </c>
      <c r="AP34" s="303" t="s">
        <v>504</v>
      </c>
      <c r="AQ34" s="304" t="s">
        <v>504</v>
      </c>
      <c r="AR34" s="305" t="s">
        <v>504</v>
      </c>
    </row>
    <row r="35" spans="1:46" ht="27" customHeight="1" x14ac:dyDescent="0.2">
      <c r="A35" s="259"/>
      <c r="AK35" s="1117" t="s">
        <v>521</v>
      </c>
      <c r="AL35" s="1118"/>
      <c r="AM35" s="1118"/>
      <c r="AN35" s="1119"/>
      <c r="AO35" s="303">
        <v>11921</v>
      </c>
      <c r="AP35" s="303">
        <v>35479</v>
      </c>
      <c r="AQ35" s="304">
        <v>30923</v>
      </c>
      <c r="AR35" s="305">
        <v>14.7</v>
      </c>
    </row>
    <row r="36" spans="1:46" ht="27" customHeight="1" x14ac:dyDescent="0.2">
      <c r="A36" s="259"/>
      <c r="AK36" s="1117" t="s">
        <v>522</v>
      </c>
      <c r="AL36" s="1118"/>
      <c r="AM36" s="1118"/>
      <c r="AN36" s="1119"/>
      <c r="AO36" s="303">
        <v>4393</v>
      </c>
      <c r="AP36" s="303">
        <v>13074</v>
      </c>
      <c r="AQ36" s="304">
        <v>4657</v>
      </c>
      <c r="AR36" s="305">
        <v>180.7</v>
      </c>
    </row>
    <row r="37" spans="1:46" ht="13.5" customHeight="1" x14ac:dyDescent="0.2">
      <c r="A37" s="259"/>
      <c r="AK37" s="1117" t="s">
        <v>523</v>
      </c>
      <c r="AL37" s="1118"/>
      <c r="AM37" s="1118"/>
      <c r="AN37" s="1119"/>
      <c r="AO37" s="303" t="s">
        <v>504</v>
      </c>
      <c r="AP37" s="303" t="s">
        <v>504</v>
      </c>
      <c r="AQ37" s="304">
        <v>888</v>
      </c>
      <c r="AR37" s="305" t="s">
        <v>504</v>
      </c>
    </row>
    <row r="38" spans="1:46" ht="27" customHeight="1" x14ac:dyDescent="0.2">
      <c r="A38" s="259"/>
      <c r="AK38" s="1120" t="s">
        <v>524</v>
      </c>
      <c r="AL38" s="1121"/>
      <c r="AM38" s="1121"/>
      <c r="AN38" s="1122"/>
      <c r="AO38" s="306" t="s">
        <v>504</v>
      </c>
      <c r="AP38" s="306" t="s">
        <v>504</v>
      </c>
      <c r="AQ38" s="307">
        <v>21</v>
      </c>
      <c r="AR38" s="295" t="s">
        <v>504</v>
      </c>
      <c r="AS38" s="302"/>
    </row>
    <row r="39" spans="1:46" ht="13.2" x14ac:dyDescent="0.2">
      <c r="A39" s="259"/>
      <c r="AK39" s="1120" t="s">
        <v>525</v>
      </c>
      <c r="AL39" s="1121"/>
      <c r="AM39" s="1121"/>
      <c r="AN39" s="1122"/>
      <c r="AO39" s="303">
        <v>-1828</v>
      </c>
      <c r="AP39" s="303">
        <v>-5440</v>
      </c>
      <c r="AQ39" s="304">
        <v>-6724</v>
      </c>
      <c r="AR39" s="305">
        <v>-19.100000000000001</v>
      </c>
      <c r="AS39" s="302"/>
    </row>
    <row r="40" spans="1:46" ht="27" customHeight="1" x14ac:dyDescent="0.2">
      <c r="A40" s="259"/>
      <c r="AK40" s="1117" t="s">
        <v>526</v>
      </c>
      <c r="AL40" s="1118"/>
      <c r="AM40" s="1118"/>
      <c r="AN40" s="1119"/>
      <c r="AO40" s="303">
        <v>-207751</v>
      </c>
      <c r="AP40" s="303">
        <v>-618307</v>
      </c>
      <c r="AQ40" s="304">
        <v>-136123</v>
      </c>
      <c r="AR40" s="305">
        <v>354.2</v>
      </c>
      <c r="AS40" s="302"/>
    </row>
    <row r="41" spans="1:46" ht="13.2" x14ac:dyDescent="0.2">
      <c r="A41" s="259"/>
      <c r="AK41" s="1123" t="s">
        <v>300</v>
      </c>
      <c r="AL41" s="1124"/>
      <c r="AM41" s="1124"/>
      <c r="AN41" s="1125"/>
      <c r="AO41" s="303">
        <v>75269</v>
      </c>
      <c r="AP41" s="303">
        <v>224015</v>
      </c>
      <c r="AQ41" s="304">
        <v>50405</v>
      </c>
      <c r="AR41" s="305">
        <v>344.4</v>
      </c>
      <c r="AS41" s="302"/>
    </row>
    <row r="42" spans="1:46" ht="13.2" x14ac:dyDescent="0.2">
      <c r="A42" s="259"/>
      <c r="AK42" s="308" t="s">
        <v>527</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528</v>
      </c>
    </row>
    <row r="48" spans="1:46" ht="13.2" x14ac:dyDescent="0.2">
      <c r="A48" s="259"/>
      <c r="AK48" s="313" t="s">
        <v>529</v>
      </c>
      <c r="AL48" s="313"/>
      <c r="AM48" s="313"/>
      <c r="AN48" s="313"/>
      <c r="AO48" s="313"/>
      <c r="AP48" s="313"/>
      <c r="AQ48" s="314"/>
      <c r="AR48" s="313"/>
    </row>
    <row r="49" spans="1:44" ht="13.5" customHeight="1" x14ac:dyDescent="0.2">
      <c r="A49" s="259"/>
      <c r="AK49" s="315"/>
      <c r="AL49" s="316"/>
      <c r="AM49" s="1112" t="s">
        <v>496</v>
      </c>
      <c r="AN49" s="1114" t="s">
        <v>530</v>
      </c>
      <c r="AO49" s="1115"/>
      <c r="AP49" s="1115"/>
      <c r="AQ49" s="1115"/>
      <c r="AR49" s="1116"/>
    </row>
    <row r="50" spans="1:44" ht="13.2" x14ac:dyDescent="0.2">
      <c r="A50" s="259"/>
      <c r="AK50" s="317"/>
      <c r="AL50" s="318"/>
      <c r="AM50" s="1113"/>
      <c r="AN50" s="319" t="s">
        <v>531</v>
      </c>
      <c r="AO50" s="320" t="s">
        <v>532</v>
      </c>
      <c r="AP50" s="321" t="s">
        <v>533</v>
      </c>
      <c r="AQ50" s="322" t="s">
        <v>534</v>
      </c>
      <c r="AR50" s="323" t="s">
        <v>535</v>
      </c>
    </row>
    <row r="51" spans="1:44" ht="13.2" x14ac:dyDescent="0.2">
      <c r="A51" s="259"/>
      <c r="AK51" s="315" t="s">
        <v>536</v>
      </c>
      <c r="AL51" s="316"/>
      <c r="AM51" s="324">
        <v>359752</v>
      </c>
      <c r="AN51" s="325">
        <v>906176</v>
      </c>
      <c r="AO51" s="326">
        <v>4.5999999999999996</v>
      </c>
      <c r="AP51" s="327">
        <v>289738</v>
      </c>
      <c r="AQ51" s="328">
        <v>-8.6999999999999993</v>
      </c>
      <c r="AR51" s="329">
        <v>13.3</v>
      </c>
    </row>
    <row r="52" spans="1:44" ht="13.2" x14ac:dyDescent="0.2">
      <c r="A52" s="259"/>
      <c r="AK52" s="330"/>
      <c r="AL52" s="331" t="s">
        <v>537</v>
      </c>
      <c r="AM52" s="332">
        <v>43422</v>
      </c>
      <c r="AN52" s="333">
        <v>109375</v>
      </c>
      <c r="AO52" s="334">
        <v>-33.4</v>
      </c>
      <c r="AP52" s="335">
        <v>156238</v>
      </c>
      <c r="AQ52" s="336">
        <v>-4.9000000000000004</v>
      </c>
      <c r="AR52" s="337">
        <v>-28.5</v>
      </c>
    </row>
    <row r="53" spans="1:44" ht="13.2" x14ac:dyDescent="0.2">
      <c r="A53" s="259"/>
      <c r="AK53" s="315" t="s">
        <v>538</v>
      </c>
      <c r="AL53" s="316"/>
      <c r="AM53" s="324">
        <v>216520</v>
      </c>
      <c r="AN53" s="325">
        <v>586775</v>
      </c>
      <c r="AO53" s="326">
        <v>-35.200000000000003</v>
      </c>
      <c r="AP53" s="327">
        <v>316937</v>
      </c>
      <c r="AQ53" s="328">
        <v>9.4</v>
      </c>
      <c r="AR53" s="329">
        <v>-44.6</v>
      </c>
    </row>
    <row r="54" spans="1:44" ht="13.2" x14ac:dyDescent="0.2">
      <c r="A54" s="259"/>
      <c r="AK54" s="330"/>
      <c r="AL54" s="331" t="s">
        <v>537</v>
      </c>
      <c r="AM54" s="332">
        <v>919</v>
      </c>
      <c r="AN54" s="333">
        <v>2491</v>
      </c>
      <c r="AO54" s="334">
        <v>-97.7</v>
      </c>
      <c r="AP54" s="335">
        <v>199150</v>
      </c>
      <c r="AQ54" s="336">
        <v>27.5</v>
      </c>
      <c r="AR54" s="337">
        <v>-125.2</v>
      </c>
    </row>
    <row r="55" spans="1:44" ht="13.2" x14ac:dyDescent="0.2">
      <c r="A55" s="259"/>
      <c r="AK55" s="315" t="s">
        <v>539</v>
      </c>
      <c r="AL55" s="316"/>
      <c r="AM55" s="324">
        <v>179916</v>
      </c>
      <c r="AN55" s="325">
        <v>506806</v>
      </c>
      <c r="AO55" s="326">
        <v>-13.6</v>
      </c>
      <c r="AP55" s="327">
        <v>332350</v>
      </c>
      <c r="AQ55" s="328">
        <v>4.9000000000000004</v>
      </c>
      <c r="AR55" s="329">
        <v>-18.5</v>
      </c>
    </row>
    <row r="56" spans="1:44" ht="13.2" x14ac:dyDescent="0.2">
      <c r="A56" s="259"/>
      <c r="AK56" s="330"/>
      <c r="AL56" s="331" t="s">
        <v>537</v>
      </c>
      <c r="AM56" s="332">
        <v>13032</v>
      </c>
      <c r="AN56" s="333">
        <v>36710</v>
      </c>
      <c r="AO56" s="334">
        <v>1373.7</v>
      </c>
      <c r="AP56" s="335">
        <v>200453</v>
      </c>
      <c r="AQ56" s="336">
        <v>0.7</v>
      </c>
      <c r="AR56" s="337">
        <v>1373</v>
      </c>
    </row>
    <row r="57" spans="1:44" ht="13.2" x14ac:dyDescent="0.2">
      <c r="A57" s="259"/>
      <c r="AK57" s="315" t="s">
        <v>540</v>
      </c>
      <c r="AL57" s="316"/>
      <c r="AM57" s="324">
        <v>268040</v>
      </c>
      <c r="AN57" s="325">
        <v>772450</v>
      </c>
      <c r="AO57" s="326">
        <v>52.4</v>
      </c>
      <c r="AP57" s="327">
        <v>362690</v>
      </c>
      <c r="AQ57" s="328">
        <v>9.1</v>
      </c>
      <c r="AR57" s="329">
        <v>43.3</v>
      </c>
    </row>
    <row r="58" spans="1:44" ht="13.2" x14ac:dyDescent="0.2">
      <c r="A58" s="259"/>
      <c r="AK58" s="330"/>
      <c r="AL58" s="331" t="s">
        <v>537</v>
      </c>
      <c r="AM58" s="332">
        <v>1036</v>
      </c>
      <c r="AN58" s="333">
        <v>2986</v>
      </c>
      <c r="AO58" s="334">
        <v>-91.9</v>
      </c>
      <c r="AP58" s="335">
        <v>172580</v>
      </c>
      <c r="AQ58" s="336">
        <v>-13.9</v>
      </c>
      <c r="AR58" s="337">
        <v>-78</v>
      </c>
    </row>
    <row r="59" spans="1:44" ht="13.2" x14ac:dyDescent="0.2">
      <c r="A59" s="259"/>
      <c r="AK59" s="315" t="s">
        <v>541</v>
      </c>
      <c r="AL59" s="316"/>
      <c r="AM59" s="324">
        <v>196543</v>
      </c>
      <c r="AN59" s="325">
        <v>584949</v>
      </c>
      <c r="AO59" s="326">
        <v>-24.3</v>
      </c>
      <c r="AP59" s="327">
        <v>296093</v>
      </c>
      <c r="AQ59" s="328">
        <v>-18.399999999999999</v>
      </c>
      <c r="AR59" s="329">
        <v>-5.9</v>
      </c>
    </row>
    <row r="60" spans="1:44" ht="13.2" x14ac:dyDescent="0.2">
      <c r="A60" s="259"/>
      <c r="AK60" s="330"/>
      <c r="AL60" s="331" t="s">
        <v>537</v>
      </c>
      <c r="AM60" s="332">
        <v>12229</v>
      </c>
      <c r="AN60" s="333">
        <v>36396</v>
      </c>
      <c r="AO60" s="334">
        <v>1118.9000000000001</v>
      </c>
      <c r="AP60" s="335">
        <v>140545</v>
      </c>
      <c r="AQ60" s="336">
        <v>-18.600000000000001</v>
      </c>
      <c r="AR60" s="337">
        <v>1137.5</v>
      </c>
    </row>
    <row r="61" spans="1:44" ht="13.2" x14ac:dyDescent="0.2">
      <c r="A61" s="259"/>
      <c r="AK61" s="315" t="s">
        <v>542</v>
      </c>
      <c r="AL61" s="338"/>
      <c r="AM61" s="324">
        <v>244154</v>
      </c>
      <c r="AN61" s="325">
        <v>671431</v>
      </c>
      <c r="AO61" s="326">
        <v>-3.2</v>
      </c>
      <c r="AP61" s="327">
        <v>319562</v>
      </c>
      <c r="AQ61" s="339">
        <v>-0.7</v>
      </c>
      <c r="AR61" s="329">
        <v>-2.5</v>
      </c>
    </row>
    <row r="62" spans="1:44" ht="13.2" x14ac:dyDescent="0.2">
      <c r="A62" s="259"/>
      <c r="AK62" s="330"/>
      <c r="AL62" s="331" t="s">
        <v>537</v>
      </c>
      <c r="AM62" s="332">
        <v>14128</v>
      </c>
      <c r="AN62" s="333">
        <v>37592</v>
      </c>
      <c r="AO62" s="334">
        <v>453.9</v>
      </c>
      <c r="AP62" s="335">
        <v>173793</v>
      </c>
      <c r="AQ62" s="336">
        <v>-1.8</v>
      </c>
      <c r="AR62" s="337">
        <v>455.7</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sheetData>
  <sheetProtection algorithmName="SHA-512" hashValue="Xkyz5vo1ofxjPjAsK70+KkCW2WvniEiS8WV/yRdtotJNH24+iYTGZL13SkDCLQJtQ2Kk1lSsWnHeOodE4/69+Q==" saltValue="1bx1yuJpDiWKRSxSpj/p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2" zoomScaleNormal="72"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544</v>
      </c>
    </row>
    <row r="121" spans="125:125" ht="13.5" hidden="1" customHeight="1" x14ac:dyDescent="0.2">
      <c r="DU121" s="253"/>
    </row>
  </sheetData>
  <sheetProtection algorithmName="SHA-512" hashValue="Z1FGeutk/KFp5rDwZy98ALUcBKEpH0Xdy41nxI1Fa+qPF7Md60gyg30vpn7mtYyvtZMAKxXDDQphJLsxjRWJUQ==" saltValue="I+pMATP7kVZ4gtxKBAlEE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545</v>
      </c>
    </row>
  </sheetData>
  <sheetProtection algorithmName="SHA-512" hashValue="dMHkUIRyxS5omG2CcDBJew+mZd0mXifWonj3l/bSfAmIlk0uVB7DKg9+wW9RrRZ1qDW3HAO5Twg2BMxMsA9zag==" saltValue="6hDuI85ZspSxvx0o0JqBL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2">
      <c r="B47" s="10"/>
      <c r="C47" s="1126" t="s">
        <v>3</v>
      </c>
      <c r="D47" s="1126"/>
      <c r="E47" s="1127"/>
      <c r="F47" s="11">
        <v>101.75</v>
      </c>
      <c r="G47" s="12">
        <v>95.13</v>
      </c>
      <c r="H47" s="12">
        <v>78.63</v>
      </c>
      <c r="I47" s="12">
        <v>69.62</v>
      </c>
      <c r="J47" s="13">
        <v>68.69</v>
      </c>
    </row>
    <row r="48" spans="2:10" ht="57.75" customHeight="1" x14ac:dyDescent="0.2">
      <c r="B48" s="14"/>
      <c r="C48" s="1128" t="s">
        <v>4</v>
      </c>
      <c r="D48" s="1128"/>
      <c r="E48" s="1129"/>
      <c r="F48" s="15">
        <v>3.43</v>
      </c>
      <c r="G48" s="16">
        <v>3.32</v>
      </c>
      <c r="H48" s="16">
        <v>3.5</v>
      </c>
      <c r="I48" s="16">
        <v>11.24</v>
      </c>
      <c r="J48" s="17">
        <v>21.86</v>
      </c>
    </row>
    <row r="49" spans="2:10" ht="57.75" customHeight="1" thickBot="1" x14ac:dyDescent="0.25">
      <c r="B49" s="18"/>
      <c r="C49" s="1130" t="s">
        <v>5</v>
      </c>
      <c r="D49" s="1130"/>
      <c r="E49" s="1131"/>
      <c r="F49" s="19" t="s">
        <v>551</v>
      </c>
      <c r="G49" s="20" t="s">
        <v>552</v>
      </c>
      <c r="H49" s="20" t="s">
        <v>553</v>
      </c>
      <c r="I49" s="20">
        <v>8.15</v>
      </c>
      <c r="J49" s="21">
        <v>10.77</v>
      </c>
    </row>
    <row r="50" spans="2:10" ht="13.2" x14ac:dyDescent="0.2"/>
  </sheetData>
  <sheetProtection algorithmName="SHA-512" hashValue="xFmdwEnEZAndP4efafaKz0kb75V/unX7Uh1gCA7bSAMWBtTvP/birg8n+OgYnpM1hnb8U/Xmm5nWJp2Pl07b2g==" saltValue="Fmvw4BkqnPsoeEN9nXMJc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2">
      <c r="A34" s="22"/>
      <c r="B34" s="31"/>
      <c r="C34" s="1136" t="s">
        <v>554</v>
      </c>
      <c r="D34" s="1136"/>
      <c r="E34" s="1137"/>
      <c r="F34" s="32">
        <v>3.33</v>
      </c>
      <c r="G34" s="33">
        <v>3.3</v>
      </c>
      <c r="H34" s="33">
        <v>3.48</v>
      </c>
      <c r="I34" s="33">
        <v>11.23</v>
      </c>
      <c r="J34" s="34">
        <v>21.86</v>
      </c>
      <c r="K34" s="22"/>
      <c r="L34" s="22"/>
      <c r="M34" s="22"/>
      <c r="N34" s="22"/>
      <c r="O34" s="22"/>
      <c r="P34" s="22"/>
    </row>
    <row r="35" spans="1:16" ht="39" customHeight="1" x14ac:dyDescent="0.2">
      <c r="A35" s="22"/>
      <c r="B35" s="35"/>
      <c r="C35" s="1132" t="s">
        <v>555</v>
      </c>
      <c r="D35" s="1132"/>
      <c r="E35" s="1133"/>
      <c r="F35" s="36">
        <v>0.04</v>
      </c>
      <c r="G35" s="37">
        <v>0.11</v>
      </c>
      <c r="H35" s="37">
        <v>0.33</v>
      </c>
      <c r="I35" s="37">
        <v>0.28999999999999998</v>
      </c>
      <c r="J35" s="38">
        <v>1.5</v>
      </c>
      <c r="K35" s="22"/>
      <c r="L35" s="22"/>
      <c r="M35" s="22"/>
      <c r="N35" s="22"/>
      <c r="O35" s="22"/>
      <c r="P35" s="22"/>
    </row>
    <row r="36" spans="1:16" ht="39" customHeight="1" x14ac:dyDescent="0.2">
      <c r="A36" s="22"/>
      <c r="B36" s="35"/>
      <c r="C36" s="1132" t="s">
        <v>556</v>
      </c>
      <c r="D36" s="1132"/>
      <c r="E36" s="1133"/>
      <c r="F36" s="36">
        <v>0.1</v>
      </c>
      <c r="G36" s="37">
        <v>0.27</v>
      </c>
      <c r="H36" s="37">
        <v>0.41</v>
      </c>
      <c r="I36" s="37">
        <v>0.72</v>
      </c>
      <c r="J36" s="38">
        <v>1.19</v>
      </c>
      <c r="K36" s="22"/>
      <c r="L36" s="22"/>
      <c r="M36" s="22"/>
      <c r="N36" s="22"/>
      <c r="O36" s="22"/>
      <c r="P36" s="22"/>
    </row>
    <row r="37" spans="1:16" ht="39" customHeight="1" x14ac:dyDescent="0.2">
      <c r="A37" s="22"/>
      <c r="B37" s="35"/>
      <c r="C37" s="1132" t="s">
        <v>557</v>
      </c>
      <c r="D37" s="1132"/>
      <c r="E37" s="1133"/>
      <c r="F37" s="36">
        <v>0.06</v>
      </c>
      <c r="G37" s="37">
        <v>0.02</v>
      </c>
      <c r="H37" s="37">
        <v>0.01</v>
      </c>
      <c r="I37" s="37">
        <v>0.02</v>
      </c>
      <c r="J37" s="38">
        <v>0.82</v>
      </c>
      <c r="K37" s="22"/>
      <c r="L37" s="22"/>
      <c r="M37" s="22"/>
      <c r="N37" s="22"/>
      <c r="O37" s="22"/>
      <c r="P37" s="22"/>
    </row>
    <row r="38" spans="1:16" ht="39" customHeight="1" x14ac:dyDescent="0.2">
      <c r="A38" s="22"/>
      <c r="B38" s="35"/>
      <c r="C38" s="1132" t="s">
        <v>558</v>
      </c>
      <c r="D38" s="1132"/>
      <c r="E38" s="1133"/>
      <c r="F38" s="36">
        <v>0.06</v>
      </c>
      <c r="G38" s="37">
        <v>7.0000000000000007E-2</v>
      </c>
      <c r="H38" s="37">
        <v>7.0000000000000007E-2</v>
      </c>
      <c r="I38" s="37">
        <v>0.06</v>
      </c>
      <c r="J38" s="38">
        <v>7.0000000000000007E-2</v>
      </c>
      <c r="K38" s="22"/>
      <c r="L38" s="22"/>
      <c r="M38" s="22"/>
      <c r="N38" s="22"/>
      <c r="O38" s="22"/>
      <c r="P38" s="22"/>
    </row>
    <row r="39" spans="1:16" ht="39" customHeight="1" x14ac:dyDescent="0.2">
      <c r="A39" s="22"/>
      <c r="B39" s="35"/>
      <c r="C39" s="1132" t="s">
        <v>559</v>
      </c>
      <c r="D39" s="1132"/>
      <c r="E39" s="1133"/>
      <c r="F39" s="36">
        <v>0.14000000000000001</v>
      </c>
      <c r="G39" s="37">
        <v>0.02</v>
      </c>
      <c r="H39" s="37">
        <v>0.78</v>
      </c>
      <c r="I39" s="37">
        <v>0.24</v>
      </c>
      <c r="J39" s="38">
        <v>0.02</v>
      </c>
      <c r="K39" s="22"/>
      <c r="L39" s="22"/>
      <c r="M39" s="22"/>
      <c r="N39" s="22"/>
      <c r="O39" s="22"/>
      <c r="P39" s="22"/>
    </row>
    <row r="40" spans="1:16" ht="39" customHeight="1" x14ac:dyDescent="0.2">
      <c r="A40" s="22"/>
      <c r="B40" s="35"/>
      <c r="C40" s="1132" t="s">
        <v>560</v>
      </c>
      <c r="D40" s="1132"/>
      <c r="E40" s="1133"/>
      <c r="F40" s="36">
        <v>0</v>
      </c>
      <c r="G40" s="37">
        <v>0</v>
      </c>
      <c r="H40" s="37">
        <v>0</v>
      </c>
      <c r="I40" s="37">
        <v>0</v>
      </c>
      <c r="J40" s="38">
        <v>0</v>
      </c>
      <c r="K40" s="22"/>
      <c r="L40" s="22"/>
      <c r="M40" s="22"/>
      <c r="N40" s="22"/>
      <c r="O40" s="22"/>
      <c r="P40" s="22"/>
    </row>
    <row r="41" spans="1:16" ht="39" customHeight="1" x14ac:dyDescent="0.2">
      <c r="A41" s="22"/>
      <c r="B41" s="35"/>
      <c r="C41" s="1132" t="s">
        <v>561</v>
      </c>
      <c r="D41" s="1132"/>
      <c r="E41" s="1133"/>
      <c r="F41" s="36">
        <v>0.09</v>
      </c>
      <c r="G41" s="37">
        <v>0.01</v>
      </c>
      <c r="H41" s="37">
        <v>0</v>
      </c>
      <c r="I41" s="37">
        <v>0</v>
      </c>
      <c r="J41" s="38">
        <v>0</v>
      </c>
      <c r="K41" s="22"/>
      <c r="L41" s="22"/>
      <c r="M41" s="22"/>
      <c r="N41" s="22"/>
      <c r="O41" s="22"/>
      <c r="P41" s="22"/>
    </row>
    <row r="42" spans="1:16" ht="39" customHeight="1" x14ac:dyDescent="0.2">
      <c r="A42" s="22"/>
      <c r="B42" s="39"/>
      <c r="C42" s="1132" t="s">
        <v>562</v>
      </c>
      <c r="D42" s="1132"/>
      <c r="E42" s="1133"/>
      <c r="F42" s="36" t="s">
        <v>504</v>
      </c>
      <c r="G42" s="37" t="s">
        <v>504</v>
      </c>
      <c r="H42" s="37" t="s">
        <v>504</v>
      </c>
      <c r="I42" s="37" t="s">
        <v>504</v>
      </c>
      <c r="J42" s="38" t="s">
        <v>504</v>
      </c>
      <c r="K42" s="22"/>
      <c r="L42" s="22"/>
      <c r="M42" s="22"/>
      <c r="N42" s="22"/>
      <c r="O42" s="22"/>
      <c r="P42" s="22"/>
    </row>
    <row r="43" spans="1:16" ht="39" customHeight="1" thickBot="1" x14ac:dyDescent="0.25">
      <c r="A43" s="22"/>
      <c r="B43" s="40"/>
      <c r="C43" s="1134" t="s">
        <v>563</v>
      </c>
      <c r="D43" s="1134"/>
      <c r="E43" s="1135"/>
      <c r="F43" s="41" t="s">
        <v>504</v>
      </c>
      <c r="G43" s="42" t="s">
        <v>504</v>
      </c>
      <c r="H43" s="42" t="s">
        <v>504</v>
      </c>
      <c r="I43" s="42" t="s">
        <v>504</v>
      </c>
      <c r="J43" s="43" t="s">
        <v>504</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NrfGkqQThiTySDawB9QFEAeIEjIc5bFSElFr1TNitmn0GYXe35U9i+zodcJcwpzRwBKaNvzuUnYAKqRrV93UHw==" saltValue="qDp35s+BUrNcd5H1YPw5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election activeCell="N56" sqref="N56"/>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546</v>
      </c>
      <c r="L44" s="54" t="s">
        <v>547</v>
      </c>
      <c r="M44" s="54" t="s">
        <v>548</v>
      </c>
      <c r="N44" s="54" t="s">
        <v>549</v>
      </c>
      <c r="O44" s="55" t="s">
        <v>550</v>
      </c>
      <c r="P44" s="46"/>
      <c r="Q44" s="46"/>
      <c r="R44" s="46"/>
      <c r="S44" s="46"/>
      <c r="T44" s="46"/>
      <c r="U44" s="46"/>
    </row>
    <row r="45" spans="1:21" ht="30.75" customHeight="1" x14ac:dyDescent="0.2">
      <c r="A45" s="46"/>
      <c r="B45" s="1138" t="s">
        <v>10</v>
      </c>
      <c r="C45" s="1139"/>
      <c r="D45" s="56"/>
      <c r="E45" s="1144" t="s">
        <v>11</v>
      </c>
      <c r="F45" s="1144"/>
      <c r="G45" s="1144"/>
      <c r="H45" s="1144"/>
      <c r="I45" s="1144"/>
      <c r="J45" s="1145"/>
      <c r="K45" s="57">
        <v>252</v>
      </c>
      <c r="L45" s="58">
        <v>282</v>
      </c>
      <c r="M45" s="58">
        <v>277</v>
      </c>
      <c r="N45" s="58">
        <v>270</v>
      </c>
      <c r="O45" s="59">
        <v>269</v>
      </c>
      <c r="P45" s="46"/>
      <c r="Q45" s="46"/>
      <c r="R45" s="46"/>
      <c r="S45" s="46"/>
      <c r="T45" s="46"/>
      <c r="U45" s="46"/>
    </row>
    <row r="46" spans="1:21" ht="30.75" customHeight="1" x14ac:dyDescent="0.2">
      <c r="A46" s="46"/>
      <c r="B46" s="1140"/>
      <c r="C46" s="1141"/>
      <c r="D46" s="60"/>
      <c r="E46" s="1146" t="s">
        <v>12</v>
      </c>
      <c r="F46" s="1146"/>
      <c r="G46" s="1146"/>
      <c r="H46" s="1146"/>
      <c r="I46" s="1146"/>
      <c r="J46" s="1147"/>
      <c r="K46" s="61" t="s">
        <v>504</v>
      </c>
      <c r="L46" s="62" t="s">
        <v>504</v>
      </c>
      <c r="M46" s="62" t="s">
        <v>504</v>
      </c>
      <c r="N46" s="62" t="s">
        <v>504</v>
      </c>
      <c r="O46" s="63" t="s">
        <v>504</v>
      </c>
      <c r="P46" s="46"/>
      <c r="Q46" s="46"/>
      <c r="R46" s="46"/>
      <c r="S46" s="46"/>
      <c r="T46" s="46"/>
      <c r="U46" s="46"/>
    </row>
    <row r="47" spans="1:21" ht="30.75" customHeight="1" x14ac:dyDescent="0.2">
      <c r="A47" s="46"/>
      <c r="B47" s="1140"/>
      <c r="C47" s="1141"/>
      <c r="D47" s="60"/>
      <c r="E47" s="1146" t="s">
        <v>13</v>
      </c>
      <c r="F47" s="1146"/>
      <c r="G47" s="1146"/>
      <c r="H47" s="1146"/>
      <c r="I47" s="1146"/>
      <c r="J47" s="1147"/>
      <c r="K47" s="61" t="s">
        <v>504</v>
      </c>
      <c r="L47" s="62" t="s">
        <v>504</v>
      </c>
      <c r="M47" s="62" t="s">
        <v>504</v>
      </c>
      <c r="N47" s="62" t="s">
        <v>504</v>
      </c>
      <c r="O47" s="63" t="s">
        <v>504</v>
      </c>
      <c r="P47" s="46"/>
      <c r="Q47" s="46"/>
      <c r="R47" s="46"/>
      <c r="S47" s="46"/>
      <c r="T47" s="46"/>
      <c r="U47" s="46"/>
    </row>
    <row r="48" spans="1:21" ht="30.75" customHeight="1" x14ac:dyDescent="0.2">
      <c r="A48" s="46"/>
      <c r="B48" s="1140"/>
      <c r="C48" s="1141"/>
      <c r="D48" s="60"/>
      <c r="E48" s="1146" t="s">
        <v>14</v>
      </c>
      <c r="F48" s="1146"/>
      <c r="G48" s="1146"/>
      <c r="H48" s="1146"/>
      <c r="I48" s="1146"/>
      <c r="J48" s="1147"/>
      <c r="K48" s="61">
        <v>9</v>
      </c>
      <c r="L48" s="62">
        <v>10</v>
      </c>
      <c r="M48" s="62">
        <v>10</v>
      </c>
      <c r="N48" s="62">
        <v>10</v>
      </c>
      <c r="O48" s="63">
        <v>12</v>
      </c>
      <c r="P48" s="46"/>
      <c r="Q48" s="46"/>
      <c r="R48" s="46"/>
      <c r="S48" s="46"/>
      <c r="T48" s="46"/>
      <c r="U48" s="46"/>
    </row>
    <row r="49" spans="1:21" ht="30.75" customHeight="1" x14ac:dyDescent="0.2">
      <c r="A49" s="46"/>
      <c r="B49" s="1140"/>
      <c r="C49" s="1141"/>
      <c r="D49" s="60"/>
      <c r="E49" s="1146" t="s">
        <v>15</v>
      </c>
      <c r="F49" s="1146"/>
      <c r="G49" s="1146"/>
      <c r="H49" s="1146"/>
      <c r="I49" s="1146"/>
      <c r="J49" s="1147"/>
      <c r="K49" s="61">
        <v>12</v>
      </c>
      <c r="L49" s="62">
        <v>13</v>
      </c>
      <c r="M49" s="62">
        <v>13</v>
      </c>
      <c r="N49" s="62">
        <v>9</v>
      </c>
      <c r="O49" s="63">
        <v>4</v>
      </c>
      <c r="P49" s="46"/>
      <c r="Q49" s="46"/>
      <c r="R49" s="46"/>
      <c r="S49" s="46"/>
      <c r="T49" s="46"/>
      <c r="U49" s="46"/>
    </row>
    <row r="50" spans="1:21" ht="30.75" customHeight="1" x14ac:dyDescent="0.2">
      <c r="A50" s="46"/>
      <c r="B50" s="1140"/>
      <c r="C50" s="1141"/>
      <c r="D50" s="60"/>
      <c r="E50" s="1146" t="s">
        <v>16</v>
      </c>
      <c r="F50" s="1146"/>
      <c r="G50" s="1146"/>
      <c r="H50" s="1146"/>
      <c r="I50" s="1146"/>
      <c r="J50" s="1147"/>
      <c r="K50" s="61" t="s">
        <v>504</v>
      </c>
      <c r="L50" s="62" t="s">
        <v>504</v>
      </c>
      <c r="M50" s="62" t="s">
        <v>504</v>
      </c>
      <c r="N50" s="62" t="s">
        <v>504</v>
      </c>
      <c r="O50" s="63" t="s">
        <v>504</v>
      </c>
      <c r="P50" s="46"/>
      <c r="Q50" s="46"/>
      <c r="R50" s="46"/>
      <c r="S50" s="46"/>
      <c r="T50" s="46"/>
      <c r="U50" s="46"/>
    </row>
    <row r="51" spans="1:21" ht="30.75" customHeight="1" x14ac:dyDescent="0.2">
      <c r="A51" s="46"/>
      <c r="B51" s="1142"/>
      <c r="C51" s="1143"/>
      <c r="D51" s="64"/>
      <c r="E51" s="1146" t="s">
        <v>17</v>
      </c>
      <c r="F51" s="1146"/>
      <c r="G51" s="1146"/>
      <c r="H51" s="1146"/>
      <c r="I51" s="1146"/>
      <c r="J51" s="1147"/>
      <c r="K51" s="61" t="s">
        <v>504</v>
      </c>
      <c r="L51" s="62" t="s">
        <v>504</v>
      </c>
      <c r="M51" s="62" t="s">
        <v>504</v>
      </c>
      <c r="N51" s="62" t="s">
        <v>504</v>
      </c>
      <c r="O51" s="63" t="s">
        <v>504</v>
      </c>
      <c r="P51" s="46"/>
      <c r="Q51" s="46"/>
      <c r="R51" s="46"/>
      <c r="S51" s="46"/>
      <c r="T51" s="46"/>
      <c r="U51" s="46"/>
    </row>
    <row r="52" spans="1:21" ht="30.75" customHeight="1" x14ac:dyDescent="0.2">
      <c r="A52" s="46"/>
      <c r="B52" s="1148" t="s">
        <v>18</v>
      </c>
      <c r="C52" s="1149"/>
      <c r="D52" s="64"/>
      <c r="E52" s="1146" t="s">
        <v>19</v>
      </c>
      <c r="F52" s="1146"/>
      <c r="G52" s="1146"/>
      <c r="H52" s="1146"/>
      <c r="I52" s="1146"/>
      <c r="J52" s="1147"/>
      <c r="K52" s="61">
        <v>219</v>
      </c>
      <c r="L52" s="62">
        <v>224</v>
      </c>
      <c r="M52" s="62">
        <v>227</v>
      </c>
      <c r="N52" s="62">
        <v>214</v>
      </c>
      <c r="O52" s="63">
        <v>209</v>
      </c>
      <c r="P52" s="46"/>
      <c r="Q52" s="46"/>
      <c r="R52" s="46"/>
      <c r="S52" s="46"/>
      <c r="T52" s="46"/>
      <c r="U52" s="46"/>
    </row>
    <row r="53" spans="1:21" ht="30.75" customHeight="1" thickBot="1" x14ac:dyDescent="0.25">
      <c r="A53" s="46"/>
      <c r="B53" s="1150" t="s">
        <v>20</v>
      </c>
      <c r="C53" s="1151"/>
      <c r="D53" s="65"/>
      <c r="E53" s="1152" t="s">
        <v>21</v>
      </c>
      <c r="F53" s="1152"/>
      <c r="G53" s="1152"/>
      <c r="H53" s="1152"/>
      <c r="I53" s="1152"/>
      <c r="J53" s="1153"/>
      <c r="K53" s="66">
        <v>54</v>
      </c>
      <c r="L53" s="67">
        <v>81</v>
      </c>
      <c r="M53" s="67">
        <v>73</v>
      </c>
      <c r="N53" s="67">
        <v>75</v>
      </c>
      <c r="O53" s="68">
        <v>76</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24</v>
      </c>
      <c r="C56" s="71"/>
      <c r="D56" s="71"/>
      <c r="E56" s="71"/>
      <c r="F56" s="71"/>
      <c r="G56" s="71"/>
      <c r="H56" s="71"/>
      <c r="I56" s="71"/>
      <c r="J56" s="71"/>
      <c r="K56" s="72"/>
      <c r="L56" s="72"/>
      <c r="M56" s="72"/>
      <c r="N56" s="72"/>
      <c r="O56" s="73" t="s">
        <v>25</v>
      </c>
      <c r="P56" s="46"/>
      <c r="Q56" s="46"/>
      <c r="R56" s="46"/>
      <c r="S56" s="46"/>
      <c r="T56" s="46"/>
      <c r="U56" s="46"/>
    </row>
    <row r="57" spans="1:21" ht="31.5" customHeight="1" thickBot="1" x14ac:dyDescent="0.25">
      <c r="A57" s="46"/>
      <c r="B57" s="74"/>
      <c r="C57" s="75"/>
      <c r="D57" s="75"/>
      <c r="E57" s="76"/>
      <c r="F57" s="76"/>
      <c r="G57" s="76"/>
      <c r="H57" s="76"/>
      <c r="I57" s="76"/>
      <c r="J57" s="77" t="s">
        <v>2</v>
      </c>
      <c r="K57" s="78" t="s">
        <v>564</v>
      </c>
      <c r="L57" s="79" t="s">
        <v>565</v>
      </c>
      <c r="M57" s="79" t="s">
        <v>566</v>
      </c>
      <c r="N57" s="79" t="s">
        <v>567</v>
      </c>
      <c r="O57" s="80" t="s">
        <v>568</v>
      </c>
      <c r="P57" s="46"/>
      <c r="Q57" s="46"/>
      <c r="R57" s="46"/>
      <c r="S57" s="46"/>
      <c r="T57" s="46"/>
      <c r="U57" s="46"/>
    </row>
    <row r="58" spans="1:21" ht="31.5" customHeight="1" x14ac:dyDescent="0.2">
      <c r="B58" s="1154" t="s">
        <v>26</v>
      </c>
      <c r="C58" s="1155"/>
      <c r="D58" s="1160" t="s">
        <v>27</v>
      </c>
      <c r="E58" s="1161"/>
      <c r="F58" s="1161"/>
      <c r="G58" s="1161"/>
      <c r="H58" s="1161"/>
      <c r="I58" s="1161"/>
      <c r="J58" s="1162"/>
      <c r="K58" s="81"/>
      <c r="L58" s="82"/>
      <c r="M58" s="82"/>
      <c r="N58" s="82"/>
      <c r="O58" s="83"/>
    </row>
    <row r="59" spans="1:21" ht="31.5" customHeight="1" x14ac:dyDescent="0.2">
      <c r="B59" s="1156"/>
      <c r="C59" s="1157"/>
      <c r="D59" s="1163" t="s">
        <v>28</v>
      </c>
      <c r="E59" s="1164"/>
      <c r="F59" s="1164"/>
      <c r="G59" s="1164"/>
      <c r="H59" s="1164"/>
      <c r="I59" s="1164"/>
      <c r="J59" s="1165"/>
      <c r="K59" s="84"/>
      <c r="L59" s="85"/>
      <c r="M59" s="85"/>
      <c r="N59" s="85"/>
      <c r="O59" s="86"/>
    </row>
    <row r="60" spans="1:21" ht="31.5" customHeight="1" thickBot="1" x14ac:dyDescent="0.25">
      <c r="B60" s="1158"/>
      <c r="C60" s="1159"/>
      <c r="D60" s="1166" t="s">
        <v>29</v>
      </c>
      <c r="E60" s="1167"/>
      <c r="F60" s="1167"/>
      <c r="G60" s="1167"/>
      <c r="H60" s="1167"/>
      <c r="I60" s="1167"/>
      <c r="J60" s="1168"/>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hslDXaclEBg1txSbkOFaNsYkQdtjKbq27U/qYrGgMl7dKZw13Cnp+t4ekGF4ifqQK0xc5n9rxZgYa8OYOjaYSg==" saltValue="TmCjktNxMZ2VuuW7sIWh9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8</v>
      </c>
    </row>
    <row r="40" spans="2:13" ht="27.75" customHeight="1" thickBot="1" x14ac:dyDescent="0.25">
      <c r="B40" s="96" t="s">
        <v>9</v>
      </c>
      <c r="C40" s="97"/>
      <c r="D40" s="97"/>
      <c r="E40" s="98"/>
      <c r="F40" s="98"/>
      <c r="G40" s="98"/>
      <c r="H40" s="99" t="s">
        <v>2</v>
      </c>
      <c r="I40" s="100" t="s">
        <v>546</v>
      </c>
      <c r="J40" s="101" t="s">
        <v>547</v>
      </c>
      <c r="K40" s="101" t="s">
        <v>548</v>
      </c>
      <c r="L40" s="101" t="s">
        <v>549</v>
      </c>
      <c r="M40" s="102" t="s">
        <v>550</v>
      </c>
    </row>
    <row r="41" spans="2:13" ht="27.75" customHeight="1" x14ac:dyDescent="0.2">
      <c r="B41" s="1169" t="s">
        <v>32</v>
      </c>
      <c r="C41" s="1170"/>
      <c r="D41" s="103"/>
      <c r="E41" s="1175" t="s">
        <v>33</v>
      </c>
      <c r="F41" s="1175"/>
      <c r="G41" s="1175"/>
      <c r="H41" s="1176"/>
      <c r="I41" s="342">
        <v>2317</v>
      </c>
      <c r="J41" s="343">
        <v>2193</v>
      </c>
      <c r="K41" s="343">
        <v>2047</v>
      </c>
      <c r="L41" s="343">
        <v>1946</v>
      </c>
      <c r="M41" s="344">
        <v>1793</v>
      </c>
    </row>
    <row r="42" spans="2:13" ht="27.75" customHeight="1" x14ac:dyDescent="0.2">
      <c r="B42" s="1171"/>
      <c r="C42" s="1172"/>
      <c r="D42" s="104"/>
      <c r="E42" s="1177" t="s">
        <v>34</v>
      </c>
      <c r="F42" s="1177"/>
      <c r="G42" s="1177"/>
      <c r="H42" s="1178"/>
      <c r="I42" s="345" t="s">
        <v>504</v>
      </c>
      <c r="J42" s="346" t="s">
        <v>504</v>
      </c>
      <c r="K42" s="346" t="s">
        <v>504</v>
      </c>
      <c r="L42" s="346" t="s">
        <v>504</v>
      </c>
      <c r="M42" s="347" t="s">
        <v>504</v>
      </c>
    </row>
    <row r="43" spans="2:13" ht="27.75" customHeight="1" x14ac:dyDescent="0.2">
      <c r="B43" s="1171"/>
      <c r="C43" s="1172"/>
      <c r="D43" s="104"/>
      <c r="E43" s="1177" t="s">
        <v>35</v>
      </c>
      <c r="F43" s="1177"/>
      <c r="G43" s="1177"/>
      <c r="H43" s="1178"/>
      <c r="I43" s="345">
        <v>146</v>
      </c>
      <c r="J43" s="346">
        <v>158</v>
      </c>
      <c r="K43" s="346">
        <v>182</v>
      </c>
      <c r="L43" s="346">
        <v>184</v>
      </c>
      <c r="M43" s="347">
        <v>183</v>
      </c>
    </row>
    <row r="44" spans="2:13" ht="27.75" customHeight="1" x14ac:dyDescent="0.2">
      <c r="B44" s="1171"/>
      <c r="C44" s="1172"/>
      <c r="D44" s="104"/>
      <c r="E44" s="1177" t="s">
        <v>36</v>
      </c>
      <c r="F44" s="1177"/>
      <c r="G44" s="1177"/>
      <c r="H44" s="1178"/>
      <c r="I44" s="345">
        <v>211</v>
      </c>
      <c r="J44" s="346">
        <v>164</v>
      </c>
      <c r="K44" s="346">
        <v>136</v>
      </c>
      <c r="L44" s="346">
        <v>121</v>
      </c>
      <c r="M44" s="347">
        <v>115</v>
      </c>
    </row>
    <row r="45" spans="2:13" ht="27.75" customHeight="1" x14ac:dyDescent="0.2">
      <c r="B45" s="1171"/>
      <c r="C45" s="1172"/>
      <c r="D45" s="104"/>
      <c r="E45" s="1177" t="s">
        <v>37</v>
      </c>
      <c r="F45" s="1177"/>
      <c r="G45" s="1177"/>
      <c r="H45" s="1178"/>
      <c r="I45" s="345">
        <v>284</v>
      </c>
      <c r="J45" s="346">
        <v>212</v>
      </c>
      <c r="K45" s="346">
        <v>214</v>
      </c>
      <c r="L45" s="346">
        <v>188</v>
      </c>
      <c r="M45" s="347">
        <v>195</v>
      </c>
    </row>
    <row r="46" spans="2:13" ht="27.75" customHeight="1" x14ac:dyDescent="0.2">
      <c r="B46" s="1171"/>
      <c r="C46" s="1172"/>
      <c r="D46" s="105"/>
      <c r="E46" s="1177" t="s">
        <v>38</v>
      </c>
      <c r="F46" s="1177"/>
      <c r="G46" s="1177"/>
      <c r="H46" s="1178"/>
      <c r="I46" s="345" t="s">
        <v>504</v>
      </c>
      <c r="J46" s="346" t="s">
        <v>504</v>
      </c>
      <c r="K46" s="346" t="s">
        <v>504</v>
      </c>
      <c r="L46" s="346" t="s">
        <v>504</v>
      </c>
      <c r="M46" s="347" t="s">
        <v>504</v>
      </c>
    </row>
    <row r="47" spans="2:13" ht="27.75" customHeight="1" x14ac:dyDescent="0.2">
      <c r="B47" s="1171"/>
      <c r="C47" s="1172"/>
      <c r="D47" s="106"/>
      <c r="E47" s="1179" t="s">
        <v>39</v>
      </c>
      <c r="F47" s="1180"/>
      <c r="G47" s="1180"/>
      <c r="H47" s="1181"/>
      <c r="I47" s="345" t="s">
        <v>504</v>
      </c>
      <c r="J47" s="346" t="s">
        <v>504</v>
      </c>
      <c r="K47" s="346" t="s">
        <v>504</v>
      </c>
      <c r="L47" s="346" t="s">
        <v>504</v>
      </c>
      <c r="M47" s="347" t="s">
        <v>504</v>
      </c>
    </row>
    <row r="48" spans="2:13" ht="27.75" customHeight="1" x14ac:dyDescent="0.2">
      <c r="B48" s="1171"/>
      <c r="C48" s="1172"/>
      <c r="D48" s="104"/>
      <c r="E48" s="1177" t="s">
        <v>40</v>
      </c>
      <c r="F48" s="1177"/>
      <c r="G48" s="1177"/>
      <c r="H48" s="1178"/>
      <c r="I48" s="345" t="s">
        <v>504</v>
      </c>
      <c r="J48" s="346" t="s">
        <v>504</v>
      </c>
      <c r="K48" s="346" t="s">
        <v>504</v>
      </c>
      <c r="L48" s="346" t="s">
        <v>504</v>
      </c>
      <c r="M48" s="347" t="s">
        <v>504</v>
      </c>
    </row>
    <row r="49" spans="2:13" ht="27.75" customHeight="1" x14ac:dyDescent="0.2">
      <c r="B49" s="1173"/>
      <c r="C49" s="1174"/>
      <c r="D49" s="104"/>
      <c r="E49" s="1177" t="s">
        <v>41</v>
      </c>
      <c r="F49" s="1177"/>
      <c r="G49" s="1177"/>
      <c r="H49" s="1178"/>
      <c r="I49" s="345" t="s">
        <v>504</v>
      </c>
      <c r="J49" s="346" t="s">
        <v>504</v>
      </c>
      <c r="K49" s="346" t="s">
        <v>504</v>
      </c>
      <c r="L49" s="346" t="s">
        <v>504</v>
      </c>
      <c r="M49" s="347" t="s">
        <v>504</v>
      </c>
    </row>
    <row r="50" spans="2:13" ht="27.75" customHeight="1" x14ac:dyDescent="0.2">
      <c r="B50" s="1182" t="s">
        <v>42</v>
      </c>
      <c r="C50" s="1183"/>
      <c r="D50" s="107"/>
      <c r="E50" s="1177" t="s">
        <v>43</v>
      </c>
      <c r="F50" s="1177"/>
      <c r="G50" s="1177"/>
      <c r="H50" s="1178"/>
      <c r="I50" s="345">
        <v>917</v>
      </c>
      <c r="J50" s="346">
        <v>887</v>
      </c>
      <c r="K50" s="346">
        <v>797</v>
      </c>
      <c r="L50" s="346">
        <v>797</v>
      </c>
      <c r="M50" s="347">
        <v>804</v>
      </c>
    </row>
    <row r="51" spans="2:13" ht="27.75" customHeight="1" x14ac:dyDescent="0.2">
      <c r="B51" s="1171"/>
      <c r="C51" s="1172"/>
      <c r="D51" s="104"/>
      <c r="E51" s="1177" t="s">
        <v>44</v>
      </c>
      <c r="F51" s="1177"/>
      <c r="G51" s="1177"/>
      <c r="H51" s="1178"/>
      <c r="I51" s="345">
        <v>13</v>
      </c>
      <c r="J51" s="346">
        <v>6</v>
      </c>
      <c r="K51" s="346">
        <v>2</v>
      </c>
      <c r="L51" s="346" t="s">
        <v>504</v>
      </c>
      <c r="M51" s="347" t="s">
        <v>504</v>
      </c>
    </row>
    <row r="52" spans="2:13" ht="27.75" customHeight="1" x14ac:dyDescent="0.2">
      <c r="B52" s="1173"/>
      <c r="C52" s="1174"/>
      <c r="D52" s="104"/>
      <c r="E52" s="1177" t="s">
        <v>45</v>
      </c>
      <c r="F52" s="1177"/>
      <c r="G52" s="1177"/>
      <c r="H52" s="1178"/>
      <c r="I52" s="345">
        <v>1916</v>
      </c>
      <c r="J52" s="346">
        <v>1767</v>
      </c>
      <c r="K52" s="346">
        <v>1681</v>
      </c>
      <c r="L52" s="346">
        <v>1600</v>
      </c>
      <c r="M52" s="347">
        <v>1490</v>
      </c>
    </row>
    <row r="53" spans="2:13" ht="27.75" customHeight="1" thickBot="1" x14ac:dyDescent="0.25">
      <c r="B53" s="1184" t="s">
        <v>46</v>
      </c>
      <c r="C53" s="1185"/>
      <c r="D53" s="108"/>
      <c r="E53" s="1186" t="s">
        <v>47</v>
      </c>
      <c r="F53" s="1186"/>
      <c r="G53" s="1186"/>
      <c r="H53" s="1187"/>
      <c r="I53" s="348">
        <v>111</v>
      </c>
      <c r="J53" s="349">
        <v>67</v>
      </c>
      <c r="K53" s="349">
        <v>98</v>
      </c>
      <c r="L53" s="349">
        <v>42</v>
      </c>
      <c r="M53" s="350">
        <v>-8</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YOBTrgUGb1RgHd8zSZnpBclGqAijydaj0nDmn8vWNIG/Fbay471/QCRBs539BdYgACTPTTqTs0MBmgqMoLa1uQ==" saltValue="WfPdY40aUumwcxXSB8BZ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548</v>
      </c>
      <c r="G54" s="117" t="s">
        <v>549</v>
      </c>
      <c r="H54" s="118" t="s">
        <v>550</v>
      </c>
    </row>
    <row r="55" spans="2:8" ht="52.5" customHeight="1" x14ac:dyDescent="0.2">
      <c r="B55" s="119"/>
      <c r="C55" s="1196" t="s">
        <v>50</v>
      </c>
      <c r="D55" s="1196"/>
      <c r="E55" s="1197"/>
      <c r="F55" s="120">
        <v>632</v>
      </c>
      <c r="G55" s="120">
        <v>632</v>
      </c>
      <c r="H55" s="121">
        <v>632</v>
      </c>
    </row>
    <row r="56" spans="2:8" ht="52.5" customHeight="1" x14ac:dyDescent="0.2">
      <c r="B56" s="122"/>
      <c r="C56" s="1198" t="s">
        <v>51</v>
      </c>
      <c r="D56" s="1198"/>
      <c r="E56" s="1199"/>
      <c r="F56" s="123">
        <v>165</v>
      </c>
      <c r="G56" s="123">
        <v>165</v>
      </c>
      <c r="H56" s="124">
        <v>172</v>
      </c>
    </row>
    <row r="57" spans="2:8" ht="53.25" customHeight="1" x14ac:dyDescent="0.2">
      <c r="B57" s="122"/>
      <c r="C57" s="1200" t="s">
        <v>52</v>
      </c>
      <c r="D57" s="1200"/>
      <c r="E57" s="1201"/>
      <c r="F57" s="125">
        <v>119</v>
      </c>
      <c r="G57" s="125">
        <v>116</v>
      </c>
      <c r="H57" s="126">
        <v>129</v>
      </c>
    </row>
    <row r="58" spans="2:8" ht="45.75" customHeight="1" x14ac:dyDescent="0.2">
      <c r="B58" s="127"/>
      <c r="C58" s="1188" t="s">
        <v>569</v>
      </c>
      <c r="D58" s="1189"/>
      <c r="E58" s="1190"/>
      <c r="F58" s="128">
        <v>84</v>
      </c>
      <c r="G58" s="128">
        <v>84</v>
      </c>
      <c r="H58" s="129">
        <v>84</v>
      </c>
    </row>
    <row r="59" spans="2:8" ht="45.75" customHeight="1" x14ac:dyDescent="0.2">
      <c r="B59" s="127"/>
      <c r="C59" s="1188" t="s">
        <v>570</v>
      </c>
      <c r="D59" s="1189"/>
      <c r="E59" s="1190"/>
      <c r="F59" s="128">
        <v>21</v>
      </c>
      <c r="G59" s="128">
        <v>21</v>
      </c>
      <c r="H59" s="129">
        <v>22</v>
      </c>
    </row>
    <row r="60" spans="2:8" ht="45.75" customHeight="1" x14ac:dyDescent="0.2">
      <c r="B60" s="127"/>
      <c r="C60" s="1188" t="s">
        <v>571</v>
      </c>
      <c r="D60" s="1189"/>
      <c r="E60" s="1190"/>
      <c r="F60" s="128">
        <v>7</v>
      </c>
      <c r="G60" s="128">
        <v>4</v>
      </c>
      <c r="H60" s="129">
        <v>16</v>
      </c>
    </row>
    <row r="61" spans="2:8" ht="45.75" customHeight="1" x14ac:dyDescent="0.2">
      <c r="B61" s="127"/>
      <c r="C61" s="1188" t="s">
        <v>572</v>
      </c>
      <c r="D61" s="1189"/>
      <c r="E61" s="1190"/>
      <c r="F61" s="128">
        <v>7</v>
      </c>
      <c r="G61" s="128">
        <v>7</v>
      </c>
      <c r="H61" s="129">
        <v>7</v>
      </c>
    </row>
    <row r="62" spans="2:8" ht="45.75" customHeight="1" thickBot="1" x14ac:dyDescent="0.25">
      <c r="B62" s="130"/>
      <c r="C62" s="1191" t="s">
        <v>53</v>
      </c>
      <c r="D62" s="1192"/>
      <c r="E62" s="1193"/>
      <c r="F62" s="131"/>
      <c r="G62" s="131"/>
      <c r="H62" s="132"/>
    </row>
    <row r="63" spans="2:8" ht="52.5" customHeight="1" thickBot="1" x14ac:dyDescent="0.25">
      <c r="B63" s="133"/>
      <c r="C63" s="1194" t="s">
        <v>54</v>
      </c>
      <c r="D63" s="1194"/>
      <c r="E63" s="1195"/>
      <c r="F63" s="134">
        <v>916</v>
      </c>
      <c r="G63" s="134">
        <v>913</v>
      </c>
      <c r="H63" s="135">
        <v>933</v>
      </c>
    </row>
    <row r="64" spans="2:8" ht="13.2" x14ac:dyDescent="0.2"/>
  </sheetData>
  <sheetProtection algorithmName="SHA-512" hashValue="aOkMP2CCPGaDnnnJQ6KkN1E+kbxgWIcqLJ8SmFTLg2UQjLkRg68fL7dXZGgIiE3xfP0M+zKkInAT87AfVhl58w==" saltValue="Q5fVjCJUYTCpRX9Vz2pr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209B6-82F3-4B78-833B-CBF2C76D4477}">
  <sheetPr>
    <pageSetUpPr fitToPage="1"/>
  </sheetPr>
  <dimension ref="A1:DE85"/>
  <sheetViews>
    <sheetView showGridLines="0" tabSelected="1" zoomScale="70" zoomScaleNormal="70" zoomScaleSheetLayoutView="55" workbookViewId="0"/>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1202"/>
      <c r="B1" s="1203"/>
      <c r="DD1" s="255"/>
      <c r="DE1" s="255"/>
    </row>
    <row r="2" spans="1:109" ht="25.5" customHeight="1" x14ac:dyDescent="0.2">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2">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ht="13.2" x14ac:dyDescent="0.2">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ht="13.2" x14ac:dyDescent="0.2">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ht="13.2" x14ac:dyDescent="0.2">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ht="13.2" x14ac:dyDescent="0.2">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ht="13.2" x14ac:dyDescent="0.2">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ht="13.2" x14ac:dyDescent="0.2">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ht="13.2" x14ac:dyDescent="0.2">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ht="13.2" x14ac:dyDescent="0.2">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ht="13.2" x14ac:dyDescent="0.2">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ht="13.2" x14ac:dyDescent="0.2">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ht="13.2" x14ac:dyDescent="0.2">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ht="13.2" x14ac:dyDescent="0.2">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ht="13.2" x14ac:dyDescent="0.2">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ht="13.2" x14ac:dyDescent="0.2">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ht="13.2" x14ac:dyDescent="0.2">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ht="13.2" x14ac:dyDescent="0.2">
      <c r="DD19" s="255"/>
      <c r="DE19" s="255"/>
    </row>
    <row r="20" spans="1:109" ht="13.2" x14ac:dyDescent="0.2">
      <c r="DD20" s="255"/>
      <c r="DE20" s="255"/>
    </row>
    <row r="21" spans="1:109" ht="17.25" customHeight="1" x14ac:dyDescent="0.2">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1207"/>
      <c r="DD40" s="1207"/>
      <c r="DE40" s="255"/>
    </row>
    <row r="41" spans="2:109" ht="16.2" x14ac:dyDescent="0.2">
      <c r="B41" s="256" t="s">
        <v>580</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1208"/>
      <c r="I42" s="1209"/>
      <c r="J42" s="1209"/>
      <c r="K42" s="1209"/>
      <c r="AM42" s="1208"/>
      <c r="AN42" s="1208" t="s">
        <v>581</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2">
      <c r="B43" s="259"/>
      <c r="AN43" s="1210" t="s">
        <v>582</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ht="13.2" x14ac:dyDescent="0.2">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ht="13.2" x14ac:dyDescent="0.2">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ht="13.2" x14ac:dyDescent="0.2">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ht="13.2" x14ac:dyDescent="0.2">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ht="13.2" x14ac:dyDescent="0.2">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ht="13.2" x14ac:dyDescent="0.2">
      <c r="B49" s="259"/>
      <c r="AN49" s="255" t="s">
        <v>583</v>
      </c>
    </row>
    <row r="50" spans="1:109" ht="13.2" x14ac:dyDescent="0.2">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546</v>
      </c>
      <c r="BQ50" s="1226"/>
      <c r="BR50" s="1226"/>
      <c r="BS50" s="1226"/>
      <c r="BT50" s="1226"/>
      <c r="BU50" s="1226"/>
      <c r="BV50" s="1226"/>
      <c r="BW50" s="1226"/>
      <c r="BX50" s="1226" t="s">
        <v>547</v>
      </c>
      <c r="BY50" s="1226"/>
      <c r="BZ50" s="1226"/>
      <c r="CA50" s="1226"/>
      <c r="CB50" s="1226"/>
      <c r="CC50" s="1226"/>
      <c r="CD50" s="1226"/>
      <c r="CE50" s="1226"/>
      <c r="CF50" s="1226" t="s">
        <v>548</v>
      </c>
      <c r="CG50" s="1226"/>
      <c r="CH50" s="1226"/>
      <c r="CI50" s="1226"/>
      <c r="CJ50" s="1226"/>
      <c r="CK50" s="1226"/>
      <c r="CL50" s="1226"/>
      <c r="CM50" s="1226"/>
      <c r="CN50" s="1226" t="s">
        <v>549</v>
      </c>
      <c r="CO50" s="1226"/>
      <c r="CP50" s="1226"/>
      <c r="CQ50" s="1226"/>
      <c r="CR50" s="1226"/>
      <c r="CS50" s="1226"/>
      <c r="CT50" s="1226"/>
      <c r="CU50" s="1226"/>
      <c r="CV50" s="1226" t="s">
        <v>550</v>
      </c>
      <c r="CW50" s="1226"/>
      <c r="CX50" s="1226"/>
      <c r="CY50" s="1226"/>
      <c r="CZ50" s="1226"/>
      <c r="DA50" s="1226"/>
      <c r="DB50" s="1226"/>
      <c r="DC50" s="1226"/>
    </row>
    <row r="51" spans="1:109" ht="13.5" customHeight="1" x14ac:dyDescent="0.2">
      <c r="B51" s="259"/>
      <c r="G51" s="1227"/>
      <c r="H51" s="1227"/>
      <c r="I51" s="1228"/>
      <c r="J51" s="1228"/>
      <c r="K51" s="1229"/>
      <c r="L51" s="1229"/>
      <c r="M51" s="1229"/>
      <c r="N51" s="1229"/>
      <c r="AM51" s="1219"/>
      <c r="AN51" s="1230" t="s">
        <v>584</v>
      </c>
      <c r="AO51" s="1230"/>
      <c r="AP51" s="1230"/>
      <c r="AQ51" s="1230"/>
      <c r="AR51" s="1230"/>
      <c r="AS51" s="1230"/>
      <c r="AT51" s="1230"/>
      <c r="AU51" s="1230"/>
      <c r="AV51" s="1230"/>
      <c r="AW51" s="1230"/>
      <c r="AX51" s="1230"/>
      <c r="AY51" s="1230"/>
      <c r="AZ51" s="1230"/>
      <c r="BA51" s="1230"/>
      <c r="BB51" s="1230" t="s">
        <v>585</v>
      </c>
      <c r="BC51" s="1230"/>
      <c r="BD51" s="1230"/>
      <c r="BE51" s="1230"/>
      <c r="BF51" s="1230"/>
      <c r="BG51" s="1230"/>
      <c r="BH51" s="1230"/>
      <c r="BI51" s="1230"/>
      <c r="BJ51" s="1230"/>
      <c r="BK51" s="1230"/>
      <c r="BL51" s="1230"/>
      <c r="BM51" s="1230"/>
      <c r="BN51" s="1230"/>
      <c r="BO51" s="1230"/>
      <c r="BP51" s="1231">
        <v>20.7</v>
      </c>
      <c r="BQ51" s="1231"/>
      <c r="BR51" s="1231"/>
      <c r="BS51" s="1231"/>
      <c r="BT51" s="1231"/>
      <c r="BU51" s="1231"/>
      <c r="BV51" s="1231"/>
      <c r="BW51" s="1231"/>
      <c r="BX51" s="1231">
        <v>12.1</v>
      </c>
      <c r="BY51" s="1231"/>
      <c r="BZ51" s="1231"/>
      <c r="CA51" s="1231"/>
      <c r="CB51" s="1231"/>
      <c r="CC51" s="1231"/>
      <c r="CD51" s="1231"/>
      <c r="CE51" s="1231"/>
      <c r="CF51" s="1231">
        <v>16.600000000000001</v>
      </c>
      <c r="CG51" s="1231"/>
      <c r="CH51" s="1231"/>
      <c r="CI51" s="1231"/>
      <c r="CJ51" s="1231"/>
      <c r="CK51" s="1231"/>
      <c r="CL51" s="1231"/>
      <c r="CM51" s="1231"/>
      <c r="CN51" s="1231">
        <v>6</v>
      </c>
      <c r="CO51" s="1231"/>
      <c r="CP51" s="1231"/>
      <c r="CQ51" s="1231"/>
      <c r="CR51" s="1231"/>
      <c r="CS51" s="1231"/>
      <c r="CT51" s="1231"/>
      <c r="CU51" s="1231"/>
      <c r="CV51" s="1231"/>
      <c r="CW51" s="1231"/>
      <c r="CX51" s="1231"/>
      <c r="CY51" s="1231"/>
      <c r="CZ51" s="1231"/>
      <c r="DA51" s="1231"/>
      <c r="DB51" s="1231"/>
      <c r="DC51" s="1231"/>
    </row>
    <row r="52" spans="1:109" ht="13.2" x14ac:dyDescent="0.2">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2" x14ac:dyDescent="0.2">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586</v>
      </c>
      <c r="BC53" s="1230"/>
      <c r="BD53" s="1230"/>
      <c r="BE53" s="1230"/>
      <c r="BF53" s="1230"/>
      <c r="BG53" s="1230"/>
      <c r="BH53" s="1230"/>
      <c r="BI53" s="1230"/>
      <c r="BJ53" s="1230"/>
      <c r="BK53" s="1230"/>
      <c r="BL53" s="1230"/>
      <c r="BM53" s="1230"/>
      <c r="BN53" s="1230"/>
      <c r="BO53" s="1230"/>
      <c r="BP53" s="1231">
        <v>71.7</v>
      </c>
      <c r="BQ53" s="1231"/>
      <c r="BR53" s="1231"/>
      <c r="BS53" s="1231"/>
      <c r="BT53" s="1231"/>
      <c r="BU53" s="1231"/>
      <c r="BV53" s="1231"/>
      <c r="BW53" s="1231"/>
      <c r="BX53" s="1231">
        <v>73.400000000000006</v>
      </c>
      <c r="BY53" s="1231"/>
      <c r="BZ53" s="1231"/>
      <c r="CA53" s="1231"/>
      <c r="CB53" s="1231"/>
      <c r="CC53" s="1231"/>
      <c r="CD53" s="1231"/>
      <c r="CE53" s="1231"/>
      <c r="CF53" s="1231">
        <v>75.3</v>
      </c>
      <c r="CG53" s="1231"/>
      <c r="CH53" s="1231"/>
      <c r="CI53" s="1231"/>
      <c r="CJ53" s="1231"/>
      <c r="CK53" s="1231"/>
      <c r="CL53" s="1231"/>
      <c r="CM53" s="1231"/>
      <c r="CN53" s="1231">
        <v>76.900000000000006</v>
      </c>
      <c r="CO53" s="1231"/>
      <c r="CP53" s="1231"/>
      <c r="CQ53" s="1231"/>
      <c r="CR53" s="1231"/>
      <c r="CS53" s="1231"/>
      <c r="CT53" s="1231"/>
      <c r="CU53" s="1231"/>
      <c r="CV53" s="1231">
        <v>78.599999999999994</v>
      </c>
      <c r="CW53" s="1231"/>
      <c r="CX53" s="1231"/>
      <c r="CY53" s="1231"/>
      <c r="CZ53" s="1231"/>
      <c r="DA53" s="1231"/>
      <c r="DB53" s="1231"/>
      <c r="DC53" s="1231"/>
    </row>
    <row r="54" spans="1:109" ht="13.2" x14ac:dyDescent="0.2">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2" x14ac:dyDescent="0.2">
      <c r="A55" s="1209"/>
      <c r="B55" s="259"/>
      <c r="G55" s="1220"/>
      <c r="H55" s="1220"/>
      <c r="I55" s="1220"/>
      <c r="J55" s="1220"/>
      <c r="K55" s="1229"/>
      <c r="L55" s="1229"/>
      <c r="M55" s="1229"/>
      <c r="N55" s="1229"/>
      <c r="AN55" s="1226" t="s">
        <v>587</v>
      </c>
      <c r="AO55" s="1226"/>
      <c r="AP55" s="1226"/>
      <c r="AQ55" s="1226"/>
      <c r="AR55" s="1226"/>
      <c r="AS55" s="1226"/>
      <c r="AT55" s="1226"/>
      <c r="AU55" s="1226"/>
      <c r="AV55" s="1226"/>
      <c r="AW55" s="1226"/>
      <c r="AX55" s="1226"/>
      <c r="AY55" s="1226"/>
      <c r="AZ55" s="1226"/>
      <c r="BA55" s="1226"/>
      <c r="BB55" s="1230" t="s">
        <v>585</v>
      </c>
      <c r="BC55" s="1230"/>
      <c r="BD55" s="1230"/>
      <c r="BE55" s="1230"/>
      <c r="BF55" s="1230"/>
      <c r="BG55" s="1230"/>
      <c r="BH55" s="1230"/>
      <c r="BI55" s="1230"/>
      <c r="BJ55" s="1230"/>
      <c r="BK55" s="1230"/>
      <c r="BL55" s="1230"/>
      <c r="BM55" s="1230"/>
      <c r="BN55" s="1230"/>
      <c r="BO55" s="1230"/>
      <c r="BP55" s="1231">
        <v>0</v>
      </c>
      <c r="BQ55" s="1231"/>
      <c r="BR55" s="1231"/>
      <c r="BS55" s="1231"/>
      <c r="BT55" s="1231"/>
      <c r="BU55" s="1231"/>
      <c r="BV55" s="1231"/>
      <c r="BW55" s="1231"/>
      <c r="BX55" s="1231">
        <v>0</v>
      </c>
      <c r="BY55" s="1231"/>
      <c r="BZ55" s="1231"/>
      <c r="CA55" s="1231"/>
      <c r="CB55" s="1231"/>
      <c r="CC55" s="1231"/>
      <c r="CD55" s="1231"/>
      <c r="CE55" s="1231"/>
      <c r="CF55" s="1231">
        <v>0</v>
      </c>
      <c r="CG55" s="1231"/>
      <c r="CH55" s="1231"/>
      <c r="CI55" s="1231"/>
      <c r="CJ55" s="1231"/>
      <c r="CK55" s="1231"/>
      <c r="CL55" s="1231"/>
      <c r="CM55" s="1231"/>
      <c r="CN55" s="1231">
        <v>0</v>
      </c>
      <c r="CO55" s="1231"/>
      <c r="CP55" s="1231"/>
      <c r="CQ55" s="1231"/>
      <c r="CR55" s="1231"/>
      <c r="CS55" s="1231"/>
      <c r="CT55" s="1231"/>
      <c r="CU55" s="1231"/>
      <c r="CV55" s="1231">
        <v>0</v>
      </c>
      <c r="CW55" s="1231"/>
      <c r="CX55" s="1231"/>
      <c r="CY55" s="1231"/>
      <c r="CZ55" s="1231"/>
      <c r="DA55" s="1231"/>
      <c r="DB55" s="1231"/>
      <c r="DC55" s="1231"/>
    </row>
    <row r="56" spans="1:109" ht="13.2" x14ac:dyDescent="0.2">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ht="13.2" x14ac:dyDescent="0.2">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586</v>
      </c>
      <c r="BC57" s="1230"/>
      <c r="BD57" s="1230"/>
      <c r="BE57" s="1230"/>
      <c r="BF57" s="1230"/>
      <c r="BG57" s="1230"/>
      <c r="BH57" s="1230"/>
      <c r="BI57" s="1230"/>
      <c r="BJ57" s="1230"/>
      <c r="BK57" s="1230"/>
      <c r="BL57" s="1230"/>
      <c r="BM57" s="1230"/>
      <c r="BN57" s="1230"/>
      <c r="BO57" s="1230"/>
      <c r="BP57" s="1231">
        <v>59.4</v>
      </c>
      <c r="BQ57" s="1231"/>
      <c r="BR57" s="1231"/>
      <c r="BS57" s="1231"/>
      <c r="BT57" s="1231"/>
      <c r="BU57" s="1231"/>
      <c r="BV57" s="1231"/>
      <c r="BW57" s="1231"/>
      <c r="BX57" s="1231">
        <v>60.4</v>
      </c>
      <c r="BY57" s="1231"/>
      <c r="BZ57" s="1231"/>
      <c r="CA57" s="1231"/>
      <c r="CB57" s="1231"/>
      <c r="CC57" s="1231"/>
      <c r="CD57" s="1231"/>
      <c r="CE57" s="1231"/>
      <c r="CF57" s="1231">
        <v>61.5</v>
      </c>
      <c r="CG57" s="1231"/>
      <c r="CH57" s="1231"/>
      <c r="CI57" s="1231"/>
      <c r="CJ57" s="1231"/>
      <c r="CK57" s="1231"/>
      <c r="CL57" s="1231"/>
      <c r="CM57" s="1231"/>
      <c r="CN57" s="1231">
        <v>60.9</v>
      </c>
      <c r="CO57" s="1231"/>
      <c r="CP57" s="1231"/>
      <c r="CQ57" s="1231"/>
      <c r="CR57" s="1231"/>
      <c r="CS57" s="1231"/>
      <c r="CT57" s="1231"/>
      <c r="CU57" s="1231"/>
      <c r="CV57" s="1231">
        <v>62.3</v>
      </c>
      <c r="CW57" s="1231"/>
      <c r="CX57" s="1231"/>
      <c r="CY57" s="1231"/>
      <c r="CZ57" s="1231"/>
      <c r="DA57" s="1231"/>
      <c r="DB57" s="1231"/>
      <c r="DC57" s="1231"/>
      <c r="DD57" s="1234"/>
      <c r="DE57" s="1232"/>
    </row>
    <row r="58" spans="1:109" s="1209" customFormat="1" ht="13.2" x14ac:dyDescent="0.2">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ht="13.2" x14ac:dyDescent="0.2">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ht="13.2" x14ac:dyDescent="0.2">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ht="13.2" x14ac:dyDescent="0.2">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ht="13.2" x14ac:dyDescent="0.2">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6.2" x14ac:dyDescent="0.2">
      <c r="B63" s="312" t="s">
        <v>588</v>
      </c>
    </row>
    <row r="64" spans="1:109" ht="13.2" x14ac:dyDescent="0.2">
      <c r="B64" s="259"/>
      <c r="G64" s="1208"/>
      <c r="I64" s="1240"/>
      <c r="J64" s="1240"/>
      <c r="K64" s="1240"/>
      <c r="L64" s="1240"/>
      <c r="M64" s="1240"/>
      <c r="N64" s="1241"/>
      <c r="AM64" s="1208"/>
      <c r="AN64" s="1208" t="s">
        <v>581</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ht="13.2" x14ac:dyDescent="0.2">
      <c r="B65" s="259"/>
      <c r="AN65" s="1210" t="s">
        <v>589</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ht="13.2" x14ac:dyDescent="0.2">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ht="13.2" x14ac:dyDescent="0.2">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ht="13.2" x14ac:dyDescent="0.2">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ht="13.2" x14ac:dyDescent="0.2">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ht="13.2" x14ac:dyDescent="0.2">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ht="13.2" x14ac:dyDescent="0.2">
      <c r="B71" s="259"/>
      <c r="G71" s="1245"/>
      <c r="I71" s="1246"/>
      <c r="J71" s="1243"/>
      <c r="K71" s="1243"/>
      <c r="L71" s="1244"/>
      <c r="M71" s="1243"/>
      <c r="N71" s="1244"/>
      <c r="AM71" s="1245"/>
      <c r="AN71" s="255" t="s">
        <v>583</v>
      </c>
    </row>
    <row r="72" spans="2:107" ht="13.2" x14ac:dyDescent="0.2">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546</v>
      </c>
      <c r="BQ72" s="1226"/>
      <c r="BR72" s="1226"/>
      <c r="BS72" s="1226"/>
      <c r="BT72" s="1226"/>
      <c r="BU72" s="1226"/>
      <c r="BV72" s="1226"/>
      <c r="BW72" s="1226"/>
      <c r="BX72" s="1226" t="s">
        <v>547</v>
      </c>
      <c r="BY72" s="1226"/>
      <c r="BZ72" s="1226"/>
      <c r="CA72" s="1226"/>
      <c r="CB72" s="1226"/>
      <c r="CC72" s="1226"/>
      <c r="CD72" s="1226"/>
      <c r="CE72" s="1226"/>
      <c r="CF72" s="1226" t="s">
        <v>548</v>
      </c>
      <c r="CG72" s="1226"/>
      <c r="CH72" s="1226"/>
      <c r="CI72" s="1226"/>
      <c r="CJ72" s="1226"/>
      <c r="CK72" s="1226"/>
      <c r="CL72" s="1226"/>
      <c r="CM72" s="1226"/>
      <c r="CN72" s="1226" t="s">
        <v>549</v>
      </c>
      <c r="CO72" s="1226"/>
      <c r="CP72" s="1226"/>
      <c r="CQ72" s="1226"/>
      <c r="CR72" s="1226"/>
      <c r="CS72" s="1226"/>
      <c r="CT72" s="1226"/>
      <c r="CU72" s="1226"/>
      <c r="CV72" s="1226" t="s">
        <v>550</v>
      </c>
      <c r="CW72" s="1226"/>
      <c r="CX72" s="1226"/>
      <c r="CY72" s="1226"/>
      <c r="CZ72" s="1226"/>
      <c r="DA72" s="1226"/>
      <c r="DB72" s="1226"/>
      <c r="DC72" s="1226"/>
    </row>
    <row r="73" spans="2:107" ht="13.2" x14ac:dyDescent="0.2">
      <c r="B73" s="259"/>
      <c r="G73" s="1227"/>
      <c r="H73" s="1227"/>
      <c r="I73" s="1227"/>
      <c r="J73" s="1227"/>
      <c r="K73" s="1247"/>
      <c r="L73" s="1247"/>
      <c r="M73" s="1247"/>
      <c r="N73" s="1247"/>
      <c r="AM73" s="1219"/>
      <c r="AN73" s="1230" t="s">
        <v>584</v>
      </c>
      <c r="AO73" s="1230"/>
      <c r="AP73" s="1230"/>
      <c r="AQ73" s="1230"/>
      <c r="AR73" s="1230"/>
      <c r="AS73" s="1230"/>
      <c r="AT73" s="1230"/>
      <c r="AU73" s="1230"/>
      <c r="AV73" s="1230"/>
      <c r="AW73" s="1230"/>
      <c r="AX73" s="1230"/>
      <c r="AY73" s="1230"/>
      <c r="AZ73" s="1230"/>
      <c r="BA73" s="1230"/>
      <c r="BB73" s="1230" t="s">
        <v>585</v>
      </c>
      <c r="BC73" s="1230"/>
      <c r="BD73" s="1230"/>
      <c r="BE73" s="1230"/>
      <c r="BF73" s="1230"/>
      <c r="BG73" s="1230"/>
      <c r="BH73" s="1230"/>
      <c r="BI73" s="1230"/>
      <c r="BJ73" s="1230"/>
      <c r="BK73" s="1230"/>
      <c r="BL73" s="1230"/>
      <c r="BM73" s="1230"/>
      <c r="BN73" s="1230"/>
      <c r="BO73" s="1230"/>
      <c r="BP73" s="1231">
        <v>20.7</v>
      </c>
      <c r="BQ73" s="1231"/>
      <c r="BR73" s="1231"/>
      <c r="BS73" s="1231"/>
      <c r="BT73" s="1231"/>
      <c r="BU73" s="1231"/>
      <c r="BV73" s="1231"/>
      <c r="BW73" s="1231"/>
      <c r="BX73" s="1231">
        <v>12.1</v>
      </c>
      <c r="BY73" s="1231"/>
      <c r="BZ73" s="1231"/>
      <c r="CA73" s="1231"/>
      <c r="CB73" s="1231"/>
      <c r="CC73" s="1231"/>
      <c r="CD73" s="1231"/>
      <c r="CE73" s="1231"/>
      <c r="CF73" s="1231">
        <v>16.600000000000001</v>
      </c>
      <c r="CG73" s="1231"/>
      <c r="CH73" s="1231"/>
      <c r="CI73" s="1231"/>
      <c r="CJ73" s="1231"/>
      <c r="CK73" s="1231"/>
      <c r="CL73" s="1231"/>
      <c r="CM73" s="1231"/>
      <c r="CN73" s="1231">
        <v>6</v>
      </c>
      <c r="CO73" s="1231"/>
      <c r="CP73" s="1231"/>
      <c r="CQ73" s="1231"/>
      <c r="CR73" s="1231"/>
      <c r="CS73" s="1231"/>
      <c r="CT73" s="1231"/>
      <c r="CU73" s="1231"/>
      <c r="CV73" s="1231"/>
      <c r="CW73" s="1231"/>
      <c r="CX73" s="1231"/>
      <c r="CY73" s="1231"/>
      <c r="CZ73" s="1231"/>
      <c r="DA73" s="1231"/>
      <c r="DB73" s="1231"/>
      <c r="DC73" s="1231"/>
    </row>
    <row r="74" spans="2:107" ht="13.2" x14ac:dyDescent="0.2">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2" x14ac:dyDescent="0.2">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590</v>
      </c>
      <c r="BC75" s="1230"/>
      <c r="BD75" s="1230"/>
      <c r="BE75" s="1230"/>
      <c r="BF75" s="1230"/>
      <c r="BG75" s="1230"/>
      <c r="BH75" s="1230"/>
      <c r="BI75" s="1230"/>
      <c r="BJ75" s="1230"/>
      <c r="BK75" s="1230"/>
      <c r="BL75" s="1230"/>
      <c r="BM75" s="1230"/>
      <c r="BN75" s="1230"/>
      <c r="BO75" s="1230"/>
      <c r="BP75" s="1231">
        <v>9.5</v>
      </c>
      <c r="BQ75" s="1231"/>
      <c r="BR75" s="1231"/>
      <c r="BS75" s="1231"/>
      <c r="BT75" s="1231"/>
      <c r="BU75" s="1231"/>
      <c r="BV75" s="1231"/>
      <c r="BW75" s="1231"/>
      <c r="BX75" s="1231">
        <v>11.8</v>
      </c>
      <c r="BY75" s="1231"/>
      <c r="BZ75" s="1231"/>
      <c r="CA75" s="1231"/>
      <c r="CB75" s="1231"/>
      <c r="CC75" s="1231"/>
      <c r="CD75" s="1231"/>
      <c r="CE75" s="1231"/>
      <c r="CF75" s="1231">
        <v>12.4</v>
      </c>
      <c r="CG75" s="1231"/>
      <c r="CH75" s="1231"/>
      <c r="CI75" s="1231"/>
      <c r="CJ75" s="1231"/>
      <c r="CK75" s="1231"/>
      <c r="CL75" s="1231"/>
      <c r="CM75" s="1231"/>
      <c r="CN75" s="1231">
        <v>12.7</v>
      </c>
      <c r="CO75" s="1231"/>
      <c r="CP75" s="1231"/>
      <c r="CQ75" s="1231"/>
      <c r="CR75" s="1231"/>
      <c r="CS75" s="1231"/>
      <c r="CT75" s="1231"/>
      <c r="CU75" s="1231"/>
      <c r="CV75" s="1231">
        <v>11.2</v>
      </c>
      <c r="CW75" s="1231"/>
      <c r="CX75" s="1231"/>
      <c r="CY75" s="1231"/>
      <c r="CZ75" s="1231"/>
      <c r="DA75" s="1231"/>
      <c r="DB75" s="1231"/>
      <c r="DC75" s="1231"/>
    </row>
    <row r="76" spans="2:107" ht="13.2" x14ac:dyDescent="0.2">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2" x14ac:dyDescent="0.2">
      <c r="B77" s="259"/>
      <c r="G77" s="1220"/>
      <c r="H77" s="1220"/>
      <c r="I77" s="1220"/>
      <c r="J77" s="1220"/>
      <c r="K77" s="1247"/>
      <c r="L77" s="1247"/>
      <c r="M77" s="1247"/>
      <c r="N77" s="1247"/>
      <c r="AN77" s="1226" t="s">
        <v>587</v>
      </c>
      <c r="AO77" s="1226"/>
      <c r="AP77" s="1226"/>
      <c r="AQ77" s="1226"/>
      <c r="AR77" s="1226"/>
      <c r="AS77" s="1226"/>
      <c r="AT77" s="1226"/>
      <c r="AU77" s="1226"/>
      <c r="AV77" s="1226"/>
      <c r="AW77" s="1226"/>
      <c r="AX77" s="1226"/>
      <c r="AY77" s="1226"/>
      <c r="AZ77" s="1226"/>
      <c r="BA77" s="1226"/>
      <c r="BB77" s="1230" t="s">
        <v>585</v>
      </c>
      <c r="BC77" s="1230"/>
      <c r="BD77" s="1230"/>
      <c r="BE77" s="1230"/>
      <c r="BF77" s="1230"/>
      <c r="BG77" s="1230"/>
      <c r="BH77" s="1230"/>
      <c r="BI77" s="1230"/>
      <c r="BJ77" s="1230"/>
      <c r="BK77" s="1230"/>
      <c r="BL77" s="1230"/>
      <c r="BM77" s="1230"/>
      <c r="BN77" s="1230"/>
      <c r="BO77" s="1230"/>
      <c r="BP77" s="1231">
        <v>0</v>
      </c>
      <c r="BQ77" s="1231"/>
      <c r="BR77" s="1231"/>
      <c r="BS77" s="1231"/>
      <c r="BT77" s="1231"/>
      <c r="BU77" s="1231"/>
      <c r="BV77" s="1231"/>
      <c r="BW77" s="1231"/>
      <c r="BX77" s="1231">
        <v>0</v>
      </c>
      <c r="BY77" s="1231"/>
      <c r="BZ77" s="1231"/>
      <c r="CA77" s="1231"/>
      <c r="CB77" s="1231"/>
      <c r="CC77" s="1231"/>
      <c r="CD77" s="1231"/>
      <c r="CE77" s="1231"/>
      <c r="CF77" s="1231">
        <v>0</v>
      </c>
      <c r="CG77" s="1231"/>
      <c r="CH77" s="1231"/>
      <c r="CI77" s="1231"/>
      <c r="CJ77" s="1231"/>
      <c r="CK77" s="1231"/>
      <c r="CL77" s="1231"/>
      <c r="CM77" s="1231"/>
      <c r="CN77" s="1231">
        <v>0</v>
      </c>
      <c r="CO77" s="1231"/>
      <c r="CP77" s="1231"/>
      <c r="CQ77" s="1231"/>
      <c r="CR77" s="1231"/>
      <c r="CS77" s="1231"/>
      <c r="CT77" s="1231"/>
      <c r="CU77" s="1231"/>
      <c r="CV77" s="1231">
        <v>0</v>
      </c>
      <c r="CW77" s="1231"/>
      <c r="CX77" s="1231"/>
      <c r="CY77" s="1231"/>
      <c r="CZ77" s="1231"/>
      <c r="DA77" s="1231"/>
      <c r="DB77" s="1231"/>
      <c r="DC77" s="1231"/>
    </row>
    <row r="78" spans="2:107" ht="13.2" x14ac:dyDescent="0.2">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2" x14ac:dyDescent="0.2">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590</v>
      </c>
      <c r="BC79" s="1230"/>
      <c r="BD79" s="1230"/>
      <c r="BE79" s="1230"/>
      <c r="BF79" s="1230"/>
      <c r="BG79" s="1230"/>
      <c r="BH79" s="1230"/>
      <c r="BI79" s="1230"/>
      <c r="BJ79" s="1230"/>
      <c r="BK79" s="1230"/>
      <c r="BL79" s="1230"/>
      <c r="BM79" s="1230"/>
      <c r="BN79" s="1230"/>
      <c r="BO79" s="1230"/>
      <c r="BP79" s="1231">
        <v>7.4</v>
      </c>
      <c r="BQ79" s="1231"/>
      <c r="BR79" s="1231"/>
      <c r="BS79" s="1231"/>
      <c r="BT79" s="1231"/>
      <c r="BU79" s="1231"/>
      <c r="BV79" s="1231"/>
      <c r="BW79" s="1231"/>
      <c r="BX79" s="1231">
        <v>7.4</v>
      </c>
      <c r="BY79" s="1231"/>
      <c r="BZ79" s="1231"/>
      <c r="CA79" s="1231"/>
      <c r="CB79" s="1231"/>
      <c r="CC79" s="1231"/>
      <c r="CD79" s="1231"/>
      <c r="CE79" s="1231"/>
      <c r="CF79" s="1231">
        <v>8</v>
      </c>
      <c r="CG79" s="1231"/>
      <c r="CH79" s="1231"/>
      <c r="CI79" s="1231"/>
      <c r="CJ79" s="1231"/>
      <c r="CK79" s="1231"/>
      <c r="CL79" s="1231"/>
      <c r="CM79" s="1231"/>
      <c r="CN79" s="1231">
        <v>6.6</v>
      </c>
      <c r="CO79" s="1231"/>
      <c r="CP79" s="1231"/>
      <c r="CQ79" s="1231"/>
      <c r="CR79" s="1231"/>
      <c r="CS79" s="1231"/>
      <c r="CT79" s="1231"/>
      <c r="CU79" s="1231"/>
      <c r="CV79" s="1231">
        <v>6.8</v>
      </c>
      <c r="CW79" s="1231"/>
      <c r="CX79" s="1231"/>
      <c r="CY79" s="1231"/>
      <c r="CZ79" s="1231"/>
      <c r="DA79" s="1231"/>
      <c r="DB79" s="1231"/>
      <c r="DC79" s="1231"/>
    </row>
    <row r="80" spans="2:107" ht="13.2" x14ac:dyDescent="0.2">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2" x14ac:dyDescent="0.2">
      <c r="B81" s="259"/>
    </row>
    <row r="82" spans="2:109" ht="16.2" x14ac:dyDescent="0.2">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9wfJZCYBBmo9rKHvXjOgUIb2s0Ty+m3JrxLazcE/ot1mBgHgsyOWGkPKV7F2VN2jTswo7K54Hf+HV8DlvVJ/tA==" saltValue="iFJnG9nmS6fYEqXmQwmjX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A4BE6-3272-47FD-A246-39189DE2CE7B}">
  <sheetPr>
    <pageSetUpPr fitToPage="1"/>
  </sheetPr>
  <dimension ref="A1:DR125"/>
  <sheetViews>
    <sheetView showGridLines="0" zoomScale="55" zoomScaleNormal="55"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493</v>
      </c>
    </row>
  </sheetData>
  <sheetProtection algorithmName="SHA-512" hashValue="vzkzwc3YSVCRIZ6JZowby9rIbJEQ0vGcuzYKzd1sxTqZRrl2TMc0uf5sz4ALEdDIVXNA9AiKj2DALrQAawhaKw==" saltValue="VsX5984qNyVL+VSTyP7j3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6FA6F-872C-4927-BC05-C2E80EE817E5}">
  <sheetPr>
    <pageSetUpPr fitToPage="1"/>
  </sheetPr>
  <dimension ref="A1:DR125"/>
  <sheetViews>
    <sheetView showGridLines="0" zoomScale="55" zoomScaleNormal="55"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493</v>
      </c>
    </row>
  </sheetData>
  <sheetProtection algorithmName="SHA-512" hashValue="pblNg9UPFGRgk5BJ91VxkD2Qpo2YAY7HTDgebMNnNuXoLbemfHm48Lg4H8bL4nmniyDaagZbK4b1/0rMroiBUQ==" saltValue="ADSclOV/3yGkbiiY4wkub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55</v>
      </c>
      <c r="E2" s="147"/>
      <c r="F2" s="148" t="s">
        <v>543</v>
      </c>
      <c r="G2" s="149"/>
      <c r="H2" s="150"/>
    </row>
    <row r="3" spans="1:8" x14ac:dyDescent="0.2">
      <c r="A3" s="146" t="s">
        <v>536</v>
      </c>
      <c r="B3" s="151"/>
      <c r="C3" s="152"/>
      <c r="D3" s="153">
        <v>906176</v>
      </c>
      <c r="E3" s="154"/>
      <c r="F3" s="155">
        <v>289738</v>
      </c>
      <c r="G3" s="156"/>
      <c r="H3" s="157"/>
    </row>
    <row r="4" spans="1:8" x14ac:dyDescent="0.2">
      <c r="A4" s="158"/>
      <c r="B4" s="159"/>
      <c r="C4" s="160"/>
      <c r="D4" s="161">
        <v>109375</v>
      </c>
      <c r="E4" s="162"/>
      <c r="F4" s="163">
        <v>156238</v>
      </c>
      <c r="G4" s="164"/>
      <c r="H4" s="165"/>
    </row>
    <row r="5" spans="1:8" x14ac:dyDescent="0.2">
      <c r="A5" s="146" t="s">
        <v>538</v>
      </c>
      <c r="B5" s="151"/>
      <c r="C5" s="152"/>
      <c r="D5" s="153">
        <v>586775</v>
      </c>
      <c r="E5" s="154"/>
      <c r="F5" s="155">
        <v>316937</v>
      </c>
      <c r="G5" s="156"/>
      <c r="H5" s="157"/>
    </row>
    <row r="6" spans="1:8" x14ac:dyDescent="0.2">
      <c r="A6" s="158"/>
      <c r="B6" s="159"/>
      <c r="C6" s="160"/>
      <c r="D6" s="161">
        <v>2491</v>
      </c>
      <c r="E6" s="162"/>
      <c r="F6" s="163">
        <v>199150</v>
      </c>
      <c r="G6" s="164"/>
      <c r="H6" s="165"/>
    </row>
    <row r="7" spans="1:8" x14ac:dyDescent="0.2">
      <c r="A7" s="146" t="s">
        <v>539</v>
      </c>
      <c r="B7" s="151"/>
      <c r="C7" s="152"/>
      <c r="D7" s="153">
        <v>506806</v>
      </c>
      <c r="E7" s="154"/>
      <c r="F7" s="155">
        <v>332350</v>
      </c>
      <c r="G7" s="156"/>
      <c r="H7" s="157"/>
    </row>
    <row r="8" spans="1:8" x14ac:dyDescent="0.2">
      <c r="A8" s="158"/>
      <c r="B8" s="159"/>
      <c r="C8" s="160"/>
      <c r="D8" s="161">
        <v>36710</v>
      </c>
      <c r="E8" s="162"/>
      <c r="F8" s="163">
        <v>200453</v>
      </c>
      <c r="G8" s="164"/>
      <c r="H8" s="165"/>
    </row>
    <row r="9" spans="1:8" x14ac:dyDescent="0.2">
      <c r="A9" s="146" t="s">
        <v>540</v>
      </c>
      <c r="B9" s="151"/>
      <c r="C9" s="152"/>
      <c r="D9" s="153">
        <v>772450</v>
      </c>
      <c r="E9" s="154"/>
      <c r="F9" s="155">
        <v>362690</v>
      </c>
      <c r="G9" s="156"/>
      <c r="H9" s="157"/>
    </row>
    <row r="10" spans="1:8" x14ac:dyDescent="0.2">
      <c r="A10" s="158"/>
      <c r="B10" s="159"/>
      <c r="C10" s="160"/>
      <c r="D10" s="161">
        <v>2986</v>
      </c>
      <c r="E10" s="162"/>
      <c r="F10" s="163">
        <v>172580</v>
      </c>
      <c r="G10" s="164"/>
      <c r="H10" s="165"/>
    </row>
    <row r="11" spans="1:8" x14ac:dyDescent="0.2">
      <c r="A11" s="146" t="s">
        <v>541</v>
      </c>
      <c r="B11" s="151"/>
      <c r="C11" s="152"/>
      <c r="D11" s="153">
        <v>584949</v>
      </c>
      <c r="E11" s="154"/>
      <c r="F11" s="155">
        <v>296093</v>
      </c>
      <c r="G11" s="156"/>
      <c r="H11" s="157"/>
    </row>
    <row r="12" spans="1:8" x14ac:dyDescent="0.2">
      <c r="A12" s="158"/>
      <c r="B12" s="159"/>
      <c r="C12" s="166"/>
      <c r="D12" s="161">
        <v>36396</v>
      </c>
      <c r="E12" s="162"/>
      <c r="F12" s="163">
        <v>140545</v>
      </c>
      <c r="G12" s="164"/>
      <c r="H12" s="165"/>
    </row>
    <row r="13" spans="1:8" x14ac:dyDescent="0.2">
      <c r="A13" s="146"/>
      <c r="B13" s="151"/>
      <c r="C13" s="152"/>
      <c r="D13" s="153">
        <v>671431</v>
      </c>
      <c r="E13" s="154"/>
      <c r="F13" s="155">
        <v>319562</v>
      </c>
      <c r="G13" s="167"/>
      <c r="H13" s="157"/>
    </row>
    <row r="14" spans="1:8" x14ac:dyDescent="0.2">
      <c r="A14" s="158"/>
      <c r="B14" s="159"/>
      <c r="C14" s="160"/>
      <c r="D14" s="161">
        <v>37592</v>
      </c>
      <c r="E14" s="162"/>
      <c r="F14" s="163">
        <v>173793</v>
      </c>
      <c r="G14" s="164"/>
      <c r="H14" s="165"/>
    </row>
    <row r="17" spans="1:11" x14ac:dyDescent="0.2">
      <c r="A17" s="142" t="s">
        <v>56</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57</v>
      </c>
      <c r="B19" s="168">
        <f>ROUND(VALUE(SUBSTITUTE(実質収支比率等に係る経年分析!F$48,"▲","-")),2)</f>
        <v>3.43</v>
      </c>
      <c r="C19" s="168">
        <f>ROUND(VALUE(SUBSTITUTE(実質収支比率等に係る経年分析!G$48,"▲","-")),2)</f>
        <v>3.32</v>
      </c>
      <c r="D19" s="168">
        <f>ROUND(VALUE(SUBSTITUTE(実質収支比率等に係る経年分析!H$48,"▲","-")),2)</f>
        <v>3.5</v>
      </c>
      <c r="E19" s="168">
        <f>ROUND(VALUE(SUBSTITUTE(実質収支比率等に係る経年分析!I$48,"▲","-")),2)</f>
        <v>11.24</v>
      </c>
      <c r="F19" s="168">
        <f>ROUND(VALUE(SUBSTITUTE(実質収支比率等に係る経年分析!J$48,"▲","-")),2)</f>
        <v>21.86</v>
      </c>
    </row>
    <row r="20" spans="1:11" x14ac:dyDescent="0.2">
      <c r="A20" s="168" t="s">
        <v>58</v>
      </c>
      <c r="B20" s="168">
        <f>ROUND(VALUE(SUBSTITUTE(実質収支比率等に係る経年分析!F$47,"▲","-")),2)</f>
        <v>101.75</v>
      </c>
      <c r="C20" s="168">
        <f>ROUND(VALUE(SUBSTITUTE(実質収支比率等に係る経年分析!G$47,"▲","-")),2)</f>
        <v>95.13</v>
      </c>
      <c r="D20" s="168">
        <f>ROUND(VALUE(SUBSTITUTE(実質収支比率等に係る経年分析!H$47,"▲","-")),2)</f>
        <v>78.63</v>
      </c>
      <c r="E20" s="168">
        <f>ROUND(VALUE(SUBSTITUTE(実質収支比率等に係る経年分析!I$47,"▲","-")),2)</f>
        <v>69.62</v>
      </c>
      <c r="F20" s="168">
        <f>ROUND(VALUE(SUBSTITUTE(実質収支比率等に係る経年分析!J$47,"▲","-")),2)</f>
        <v>68.69</v>
      </c>
    </row>
    <row r="21" spans="1:11" x14ac:dyDescent="0.2">
      <c r="A21" s="168" t="s">
        <v>59</v>
      </c>
      <c r="B21" s="168">
        <f>IF(ISNUMBER(VALUE(SUBSTITUTE(実質収支比率等に係る経年分析!F$49,"▲","-"))),ROUND(VALUE(SUBSTITUTE(実質収支比率等に係る経年分析!F$49,"▲","-")),2),NA())</f>
        <v>-20.56</v>
      </c>
      <c r="C21" s="168">
        <f>IF(ISNUMBER(VALUE(SUBSTITUTE(実質収支比率等に係る経年分析!G$49,"▲","-"))),ROUND(VALUE(SUBSTITUTE(実質収支比率等に係る経年分析!G$49,"▲","-")),2),NA())</f>
        <v>-3.97</v>
      </c>
      <c r="D21" s="168">
        <f>IF(ISNUMBER(VALUE(SUBSTITUTE(実質収支比率等に係る経年分析!H$49,"▲","-"))),ROUND(VALUE(SUBSTITUTE(実質収支比率等に係る経年分析!H$49,"▲","-")),2),NA())</f>
        <v>-10.84</v>
      </c>
      <c r="E21" s="168">
        <f>IF(ISNUMBER(VALUE(SUBSTITUTE(実質収支比率等に係る経年分析!I$49,"▲","-"))),ROUND(VALUE(SUBSTITUTE(実質収支比率等に係る経年分析!I$49,"▲","-")),2),NA())</f>
        <v>8.15</v>
      </c>
      <c r="F21" s="168">
        <f>IF(ISNUMBER(VALUE(SUBSTITUTE(実質収支比率等に係る経年分析!J$49,"▲","-"))),ROUND(VALUE(SUBSTITUTE(実質収支比率等に係る経年分析!J$49,"▲","-")),2),NA())</f>
        <v>10.77</v>
      </c>
    </row>
    <row r="24" spans="1:11" x14ac:dyDescent="0.2">
      <c r="A24" s="142" t="s">
        <v>60</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61</v>
      </c>
      <c r="C26" s="169" t="s">
        <v>62</v>
      </c>
      <c r="D26" s="169" t="s">
        <v>61</v>
      </c>
      <c r="E26" s="169" t="s">
        <v>62</v>
      </c>
      <c r="F26" s="169" t="s">
        <v>61</v>
      </c>
      <c r="G26" s="169" t="s">
        <v>62</v>
      </c>
      <c r="H26" s="169" t="s">
        <v>61</v>
      </c>
      <c r="I26" s="169" t="s">
        <v>62</v>
      </c>
      <c r="J26" s="169" t="s">
        <v>61</v>
      </c>
      <c r="K26" s="169" t="s">
        <v>62</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代替バス</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0.09</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温泉事業</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国民健康保険事業（直診勘定）</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0.14000000000000001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2">
      <c r="A32" s="169" t="str">
        <f>IF(連結実質赤字比率に係る赤字・黒字の構成分析!C$38="",NA(),連結実質赤字比率に係る赤字・黒字の構成分析!C$38)</f>
        <v>後期高齢者医療事業</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7.0000000000000007E-2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7.0000000000000007E-2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7.0000000000000007E-2</v>
      </c>
    </row>
    <row r="33" spans="1:16" x14ac:dyDescent="0.2">
      <c r="A33" s="169" t="str">
        <f>IF(連結実質赤字比率に係る赤字・黒字の構成分析!C$37="",NA(),連結実質赤字比率に係る赤字・黒字の構成分析!C$37)</f>
        <v>簡易水道事業</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0.82</v>
      </c>
    </row>
    <row r="34" spans="1:16" x14ac:dyDescent="0.2">
      <c r="A34" s="169" t="str">
        <f>IF(連結実質赤字比率に係る赤字・黒字の構成分析!C$36="",NA(),連結実質赤字比率に係る赤字・黒字の構成分析!C$36)</f>
        <v>介護保険事業</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0.27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0.41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0.72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1.19</v>
      </c>
    </row>
    <row r="35" spans="1:16" x14ac:dyDescent="0.2">
      <c r="A35" s="169" t="str">
        <f>IF(連結実質赤字比率に係る赤字・黒字の構成分析!C$35="",NA(),連結実質赤字比率に係る赤字・黒字の構成分析!C$35)</f>
        <v>国民健康保険事業（事業勘定）</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0.04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0.11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0.33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0.28999999999999998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1.5</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3.33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3.48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11.23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21.86</v>
      </c>
    </row>
    <row r="39" spans="1:16" x14ac:dyDescent="0.2">
      <c r="A39" s="142" t="s">
        <v>63</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64</v>
      </c>
      <c r="C41" s="170"/>
      <c r="D41" s="170" t="s">
        <v>65</v>
      </c>
      <c r="E41" s="170" t="s">
        <v>64</v>
      </c>
      <c r="F41" s="170"/>
      <c r="G41" s="170" t="s">
        <v>65</v>
      </c>
      <c r="H41" s="170" t="s">
        <v>64</v>
      </c>
      <c r="I41" s="170"/>
      <c r="J41" s="170" t="s">
        <v>65</v>
      </c>
      <c r="K41" s="170" t="s">
        <v>64</v>
      </c>
      <c r="L41" s="170"/>
      <c r="M41" s="170" t="s">
        <v>65</v>
      </c>
      <c r="N41" s="170" t="s">
        <v>64</v>
      </c>
      <c r="O41" s="170"/>
      <c r="P41" s="170" t="s">
        <v>65</v>
      </c>
    </row>
    <row r="42" spans="1:16" x14ac:dyDescent="0.2">
      <c r="A42" s="170" t="s">
        <v>66</v>
      </c>
      <c r="B42" s="170"/>
      <c r="C42" s="170"/>
      <c r="D42" s="170">
        <f>'実質公債費比率（分子）の構造'!K$52</f>
        <v>219</v>
      </c>
      <c r="E42" s="170"/>
      <c r="F42" s="170"/>
      <c r="G42" s="170">
        <f>'実質公債費比率（分子）の構造'!L$52</f>
        <v>224</v>
      </c>
      <c r="H42" s="170"/>
      <c r="I42" s="170"/>
      <c r="J42" s="170">
        <f>'実質公債費比率（分子）の構造'!M$52</f>
        <v>227</v>
      </c>
      <c r="K42" s="170"/>
      <c r="L42" s="170"/>
      <c r="M42" s="170">
        <f>'実質公債費比率（分子）の構造'!N$52</f>
        <v>214</v>
      </c>
      <c r="N42" s="170"/>
      <c r="O42" s="170"/>
      <c r="P42" s="170">
        <f>'実質公債費比率（分子）の構造'!O$52</f>
        <v>209</v>
      </c>
    </row>
    <row r="43" spans="1:16" x14ac:dyDescent="0.2">
      <c r="A43" s="170" t="s">
        <v>67</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68</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69</v>
      </c>
      <c r="B45" s="170">
        <f>'実質公債費比率（分子）の構造'!K$49</f>
        <v>12</v>
      </c>
      <c r="C45" s="170"/>
      <c r="D45" s="170"/>
      <c r="E45" s="170">
        <f>'実質公債費比率（分子）の構造'!L$49</f>
        <v>13</v>
      </c>
      <c r="F45" s="170"/>
      <c r="G45" s="170"/>
      <c r="H45" s="170">
        <f>'実質公債費比率（分子）の構造'!M$49</f>
        <v>13</v>
      </c>
      <c r="I45" s="170"/>
      <c r="J45" s="170"/>
      <c r="K45" s="170">
        <f>'実質公債費比率（分子）の構造'!N$49</f>
        <v>9</v>
      </c>
      <c r="L45" s="170"/>
      <c r="M45" s="170"/>
      <c r="N45" s="170">
        <f>'実質公債費比率（分子）の構造'!O$49</f>
        <v>4</v>
      </c>
      <c r="O45" s="170"/>
      <c r="P45" s="170"/>
    </row>
    <row r="46" spans="1:16" x14ac:dyDescent="0.2">
      <c r="A46" s="170" t="s">
        <v>70</v>
      </c>
      <c r="B46" s="170">
        <f>'実質公債費比率（分子）の構造'!K$48</f>
        <v>9</v>
      </c>
      <c r="C46" s="170"/>
      <c r="D46" s="170"/>
      <c r="E46" s="170">
        <f>'実質公債費比率（分子）の構造'!L$48</f>
        <v>10</v>
      </c>
      <c r="F46" s="170"/>
      <c r="G46" s="170"/>
      <c r="H46" s="170">
        <f>'実質公債費比率（分子）の構造'!M$48</f>
        <v>10</v>
      </c>
      <c r="I46" s="170"/>
      <c r="J46" s="170"/>
      <c r="K46" s="170">
        <f>'実質公債費比率（分子）の構造'!N$48</f>
        <v>10</v>
      </c>
      <c r="L46" s="170"/>
      <c r="M46" s="170"/>
      <c r="N46" s="170">
        <f>'実質公債費比率（分子）の構造'!O$48</f>
        <v>12</v>
      </c>
      <c r="O46" s="170"/>
      <c r="P46" s="170"/>
    </row>
    <row r="47" spans="1:16" x14ac:dyDescent="0.2">
      <c r="A47" s="170" t="s">
        <v>13</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252</v>
      </c>
      <c r="C49" s="170"/>
      <c r="D49" s="170"/>
      <c r="E49" s="170">
        <f>'実質公債費比率（分子）の構造'!L$45</f>
        <v>282</v>
      </c>
      <c r="F49" s="170"/>
      <c r="G49" s="170"/>
      <c r="H49" s="170">
        <f>'実質公債費比率（分子）の構造'!M$45</f>
        <v>277</v>
      </c>
      <c r="I49" s="170"/>
      <c r="J49" s="170"/>
      <c r="K49" s="170">
        <f>'実質公債費比率（分子）の構造'!N$45</f>
        <v>270</v>
      </c>
      <c r="L49" s="170"/>
      <c r="M49" s="170"/>
      <c r="N49" s="170">
        <f>'実質公債費比率（分子）の構造'!O$45</f>
        <v>269</v>
      </c>
      <c r="O49" s="170"/>
      <c r="P49" s="170"/>
    </row>
    <row r="50" spans="1:16" x14ac:dyDescent="0.2">
      <c r="A50" s="170" t="s">
        <v>73</v>
      </c>
      <c r="B50" s="170" t="e">
        <f>NA()</f>
        <v>#N/A</v>
      </c>
      <c r="C50" s="170">
        <f>IF(ISNUMBER('実質公債費比率（分子）の構造'!K$53),'実質公債費比率（分子）の構造'!K$53,NA())</f>
        <v>54</v>
      </c>
      <c r="D50" s="170" t="e">
        <f>NA()</f>
        <v>#N/A</v>
      </c>
      <c r="E50" s="170" t="e">
        <f>NA()</f>
        <v>#N/A</v>
      </c>
      <c r="F50" s="170">
        <f>IF(ISNUMBER('実質公債費比率（分子）の構造'!L$53),'実質公債費比率（分子）の構造'!L$53,NA())</f>
        <v>81</v>
      </c>
      <c r="G50" s="170" t="e">
        <f>NA()</f>
        <v>#N/A</v>
      </c>
      <c r="H50" s="170" t="e">
        <f>NA()</f>
        <v>#N/A</v>
      </c>
      <c r="I50" s="170">
        <f>IF(ISNUMBER('実質公債費比率（分子）の構造'!M$53),'実質公債費比率（分子）の構造'!M$53,NA())</f>
        <v>73</v>
      </c>
      <c r="J50" s="170" t="e">
        <f>NA()</f>
        <v>#N/A</v>
      </c>
      <c r="K50" s="170" t="e">
        <f>NA()</f>
        <v>#N/A</v>
      </c>
      <c r="L50" s="170">
        <f>IF(ISNUMBER('実質公債費比率（分子）の構造'!N$53),'実質公債費比率（分子）の構造'!N$53,NA())</f>
        <v>75</v>
      </c>
      <c r="M50" s="170" t="e">
        <f>NA()</f>
        <v>#N/A</v>
      </c>
      <c r="N50" s="170" t="e">
        <f>NA()</f>
        <v>#N/A</v>
      </c>
      <c r="O50" s="170">
        <f>IF(ISNUMBER('実質公債費比率（分子）の構造'!O$53),'実質公債費比率（分子）の構造'!O$53,NA())</f>
        <v>76</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1916</v>
      </c>
      <c r="E56" s="169"/>
      <c r="F56" s="169"/>
      <c r="G56" s="169">
        <f>'将来負担比率（分子）の構造'!J$52</f>
        <v>1767</v>
      </c>
      <c r="H56" s="169"/>
      <c r="I56" s="169"/>
      <c r="J56" s="169">
        <f>'将来負担比率（分子）の構造'!K$52</f>
        <v>1681</v>
      </c>
      <c r="K56" s="169"/>
      <c r="L56" s="169"/>
      <c r="M56" s="169">
        <f>'将来負担比率（分子）の構造'!L$52</f>
        <v>1600</v>
      </c>
      <c r="N56" s="169"/>
      <c r="O56" s="169"/>
      <c r="P56" s="169">
        <f>'将来負担比率（分子）の構造'!M$52</f>
        <v>1490</v>
      </c>
    </row>
    <row r="57" spans="1:16" x14ac:dyDescent="0.2">
      <c r="A57" s="169" t="s">
        <v>44</v>
      </c>
      <c r="B57" s="169"/>
      <c r="C57" s="169"/>
      <c r="D57" s="169">
        <f>'将来負担比率（分子）の構造'!I$51</f>
        <v>13</v>
      </c>
      <c r="E57" s="169"/>
      <c r="F57" s="169"/>
      <c r="G57" s="169">
        <f>'将来負担比率（分子）の構造'!J$51</f>
        <v>6</v>
      </c>
      <c r="H57" s="169"/>
      <c r="I57" s="169"/>
      <c r="J57" s="169">
        <f>'将来負担比率（分子）の構造'!K$51</f>
        <v>2</v>
      </c>
      <c r="K57" s="169"/>
      <c r="L57" s="169"/>
      <c r="M57" s="169" t="str">
        <f>'将来負担比率（分子）の構造'!L$51</f>
        <v>-</v>
      </c>
      <c r="N57" s="169"/>
      <c r="O57" s="169"/>
      <c r="P57" s="169" t="str">
        <f>'将来負担比率（分子）の構造'!M$51</f>
        <v>-</v>
      </c>
    </row>
    <row r="58" spans="1:16" x14ac:dyDescent="0.2">
      <c r="A58" s="169" t="s">
        <v>43</v>
      </c>
      <c r="B58" s="169"/>
      <c r="C58" s="169"/>
      <c r="D58" s="169">
        <f>'将来負担比率（分子）の構造'!I$50</f>
        <v>917</v>
      </c>
      <c r="E58" s="169"/>
      <c r="F58" s="169"/>
      <c r="G58" s="169">
        <f>'将来負担比率（分子）の構造'!J$50</f>
        <v>887</v>
      </c>
      <c r="H58" s="169"/>
      <c r="I58" s="169"/>
      <c r="J58" s="169">
        <f>'将来負担比率（分子）の構造'!K$50</f>
        <v>797</v>
      </c>
      <c r="K58" s="169"/>
      <c r="L58" s="169"/>
      <c r="M58" s="169">
        <f>'将来負担比率（分子）の構造'!L$50</f>
        <v>797</v>
      </c>
      <c r="N58" s="169"/>
      <c r="O58" s="169"/>
      <c r="P58" s="169">
        <f>'将来負担比率（分子）の構造'!M$50</f>
        <v>804</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284</v>
      </c>
      <c r="C62" s="169"/>
      <c r="D62" s="169"/>
      <c r="E62" s="169">
        <f>'将来負担比率（分子）の構造'!J$45</f>
        <v>212</v>
      </c>
      <c r="F62" s="169"/>
      <c r="G62" s="169"/>
      <c r="H62" s="169">
        <f>'将来負担比率（分子）の構造'!K$45</f>
        <v>214</v>
      </c>
      <c r="I62" s="169"/>
      <c r="J62" s="169"/>
      <c r="K62" s="169">
        <f>'将来負担比率（分子）の構造'!L$45</f>
        <v>188</v>
      </c>
      <c r="L62" s="169"/>
      <c r="M62" s="169"/>
      <c r="N62" s="169">
        <f>'将来負担比率（分子）の構造'!M$45</f>
        <v>195</v>
      </c>
      <c r="O62" s="169"/>
      <c r="P62" s="169"/>
    </row>
    <row r="63" spans="1:16" x14ac:dyDescent="0.2">
      <c r="A63" s="169" t="s">
        <v>36</v>
      </c>
      <c r="B63" s="169">
        <f>'将来負担比率（分子）の構造'!I$44</f>
        <v>211</v>
      </c>
      <c r="C63" s="169"/>
      <c r="D63" s="169"/>
      <c r="E63" s="169">
        <f>'将来負担比率（分子）の構造'!J$44</f>
        <v>164</v>
      </c>
      <c r="F63" s="169"/>
      <c r="G63" s="169"/>
      <c r="H63" s="169">
        <f>'将来負担比率（分子）の構造'!K$44</f>
        <v>136</v>
      </c>
      <c r="I63" s="169"/>
      <c r="J63" s="169"/>
      <c r="K63" s="169">
        <f>'将来負担比率（分子）の構造'!L$44</f>
        <v>121</v>
      </c>
      <c r="L63" s="169"/>
      <c r="M63" s="169"/>
      <c r="N63" s="169">
        <f>'将来負担比率（分子）の構造'!M$44</f>
        <v>115</v>
      </c>
      <c r="O63" s="169"/>
      <c r="P63" s="169"/>
    </row>
    <row r="64" spans="1:16" x14ac:dyDescent="0.2">
      <c r="A64" s="169" t="s">
        <v>35</v>
      </c>
      <c r="B64" s="169">
        <f>'将来負担比率（分子）の構造'!I$43</f>
        <v>146</v>
      </c>
      <c r="C64" s="169"/>
      <c r="D64" s="169"/>
      <c r="E64" s="169">
        <f>'将来負担比率（分子）の構造'!J$43</f>
        <v>158</v>
      </c>
      <c r="F64" s="169"/>
      <c r="G64" s="169"/>
      <c r="H64" s="169">
        <f>'将来負担比率（分子）の構造'!K$43</f>
        <v>182</v>
      </c>
      <c r="I64" s="169"/>
      <c r="J64" s="169"/>
      <c r="K64" s="169">
        <f>'将来負担比率（分子）の構造'!L$43</f>
        <v>184</v>
      </c>
      <c r="L64" s="169"/>
      <c r="M64" s="169"/>
      <c r="N64" s="169">
        <f>'将来負担比率（分子）の構造'!M$43</f>
        <v>183</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2317</v>
      </c>
      <c r="C66" s="169"/>
      <c r="D66" s="169"/>
      <c r="E66" s="169">
        <f>'将来負担比率（分子）の構造'!J$41</f>
        <v>2193</v>
      </c>
      <c r="F66" s="169"/>
      <c r="G66" s="169"/>
      <c r="H66" s="169">
        <f>'将来負担比率（分子）の構造'!K$41</f>
        <v>2047</v>
      </c>
      <c r="I66" s="169"/>
      <c r="J66" s="169"/>
      <c r="K66" s="169">
        <f>'将来負担比率（分子）の構造'!L$41</f>
        <v>1946</v>
      </c>
      <c r="L66" s="169"/>
      <c r="M66" s="169"/>
      <c r="N66" s="169">
        <f>'将来負担比率（分子）の構造'!M$41</f>
        <v>1793</v>
      </c>
      <c r="O66" s="169"/>
      <c r="P66" s="169"/>
    </row>
    <row r="67" spans="1:16" x14ac:dyDescent="0.2">
      <c r="A67" s="169" t="s">
        <v>77</v>
      </c>
      <c r="B67" s="169" t="e">
        <f>NA()</f>
        <v>#N/A</v>
      </c>
      <c r="C67" s="169">
        <f>IF(ISNUMBER('将来負担比率（分子）の構造'!I$53), IF('将来負担比率（分子）の構造'!I$53 &lt; 0, 0, '将来負担比率（分子）の構造'!I$53), NA())</f>
        <v>111</v>
      </c>
      <c r="D67" s="169" t="e">
        <f>NA()</f>
        <v>#N/A</v>
      </c>
      <c r="E67" s="169" t="e">
        <f>NA()</f>
        <v>#N/A</v>
      </c>
      <c r="F67" s="169">
        <f>IF(ISNUMBER('将来負担比率（分子）の構造'!J$53), IF('将来負担比率（分子）の構造'!J$53 &lt; 0, 0, '将来負担比率（分子）の構造'!J$53), NA())</f>
        <v>67</v>
      </c>
      <c r="G67" s="169" t="e">
        <f>NA()</f>
        <v>#N/A</v>
      </c>
      <c r="H67" s="169" t="e">
        <f>NA()</f>
        <v>#N/A</v>
      </c>
      <c r="I67" s="169">
        <f>IF(ISNUMBER('将来負担比率（分子）の構造'!K$53), IF('将来負担比率（分子）の構造'!K$53 &lt; 0, 0, '将来負担比率（分子）の構造'!K$53), NA())</f>
        <v>98</v>
      </c>
      <c r="J67" s="169" t="e">
        <f>NA()</f>
        <v>#N/A</v>
      </c>
      <c r="K67" s="169" t="e">
        <f>NA()</f>
        <v>#N/A</v>
      </c>
      <c r="L67" s="169">
        <f>IF(ISNUMBER('将来負担比率（分子）の構造'!L$53), IF('将来負担比率（分子）の構造'!L$53 &lt; 0, 0, '将来負担比率（分子）の構造'!L$53), NA())</f>
        <v>42</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632</v>
      </c>
      <c r="C72" s="173">
        <f>基金残高に係る経年分析!G55</f>
        <v>632</v>
      </c>
      <c r="D72" s="173">
        <f>基金残高に係る経年分析!H55</f>
        <v>632</v>
      </c>
    </row>
    <row r="73" spans="1:16" x14ac:dyDescent="0.2">
      <c r="A73" s="172" t="s">
        <v>80</v>
      </c>
      <c r="B73" s="173">
        <f>基金残高に係る経年分析!F56</f>
        <v>165</v>
      </c>
      <c r="C73" s="173">
        <f>基金残高に係る経年分析!G56</f>
        <v>165</v>
      </c>
      <c r="D73" s="173">
        <f>基金残高に係る経年分析!H56</f>
        <v>172</v>
      </c>
    </row>
    <row r="74" spans="1:16" x14ac:dyDescent="0.2">
      <c r="A74" s="172" t="s">
        <v>81</v>
      </c>
      <c r="B74" s="173">
        <f>基金残高に係る経年分析!F57</f>
        <v>119</v>
      </c>
      <c r="C74" s="173">
        <f>基金残高に係る経年分析!G57</f>
        <v>116</v>
      </c>
      <c r="D74" s="173">
        <f>基金残高に係る経年分析!H57</f>
        <v>129</v>
      </c>
    </row>
  </sheetData>
  <sheetProtection algorithmName="SHA-512" hashValue="tzfVoVBcUaYK2g207i/IwwTKN3URcVYh4VeaPSiHi/Bw3JzOUYZgIKoEyqvBw30w8Dq7FYJ6g5dYxq4SDlyYrg==" saltValue="coRgnavmZ7f5HqbJlbkxf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2024-03-14T03:33:17Z</dcterms:created>
  <dcterms:modified xsi:type="dcterms:W3CDTF">2024-10-08T06:43:58Z</dcterms:modified>
  <cp:category/>
</cp:coreProperties>
</file>