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③財政第１係\06公会計\R6(R4決算)\08_令和4年度財政状況資料集の作成について（2回目・地方公会計関係）\03 市町村回答\22御杖村○\"/>
    </mc:Choice>
  </mc:AlternateContent>
  <xr:revisionPtr revIDLastSave="0" documentId="13_ncr:1_{EC6369B0-C227-4A11-B7B1-C57E8B4950BB}" xr6:coauthVersionLast="47" xr6:coauthVersionMax="47" xr10:uidLastSave="{00000000-0000-0000-0000-000000000000}"/>
  <bookViews>
    <workbookView xWindow="-135" yWindow="-16335" windowWidth="29070" windowHeight="15870" tabRatio="90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W37" i="10"/>
  <c r="U37" i="10"/>
  <c r="E37" i="10"/>
  <c r="C37" i="10"/>
  <c r="DG36" i="10"/>
  <c r="CQ36" i="10"/>
  <c r="CO36" i="10"/>
  <c r="BY36" i="10"/>
  <c r="BW36" i="10"/>
  <c r="BE36" i="10"/>
  <c r="AM36" i="10"/>
  <c r="W36" i="10"/>
  <c r="U36" i="10"/>
  <c r="E36" i="10"/>
  <c r="C36" i="10"/>
  <c r="DG35" i="10"/>
  <c r="CQ35" i="10"/>
  <c r="CO35" i="10"/>
  <c r="BY35" i="10"/>
  <c r="BW35" i="10"/>
  <c r="BE35" i="10"/>
  <c r="AM35" i="10"/>
  <c r="W35" i="10"/>
  <c r="U35" i="10"/>
  <c r="E35" i="10"/>
  <c r="C35" i="10"/>
  <c r="DG34" i="10"/>
  <c r="CQ34" i="10"/>
  <c r="CO34" i="10"/>
  <c r="BY34" i="10"/>
  <c r="BW34" i="10"/>
  <c r="BG34" i="10"/>
  <c r="BE34" i="10"/>
  <c r="AM34" i="10"/>
  <c r="W34" i="10"/>
  <c r="U34" i="10"/>
  <c r="E34" i="10"/>
  <c r="C34" i="10"/>
</calcChain>
</file>

<file path=xl/sharedStrings.xml><?xml version="1.0" encoding="utf-8"?>
<sst xmlns="http://schemas.openxmlformats.org/spreadsheetml/2006/main" count="1195" uniqueCount="619">
  <si>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</si>
  <si>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</si>
  <si>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</si>
  <si>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</si>
  <si>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</si>
  <si>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</si>
  <si>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</si>
  <si>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</si>
  <si>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</si>
  <si>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</si>
  <si>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</si>
  <si>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</si>
  <si>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</si>
  <si>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</si>
  <si>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</si>
  <si>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</si>
  <si>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</si>
  <si>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</si>
  <si>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</si>
  <si>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</si>
  <si>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</si>
  <si>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</si>
  <si>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</si>
  <si>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</si>
  <si>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</si>
  <si>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</si>
  <si>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</si>
  <si>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</si>
  <si>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</si>
  <si>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</si>
  <si>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</si>
  <si>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</si>
  <si>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</si>
  <si>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</si>
  <si>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</si>
  <si>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</si>
  <si>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</si>
  <si>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</si>
  <si>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</si>
  <si>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</si>
  <si>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</si>
  <si>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</si>
  <si>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</si>
  <si>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</si>
  <si>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</si>
  <si>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</si>
  <si>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</si>
  <si>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</si>
  <si>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</si>
  <si>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</si>
  <si>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</si>
  <si>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</si>
  <si>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</si>
  <si>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</si>
  <si>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</si>
  <si>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</si>
  <si>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</si>
  <si>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</si>
  <si>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</si>
  <si>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</si>
  <si>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</si>
  <si>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</si>
  <si>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</si>
  <si>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</si>
  <si>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</si>
  <si>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</si>
  <si>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</si>
  <si>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</si>
  <si>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</si>
  <si>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</si>
  <si>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</si>
  <si>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</si>
  <si>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</si>
  <si>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</si>
  <si>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</si>
  <si>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</si>
  <si>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</si>
  <si>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</si>
  <si>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</si>
  <si>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</si>
  <si>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</si>
  <si>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</si>
  <si>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</si>
  <si>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</si>
  <si>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</si>
  <si>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</si>
  <si>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</si>
  <si>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</si>
  <si>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</si>
  <si>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</si>
  <si>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</si>
  <si>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</si>
  <si>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</si>
  <si>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</si>
  <si>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</si>
  <si>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</si>
  <si>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</si>
  <si>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</si>
  <si>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</si>
  <si>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</si>
  <si>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御杖村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</si>
  <si>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</si>
  <si>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</si>
  <si>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</si>
  <si>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</si>
  <si>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</si>
  <si>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</si>
  <si>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</si>
  <si>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</si>
  <si>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</si>
  <si>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</si>
  <si>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</si>
  <si>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</si>
  <si>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</si>
  <si>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</si>
  <si>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</si>
  <si>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</si>
  <si>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</si>
  <si>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</si>
  <si>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</si>
  <si>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</si>
  <si>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</si>
  <si>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</si>
  <si>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</si>
  <si>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</si>
  <si>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</si>
  <si>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</si>
  <si>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</si>
  <si>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</si>
  <si>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</si>
  <si>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</si>
  <si>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</si>
  <si>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</si>
  <si>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</si>
  <si>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</si>
  <si>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</si>
  <si>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</si>
  <si>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</si>
  <si>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</si>
  <si>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</si>
  <si>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</si>
  <si>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</si>
  <si>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</si>
  <si>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</si>
  <si>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</si>
  <si>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</si>
  <si>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</si>
  <si>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</si>
  <si>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</si>
  <si>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</si>
  <si>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</si>
  <si>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</si>
  <si>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</si>
  <si>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</si>
  <si>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-3.2</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</si>
  <si>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</si>
  <si>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</si>
  <si>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</si>
  <si>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</si>
  <si>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</si>
  <si>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</si>
  <si>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</si>
  <si>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</si>
  <si>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</si>
  <si>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</si>
  <si>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</si>
  <si>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</si>
  <si>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</si>
  <si>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</si>
  <si>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</si>
  <si>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</si>
  <si>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</si>
  <si>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</si>
  <si>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</si>
  <si>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</si>
  <si>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</si>
  <si>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</si>
  <si>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</si>
  <si>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</si>
  <si>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</si>
  <si>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</si>
  <si>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</si>
  <si>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</si>
  <si>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</si>
  <si>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</si>
  <si>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</si>
  <si>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</si>
  <si>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</si>
  <si>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</si>
  <si>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</si>
  <si>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</si>
  <si>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</si>
  <si>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</si>
  <si>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</si>
  <si>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</si>
  <si>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</si>
  <si>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</si>
  <si>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</si>
  <si>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</si>
  <si>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</si>
  <si>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</si>
  <si>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</si>
  <si>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</si>
  <si>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</si>
  <si>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</si>
  <si>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</si>
  <si>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</si>
  <si>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</si>
  <si>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</si>
  <si>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</si>
  <si>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</si>
  <si>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</si>
  <si>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</si>
  <si>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</si>
  <si>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</si>
  <si>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</si>
  <si>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</si>
  <si>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</si>
  <si>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</si>
  <si>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</si>
  <si>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奈良県御杖村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</si>
  <si>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</si>
  <si>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</si>
  <si>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</si>
  <si>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</si>
  <si>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</si>
  <si>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</si>
  <si>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</si>
  <si>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</si>
  <si>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</si>
  <si>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</si>
  <si>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</si>
  <si>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</si>
  <si>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</si>
  <si>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</si>
  <si>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</si>
  <si>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</si>
  <si>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</si>
  <si>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</si>
  <si>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</si>
  <si>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</si>
  <si>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</si>
  <si>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</si>
  <si>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</si>
  <si>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</si>
  <si>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</si>
  <si>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</si>
  <si>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</si>
  <si>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</si>
  <si>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</si>
  <si>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</si>
  <si>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</si>
  <si>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</si>
  <si>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</si>
  <si>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</si>
  <si>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</si>
  <si>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</si>
  <si>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</si>
  <si>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</si>
  <si>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</si>
  <si>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</si>
  <si>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</si>
  <si>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</si>
  <si>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</si>
  <si>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</si>
  <si>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t>
    <phoneticPr fontId="5"/>
  </si>
  <si>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</si>
  <si>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</si>
  <si>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</si>
  <si>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</si>
  <si>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</si>
  <si>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</si>
  <si>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</si>
  <si>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</si>
  <si>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</si>
  <si>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</si>
  <si>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</si>
  <si>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</si>
  <si>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</si>
  <si>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</si>
  <si>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</si>
  <si>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</si>
  <si>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</si>
  <si>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</si>
  <si>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</si>
  <si>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</si>
  <si>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</si>
  <si>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</si>
  <si>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</si>
  <si>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</si>
  <si>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</si>
  <si>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</si>
  <si>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</si>
  <si>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</si>
  <si>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</si>
  <si>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</si>
  <si>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</si>
  <si>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</si>
  <si>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</si>
  <si>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</si>
  <si>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</si>
  <si>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</si>
  <si>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</si>
  <si>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</si>
  <si>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</si>
  <si>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</si>
  <si>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</si>
  <si>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</si>
  <si>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</si>
  <si>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</si>
  <si>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</si>
  <si>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</si>
  <si>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</si>
  <si>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</si>
  <si>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</si>
  <si>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</si>
  <si>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</si>
  <si>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</si>
  <si>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</si>
  <si>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</si>
  <si>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</si>
  <si>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</si>
  <si>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</si>
  <si>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</si>
  <si>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</si>
  <si>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</si>
  <si>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</si>
  <si>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</si>
  <si>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</si>
  <si>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</si>
  <si>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</si>
  <si>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</si>
  <si>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</si>
  <si>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</si>
  <si>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</si>
  <si>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</si>
  <si>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</si>
  <si>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</si>
  <si>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</si>
  <si>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</si>
  <si>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</si>
  <si>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</si>
  <si>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</si>
  <si>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</si>
  <si>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</si>
  <si>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</si>
  <si>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</si>
  <si>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</si>
  <si>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</si>
  <si>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</si>
  <si>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</si>
  <si>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</si>
  <si>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</si>
  <si>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</si>
  <si>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</si>
  <si>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</si>
  <si>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</si>
  <si>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</si>
  <si>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</si>
  <si>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</si>
  <si>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</si>
  <si>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</si>
  <si>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</si>
  <si>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</si>
  <si>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</si>
  <si>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</si>
  <si>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</si>
  <si>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</si>
  <si>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</si>
  <si>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</si>
  <si>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</si>
  <si>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</si>
  <si>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</si>
  <si>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奈良県御杖村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</si>
  <si>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</si>
  <si>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</si>
  <si>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</si>
  <si>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</si>
  <si>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</si>
  <si>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</si>
  <si>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</si>
  <si>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</si>
  <si>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</si>
  <si>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</si>
  <si>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</si>
  <si>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</si>
  <si>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</si>
  <si>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</si>
  <si>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</si>
  <si>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</si>
  <si>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</si>
  <si>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</si>
  <si>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</si>
  <si>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</si>
  <si>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</si>
  <si>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</si>
  <si>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</si>
  <si>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</si>
  <si>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</si>
  <si>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</si>
  <si>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</si>
  <si>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</si>
  <si>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</si>
  <si>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</si>
  <si>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</si>
  <si>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</si>
  <si>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</si>
  <si>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</si>
  <si>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</si>
  <si>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国民健康保険特別会計（診療施設勘定）</t>
    <phoneticPr fontId="5"/>
  </si>
  <si>
    <t>介護保険特別会計</t>
    <phoneticPr fontId="5"/>
  </si>
  <si>
    <t>後期高齢者医療特別会計</t>
    <phoneticPr fontId="5"/>
  </si>
  <si>
    <t>-</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</si>
  <si>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</si>
  <si>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</si>
  <si>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</si>
  <si>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</si>
  <si>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</si>
  <si>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</si>
  <si>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</si>
  <si>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</si>
  <si>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</si>
  <si>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</si>
  <si>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</si>
  <si>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</si>
  <si>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</si>
  <si>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</si>
  <si>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</si>
  <si>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</si>
  <si>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</si>
  <si>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</si>
  <si>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</si>
  <si>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</si>
  <si>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</si>
  <si>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</si>
  <si>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</si>
  <si>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</si>
  <si>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</si>
  <si>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</si>
  <si>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</si>
  <si>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</si>
  <si>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</si>
  <si>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</si>
  <si>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</si>
  <si>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</si>
  <si>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</si>
  <si>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</si>
  <si>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</si>
  <si>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</si>
  <si>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</si>
  <si>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</si>
  <si>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</si>
  <si>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</si>
  <si>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</si>
  <si>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</si>
  <si>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</si>
  <si>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</si>
  <si>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</si>
  <si>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</si>
  <si>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</si>
  <si>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</si>
  <si>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</si>
  <si>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</si>
  <si>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</si>
  <si>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</si>
  <si>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</si>
  <si>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</si>
  <si>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</si>
  <si>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</si>
  <si>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</si>
  <si>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</si>
  <si>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</si>
  <si>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</si>
  <si>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</si>
  <si>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</si>
  <si>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</si>
  <si>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</si>
  <si>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</si>
  <si>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</si>
  <si>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</si>
  <si>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</si>
  <si>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</si>
  <si>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</si>
  <si>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</si>
  <si>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</si>
  <si>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</si>
  <si>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</si>
  <si>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</si>
  <si>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</si>
  <si>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t>
    <phoneticPr fontId="5"/>
  </si>
  <si>
    <t>国民健康保険特別会計（診療施設勘定）</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</si>
  <si>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</si>
  <si>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</si>
  <si>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</si>
  <si>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</si>
  <si>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</si>
  <si>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</si>
  <si>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</si>
  <si>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</si>
  <si>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</si>
  <si>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</si>
  <si>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</si>
  <si>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</si>
  <si>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</si>
  <si>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</si>
  <si>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</si>
  <si>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</si>
  <si>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</si>
  <si>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</si>
  <si>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</si>
  <si>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</si>
  <si>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</si>
  <si>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</si>
  <si>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</si>
  <si>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</si>
  <si>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</si>
  <si>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</si>
  <si>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</si>
  <si>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</si>
  <si>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</si>
  <si>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</si>
  <si>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</si>
  <si>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</si>
  <si>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</si>
  <si>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</si>
  <si>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</si>
  <si>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</si>
  <si>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</si>
  <si>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</si>
  <si>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</si>
  <si>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</si>
  <si>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</si>
  <si>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</si>
  <si>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</si>
  <si>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</si>
  <si>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</si>
  <si>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</si>
  <si>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</si>
  <si>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</si>
  <si>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</si>
  <si>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</si>
  <si>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</si>
  <si>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</si>
  <si>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</si>
  <si>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</si>
  <si>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</si>
  <si>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</si>
  <si>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</si>
  <si>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</si>
  <si>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</si>
  <si>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</si>
  <si>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</si>
  <si>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</si>
  <si>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</si>
  <si>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</si>
  <si>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</si>
  <si>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</si>
  <si>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</si>
  <si>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</si>
  <si>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</si>
  <si>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</si>
  <si>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</si>
  <si>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</si>
  <si>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</si>
  <si>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</si>
  <si>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</si>
  <si>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</si>
  <si>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</si>
  <si>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</si>
  <si>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</si>
  <si>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</si>
  <si>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</si>
  <si>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</si>
  <si>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</si>
  <si>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</si>
  <si>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</si>
  <si>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</si>
  <si>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</si>
  <si>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</si>
  <si>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一般会計</t>
  </si>
  <si>
    <t>介護保険特別会計</t>
  </si>
  <si>
    <t>簡易水道事業特別会計</t>
  </si>
  <si>
    <t>国民健康保険特別会計（事業勘定）</t>
  </si>
  <si>
    <t>国民健康保険特別会計（診療施設勘定）</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</si>
  <si>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</si>
  <si>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</si>
  <si>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</si>
  <si>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</si>
  <si>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</si>
  <si>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</si>
  <si>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</si>
  <si>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</si>
  <si>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</si>
  <si>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宇陀衛生一部事務組合</t>
    <rPh sb="0" eb="2">
      <t>ウダ</t>
    </rPh>
    <rPh sb="2" eb="4">
      <t>エイセイ</t>
    </rPh>
    <rPh sb="4" eb="6">
      <t>イチブ</t>
    </rPh>
    <rPh sb="6" eb="8">
      <t>ジム</t>
    </rPh>
    <rPh sb="8" eb="10">
      <t>クミアイ</t>
    </rPh>
    <phoneticPr fontId="2"/>
  </si>
  <si>
    <t>奈良県市町村総合事務組合</t>
    <rPh sb="0" eb="3">
      <t>ナラケン</t>
    </rPh>
    <rPh sb="3" eb="6">
      <t>シチョウソン</t>
    </rPh>
    <rPh sb="6" eb="8">
      <t>ソウゴウ</t>
    </rPh>
    <rPh sb="8" eb="10">
      <t>ジム</t>
    </rPh>
    <rPh sb="10" eb="12">
      <t>クミアイ</t>
    </rPh>
    <phoneticPr fontId="2"/>
  </si>
  <si>
    <t>曽爾御杖行政一部事務組合</t>
    <rPh sb="0" eb="2">
      <t>ソニ</t>
    </rPh>
    <rPh sb="2" eb="4">
      <t>ミツエ</t>
    </rPh>
    <rPh sb="4" eb="12">
      <t>ギョウセイイチブジムクミアイ</t>
    </rPh>
    <phoneticPr fontId="2"/>
  </si>
  <si>
    <t>東宇陀環境衛生組合</t>
    <rPh sb="0" eb="9">
      <t>ヒガシウダカンキョウエイセイクミアイ</t>
    </rPh>
    <phoneticPr fontId="2"/>
  </si>
  <si>
    <t>奈良広域水質検査センター組合</t>
    <rPh sb="0" eb="2">
      <t>ナラ</t>
    </rPh>
    <rPh sb="2" eb="4">
      <t>コウイキ</t>
    </rPh>
    <rPh sb="4" eb="6">
      <t>スイシツ</t>
    </rPh>
    <rPh sb="6" eb="8">
      <t>ケンサ</t>
    </rPh>
    <rPh sb="12" eb="14">
      <t>クミアイ</t>
    </rPh>
    <phoneticPr fontId="2"/>
  </si>
  <si>
    <t>桜井宇陀広域連合</t>
    <rPh sb="0" eb="2">
      <t>サクライ</t>
    </rPh>
    <rPh sb="2" eb="4">
      <t>ウダ</t>
    </rPh>
    <rPh sb="4" eb="6">
      <t>コウイキ</t>
    </rPh>
    <rPh sb="6" eb="8">
      <t>レンゴウ</t>
    </rPh>
    <phoneticPr fontId="2"/>
  </si>
  <si>
    <t>奈良県住宅新築資金貸付金回収管理組合</t>
    <rPh sb="0" eb="3">
      <t>ナラケン</t>
    </rPh>
    <rPh sb="3" eb="5">
      <t>ジュウタク</t>
    </rPh>
    <rPh sb="5" eb="7">
      <t>シンチク</t>
    </rPh>
    <rPh sb="7" eb="9">
      <t>シキン</t>
    </rPh>
    <rPh sb="9" eb="12">
      <t>カシツケキン</t>
    </rPh>
    <rPh sb="12" eb="14">
      <t>カイシュウ</t>
    </rPh>
    <rPh sb="14" eb="16">
      <t>カンリ</t>
    </rPh>
    <rPh sb="16" eb="18">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</si>
  <si>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</si>
  <si>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9">
      <t>ナラケンコウイキショウボウクミアイ</t>
    </rPh>
    <phoneticPr fontId="2"/>
  </si>
  <si>
    <t>株式会社みつえ</t>
    <rPh sb="0" eb="4">
      <t>カブシキガイシャ</t>
    </rPh>
    <phoneticPr fontId="2"/>
  </si>
  <si>
    <t>公共施設整備基金</t>
    <rPh sb="0" eb="8">
      <t>コウキョウシセツセイビキキン</t>
    </rPh>
    <phoneticPr fontId="5"/>
  </si>
  <si>
    <t>ふるさと創生基金</t>
    <rPh sb="4" eb="6">
      <t>ソウセイ</t>
    </rPh>
    <rPh sb="6" eb="8">
      <t>キキン</t>
    </rPh>
    <phoneticPr fontId="2"/>
  </si>
  <si>
    <t>地域福祉基金</t>
    <rPh sb="0" eb="6">
      <t>チイキフクシキキン</t>
    </rPh>
    <phoneticPr fontId="2"/>
  </si>
  <si>
    <t>ふるさとづくり基金</t>
    <rPh sb="7" eb="9">
      <t>キキン</t>
    </rPh>
    <phoneticPr fontId="2"/>
  </si>
  <si>
    <t>森林環境整備基金</t>
    <rPh sb="0" eb="8">
      <t>シンリンカンキョウセイビキキン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</si>
  <si>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</si>
  <si>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</si>
  <si>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将来負担比率は０％の健全な数値であるが、有形固定資産減価償却率は上昇傾向にあり、施設の老朽化が進んでいる。将来負担率の上昇に注意しつつ、施設の修繕及び改修に取り組んでいく。</t>
    <rPh sb="0" eb="2">
      <t>ショウライ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</si>
  <si>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</si>
  <si>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</si>
  <si>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</si>
  <si>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</si>
  <si>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</si>
  <si>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</si>
  <si>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t>将来負担比率は０％の健全な数値であり、実質</t>
    </r>
    <r>
      <rPr>
        <sz val="11"/>
        <color theme="1"/>
        <rFont val="ＭＳ Ｐゴシック"/>
        <family val="3"/>
        <charset val="128"/>
      </rPr>
      <t>公債費比率も平成30年度から令和4年度にかけて類似団体平均値と比較し低い水準で留めることができている。今後も可能な限り、地方債の発行抑制や歳出全般にわたる見直しを進め、財政の健全化に努める。</t>
    </r>
    <rPh sb="0" eb="2">
      <t>ショウライ</t>
    </rPh>
    <rPh sb="27" eb="29">
      <t>ヘイセイ</t>
    </rPh>
    <rPh sb="31" eb="33">
      <t>ネンド</t>
    </rPh>
    <rPh sb="35" eb="37">
      <t>レイワ</t>
    </rPh>
    <rPh sb="38" eb="40">
      <t>ネンド</t>
    </rPh>
    <rPh sb="44" eb="48">
      <t>ルイジダンタイ</t>
    </rPh>
    <rPh sb="48" eb="50">
      <t>ヘイキン</t>
    </rPh>
    <rPh sb="50" eb="51">
      <t>チ</t>
    </rPh>
    <rPh sb="52" eb="54">
      <t>ヒカク</t>
    </rPh>
    <rPh sb="55" eb="56">
      <t>ヒク</t>
    </rPh>
    <rPh sb="57" eb="59">
      <t>スイジュン</t>
    </rPh>
    <rPh sb="60" eb="61">
      <t>トド</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</si>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</sst>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0DCB035-3507-4E20-8292-A5F173A340F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362690</c:v>
                </c:pt>
                <c:pt idx="4">
                  <c:v>296093</c:v>
                </c:pt>
              </c:numCache>
            </c:numRef>
          </c:val>
          <c:smooth val="0"/>
          <c:extLst>
            <c:ext xmlns:c16="http://schemas.microsoft.com/office/drawing/2014/chart" uri="{C3380CC4-5D6E-409C-BE32-E72D297353CC}">
              <c16:uniqueId val="{00000000-29DE-4DC6-A876-0322F94A635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277808</c:v>
                </c:pt>
                <c:pt idx="1">
                  <c:v>371245</c:v>
                </c:pt>
                <c:pt idx="2">
                  <c:v>541778</c:v>
                </c:pt>
                <c:pt idx="3">
                  <c:v>515017</c:v>
                </c:pt>
                <c:pt idx="4">
                  <c:v>370925</c:v>
                </c:pt>
              </c:numCache>
            </c:numRef>
          </c:val>
          <c:smooth val="0"/>
          <c:extLst>
            <c:ext xmlns:c16="http://schemas.microsoft.com/office/drawing/2014/chart" uri="{C3380CC4-5D6E-409C-BE32-E72D297353CC}">
              <c16:uniqueId val="{00000001-29DE-4DC6-A876-0322F94A635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24.51</c:v>
                </c:pt>
                <c:pt idx="1">
                  <c:v>12.35</c:v>
                </c:pt>
                <c:pt idx="2">
                  <c:v>14.98</c:v>
                </c:pt>
                <c:pt idx="3">
                  <c:v>10.99</c:v>
                </c:pt>
                <c:pt idx="4">
                  <c:v>11.79</c:v>
                </c:pt>
              </c:numCache>
            </c:numRef>
          </c:val>
          <c:extLst>
            <c:ext xmlns:c16="http://schemas.microsoft.com/office/drawing/2014/chart" uri="{C3380CC4-5D6E-409C-BE32-E72D297353CC}">
              <c16:uniqueId val="{00000000-FA78-493F-9082-1AA40E9DE3A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63.75</c:v>
                </c:pt>
                <c:pt idx="1">
                  <c:v>89.25</c:v>
                </c:pt>
                <c:pt idx="2">
                  <c:v>96.33</c:v>
                </c:pt>
                <c:pt idx="3">
                  <c:v>111.54</c:v>
                </c:pt>
                <c:pt idx="4">
                  <c:v>134.84</c:v>
                </c:pt>
              </c:numCache>
            </c:numRef>
          </c:val>
          <c:extLst>
            <c:ext xmlns:c16="http://schemas.microsoft.com/office/drawing/2014/chart" uri="{C3380CC4-5D6E-409C-BE32-E72D297353CC}">
              <c16:uniqueId val="{00000001-FA78-493F-9082-1AA40E9DE3A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3.27</c:v>
                </c:pt>
                <c:pt idx="1">
                  <c:v>11.24</c:v>
                </c:pt>
                <c:pt idx="2">
                  <c:v>15.78</c:v>
                </c:pt>
                <c:pt idx="3">
                  <c:v>24.83</c:v>
                </c:pt>
                <c:pt idx="4">
                  <c:v>18.21</c:v>
                </c:pt>
              </c:numCache>
            </c:numRef>
          </c:val>
          <c:smooth val="0"/>
          <c:extLst>
            <c:ext xmlns:c16="http://schemas.microsoft.com/office/drawing/2014/chart" uri="{C3380CC4-5D6E-409C-BE32-E72D297353CC}">
              <c16:uniqueId val="{00000002-FA78-493F-9082-1AA40E9DE3A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F77-4AA4-AB3B-12681676028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F77-4AA4-AB3B-12681676028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F77-4AA4-AB3B-12681676028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F77-4AA4-AB3B-12681676028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FF77-4AA4-AB3B-12681676028A}"/>
            </c:ext>
          </c:extLst>
        </c:ser>
        <c:ser>
          <c:idx val="5"/>
          <c:order val="5"/>
          <c:tx>
            <c:strRef>
              <c:f>データシート!$A$32</c:f>
              <c:strCache>
                <c:ptCount val="1"/>
                <c:pt idx="0">
                  <c:v>国民健康保険特別会計（診療施設勘定）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0.49</c:v>
                </c:pt>
                <c:pt idx="8">
                  <c:v>#N/A</c:v>
                </c:pt>
                <c:pt idx="9">
                  <c:v>0</c:v>
                </c:pt>
              </c:numCache>
            </c:numRef>
          </c:val>
          <c:extLst>
            <c:ext xmlns:c16="http://schemas.microsoft.com/office/drawing/2014/chart" uri="{C3380CC4-5D6E-409C-BE32-E72D297353CC}">
              <c16:uniqueId val="{00000005-FF77-4AA4-AB3B-12681676028A}"/>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0.03</c:v>
                </c:pt>
                <c:pt idx="2">
                  <c:v>#N/A</c:v>
                </c:pt>
                <c:pt idx="3">
                  <c:v>0.03</c:v>
                </c:pt>
                <c:pt idx="4">
                  <c:v>#N/A</c:v>
                </c:pt>
                <c:pt idx="5">
                  <c:v>0.39</c:v>
                </c:pt>
                <c:pt idx="6">
                  <c:v>#N/A</c:v>
                </c:pt>
                <c:pt idx="7">
                  <c:v>0.25</c:v>
                </c:pt>
                <c:pt idx="8">
                  <c:v>#N/A</c:v>
                </c:pt>
                <c:pt idx="9">
                  <c:v>0.01</c:v>
                </c:pt>
              </c:numCache>
            </c:numRef>
          </c:val>
          <c:extLst>
            <c:ext xmlns:c16="http://schemas.microsoft.com/office/drawing/2014/chart" uri="{C3380CC4-5D6E-409C-BE32-E72D297353CC}">
              <c16:uniqueId val="{00000006-FF77-4AA4-AB3B-12681676028A}"/>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0.19</c:v>
                </c:pt>
                <c:pt idx="2">
                  <c:v>#N/A</c:v>
                </c:pt>
                <c:pt idx="3">
                  <c:v>0.05</c:v>
                </c:pt>
                <c:pt idx="4">
                  <c:v>#N/A</c:v>
                </c:pt>
                <c:pt idx="5">
                  <c:v>0.01</c:v>
                </c:pt>
                <c:pt idx="6">
                  <c:v>#N/A</c:v>
                </c:pt>
                <c:pt idx="7">
                  <c:v>0.19</c:v>
                </c:pt>
                <c:pt idx="8">
                  <c:v>#N/A</c:v>
                </c:pt>
                <c:pt idx="9">
                  <c:v>0.06</c:v>
                </c:pt>
              </c:numCache>
            </c:numRef>
          </c:val>
          <c:extLst>
            <c:ext xmlns:c16="http://schemas.microsoft.com/office/drawing/2014/chart" uri="{C3380CC4-5D6E-409C-BE32-E72D297353CC}">
              <c16:uniqueId val="{00000007-FF77-4AA4-AB3B-12681676028A}"/>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0.21</c:v>
                </c:pt>
                <c:pt idx="2">
                  <c:v>#N/A</c:v>
                </c:pt>
                <c:pt idx="3">
                  <c:v>0</c:v>
                </c:pt>
                <c:pt idx="4">
                  <c:v>#N/A</c:v>
                </c:pt>
                <c:pt idx="5">
                  <c:v>1.87</c:v>
                </c:pt>
                <c:pt idx="6">
                  <c:v>#N/A</c:v>
                </c:pt>
                <c:pt idx="7">
                  <c:v>2.67</c:v>
                </c:pt>
                <c:pt idx="8">
                  <c:v>#N/A</c:v>
                </c:pt>
                <c:pt idx="9">
                  <c:v>3.36</c:v>
                </c:pt>
              </c:numCache>
            </c:numRef>
          </c:val>
          <c:extLst>
            <c:ext xmlns:c16="http://schemas.microsoft.com/office/drawing/2014/chart" uri="{C3380CC4-5D6E-409C-BE32-E72D297353CC}">
              <c16:uniqueId val="{00000008-FF77-4AA4-AB3B-12681676028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24.51</c:v>
                </c:pt>
                <c:pt idx="2">
                  <c:v>#N/A</c:v>
                </c:pt>
                <c:pt idx="3">
                  <c:v>12.34</c:v>
                </c:pt>
                <c:pt idx="4">
                  <c:v>#N/A</c:v>
                </c:pt>
                <c:pt idx="5">
                  <c:v>14.98</c:v>
                </c:pt>
                <c:pt idx="6">
                  <c:v>#N/A</c:v>
                </c:pt>
                <c:pt idx="7">
                  <c:v>10.98</c:v>
                </c:pt>
                <c:pt idx="8">
                  <c:v>#N/A</c:v>
                </c:pt>
                <c:pt idx="9">
                  <c:v>11.79</c:v>
                </c:pt>
              </c:numCache>
            </c:numRef>
          </c:val>
          <c:extLst>
            <c:ext xmlns:c16="http://schemas.microsoft.com/office/drawing/2014/chart" uri="{C3380CC4-5D6E-409C-BE32-E72D297353CC}">
              <c16:uniqueId val="{00000009-FF77-4AA4-AB3B-12681676028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193</c:v>
                </c:pt>
                <c:pt idx="5">
                  <c:v>165</c:v>
                </c:pt>
                <c:pt idx="8">
                  <c:v>164</c:v>
                </c:pt>
                <c:pt idx="11">
                  <c:v>207</c:v>
                </c:pt>
                <c:pt idx="14">
                  <c:v>180</c:v>
                </c:pt>
              </c:numCache>
            </c:numRef>
          </c:val>
          <c:extLst>
            <c:ext xmlns:c16="http://schemas.microsoft.com/office/drawing/2014/chart" uri="{C3380CC4-5D6E-409C-BE32-E72D297353CC}">
              <c16:uniqueId val="{00000000-C7DA-41FD-8029-12EDCCD0108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7DA-41FD-8029-12EDCCD0108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7DA-41FD-8029-12EDCCD0108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6</c:v>
                </c:pt>
                <c:pt idx="3">
                  <c:v>6</c:v>
                </c:pt>
                <c:pt idx="6">
                  <c:v>6</c:v>
                </c:pt>
                <c:pt idx="9">
                  <c:v>6</c:v>
                </c:pt>
                <c:pt idx="12">
                  <c:v>5</c:v>
                </c:pt>
              </c:numCache>
            </c:numRef>
          </c:val>
          <c:extLst>
            <c:ext xmlns:c16="http://schemas.microsoft.com/office/drawing/2014/chart" uri="{C3380CC4-5D6E-409C-BE32-E72D297353CC}">
              <c16:uniqueId val="{00000003-C7DA-41FD-8029-12EDCCD0108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33</c:v>
                </c:pt>
                <c:pt idx="3">
                  <c:v>28</c:v>
                </c:pt>
                <c:pt idx="6">
                  <c:v>27</c:v>
                </c:pt>
                <c:pt idx="9">
                  <c:v>31</c:v>
                </c:pt>
                <c:pt idx="12">
                  <c:v>28</c:v>
                </c:pt>
              </c:numCache>
            </c:numRef>
          </c:val>
          <c:extLst>
            <c:ext xmlns:c16="http://schemas.microsoft.com/office/drawing/2014/chart" uri="{C3380CC4-5D6E-409C-BE32-E72D297353CC}">
              <c16:uniqueId val="{00000004-C7DA-41FD-8029-12EDCCD0108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7DA-41FD-8029-12EDCCD0108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7DA-41FD-8029-12EDCCD0108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202</c:v>
                </c:pt>
                <c:pt idx="3">
                  <c:v>177</c:v>
                </c:pt>
                <c:pt idx="6">
                  <c:v>183</c:v>
                </c:pt>
                <c:pt idx="9">
                  <c:v>203</c:v>
                </c:pt>
                <c:pt idx="12">
                  <c:v>214</c:v>
                </c:pt>
              </c:numCache>
            </c:numRef>
          </c:val>
          <c:extLst>
            <c:ext xmlns:c16="http://schemas.microsoft.com/office/drawing/2014/chart" uri="{C3380CC4-5D6E-409C-BE32-E72D297353CC}">
              <c16:uniqueId val="{00000007-C7DA-41FD-8029-12EDCCD0108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42</c:v>
                </c:pt>
                <c:pt idx="2">
                  <c:v>#N/A</c:v>
                </c:pt>
                <c:pt idx="3">
                  <c:v>#N/A</c:v>
                </c:pt>
                <c:pt idx="4">
                  <c:v>40</c:v>
                </c:pt>
                <c:pt idx="5">
                  <c:v>#N/A</c:v>
                </c:pt>
                <c:pt idx="6">
                  <c:v>#N/A</c:v>
                </c:pt>
                <c:pt idx="7">
                  <c:v>52</c:v>
                </c:pt>
                <c:pt idx="8">
                  <c:v>#N/A</c:v>
                </c:pt>
                <c:pt idx="9">
                  <c:v>#N/A</c:v>
                </c:pt>
                <c:pt idx="10">
                  <c:v>33</c:v>
                </c:pt>
                <c:pt idx="11">
                  <c:v>#N/A</c:v>
                </c:pt>
                <c:pt idx="12">
                  <c:v>#N/A</c:v>
                </c:pt>
                <c:pt idx="13">
                  <c:v>67</c:v>
                </c:pt>
                <c:pt idx="14">
                  <c:v>#N/A</c:v>
                </c:pt>
              </c:numCache>
            </c:numRef>
          </c:val>
          <c:smooth val="0"/>
          <c:extLst>
            <c:ext xmlns:c16="http://schemas.microsoft.com/office/drawing/2014/chart" uri="{C3380CC4-5D6E-409C-BE32-E72D297353CC}">
              <c16:uniqueId val="{00000008-C7DA-41FD-8029-12EDCCD0108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1556</c:v>
                </c:pt>
                <c:pt idx="5">
                  <c:v>1720</c:v>
                </c:pt>
                <c:pt idx="8">
                  <c:v>1918</c:v>
                </c:pt>
                <c:pt idx="11">
                  <c:v>2152</c:v>
                </c:pt>
                <c:pt idx="14">
                  <c:v>2251</c:v>
                </c:pt>
              </c:numCache>
            </c:numRef>
          </c:val>
          <c:extLst>
            <c:ext xmlns:c16="http://schemas.microsoft.com/office/drawing/2014/chart" uri="{C3380CC4-5D6E-409C-BE32-E72D297353CC}">
              <c16:uniqueId val="{00000000-3A56-424B-8CCA-2BCC00DCB47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3A56-424B-8CCA-2BCC00DCB47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2881</c:v>
                </c:pt>
                <c:pt idx="5">
                  <c:v>3215</c:v>
                </c:pt>
                <c:pt idx="8">
                  <c:v>3410</c:v>
                </c:pt>
                <c:pt idx="11">
                  <c:v>3826</c:v>
                </c:pt>
                <c:pt idx="14">
                  <c:v>4094</c:v>
                </c:pt>
              </c:numCache>
            </c:numRef>
          </c:val>
          <c:extLst>
            <c:ext xmlns:c16="http://schemas.microsoft.com/office/drawing/2014/chart" uri="{C3380CC4-5D6E-409C-BE32-E72D297353CC}">
              <c16:uniqueId val="{00000002-3A56-424B-8CCA-2BCC00DCB47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A56-424B-8CCA-2BCC00DCB47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A56-424B-8CCA-2BCC00DCB47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A56-424B-8CCA-2BCC00DCB47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532</c:v>
                </c:pt>
                <c:pt idx="3">
                  <c:v>509</c:v>
                </c:pt>
                <c:pt idx="6">
                  <c:v>486</c:v>
                </c:pt>
                <c:pt idx="9">
                  <c:v>469</c:v>
                </c:pt>
                <c:pt idx="12">
                  <c:v>447</c:v>
                </c:pt>
              </c:numCache>
            </c:numRef>
          </c:val>
          <c:extLst>
            <c:ext xmlns:c16="http://schemas.microsoft.com/office/drawing/2014/chart" uri="{C3380CC4-5D6E-409C-BE32-E72D297353CC}">
              <c16:uniqueId val="{00000006-3A56-424B-8CCA-2BCC00DCB47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30</c:v>
                </c:pt>
                <c:pt idx="3">
                  <c:v>24</c:v>
                </c:pt>
                <c:pt idx="6">
                  <c:v>17</c:v>
                </c:pt>
                <c:pt idx="9">
                  <c:v>21</c:v>
                </c:pt>
                <c:pt idx="12">
                  <c:v>23</c:v>
                </c:pt>
              </c:numCache>
            </c:numRef>
          </c:val>
          <c:extLst>
            <c:ext xmlns:c16="http://schemas.microsoft.com/office/drawing/2014/chart" uri="{C3380CC4-5D6E-409C-BE32-E72D297353CC}">
              <c16:uniqueId val="{00000007-3A56-424B-8CCA-2BCC00DCB47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175</c:v>
                </c:pt>
                <c:pt idx="3">
                  <c:v>184</c:v>
                </c:pt>
                <c:pt idx="6">
                  <c:v>179</c:v>
                </c:pt>
                <c:pt idx="9">
                  <c:v>177</c:v>
                </c:pt>
                <c:pt idx="12">
                  <c:v>179</c:v>
                </c:pt>
              </c:numCache>
            </c:numRef>
          </c:val>
          <c:extLst>
            <c:ext xmlns:c16="http://schemas.microsoft.com/office/drawing/2014/chart" uri="{C3380CC4-5D6E-409C-BE32-E72D297353CC}">
              <c16:uniqueId val="{00000008-3A56-424B-8CCA-2BCC00DCB47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A56-424B-8CCA-2BCC00DCB47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1647</c:v>
                </c:pt>
                <c:pt idx="3">
                  <c:v>1923</c:v>
                </c:pt>
                <c:pt idx="6">
                  <c:v>2226</c:v>
                </c:pt>
                <c:pt idx="9">
                  <c:v>2575</c:v>
                </c:pt>
                <c:pt idx="12">
                  <c:v>2736</c:v>
                </c:pt>
              </c:numCache>
            </c:numRef>
          </c:val>
          <c:extLst>
            <c:ext xmlns:c16="http://schemas.microsoft.com/office/drawing/2014/chart" uri="{C3380CC4-5D6E-409C-BE32-E72D297353CC}">
              <c16:uniqueId val="{0000000A-3A56-424B-8CCA-2BCC00DCB47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A56-424B-8CCA-2BCC00DCB47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1291</c:v>
                </c:pt>
                <c:pt idx="1">
                  <c:v>1703</c:v>
                </c:pt>
                <c:pt idx="2">
                  <c:v>1964</c:v>
                </c:pt>
              </c:numCache>
            </c:numRef>
          </c:val>
          <c:extLst>
            <c:ext xmlns:c16="http://schemas.microsoft.com/office/drawing/2014/chart" uri="{C3380CC4-5D6E-409C-BE32-E72D297353CC}">
              <c16:uniqueId val="{00000000-C15C-4C0C-82A7-994E4CD6C65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437</c:v>
                </c:pt>
                <c:pt idx="1">
                  <c:v>438</c:v>
                </c:pt>
                <c:pt idx="2">
                  <c:v>438</c:v>
                </c:pt>
              </c:numCache>
            </c:numRef>
          </c:val>
          <c:extLst>
            <c:ext xmlns:c16="http://schemas.microsoft.com/office/drawing/2014/chart" uri="{C3380CC4-5D6E-409C-BE32-E72D297353CC}">
              <c16:uniqueId val="{00000001-C15C-4C0C-82A7-994E4CD6C65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1413</c:v>
                </c:pt>
                <c:pt idx="1">
                  <c:v>1410</c:v>
                </c:pt>
                <c:pt idx="2">
                  <c:v>1404</c:v>
                </c:pt>
              </c:numCache>
            </c:numRef>
          </c:val>
          <c:extLst>
            <c:ext xmlns:c16="http://schemas.microsoft.com/office/drawing/2014/chart" uri="{C3380CC4-5D6E-409C-BE32-E72D297353CC}">
              <c16:uniqueId val="{00000002-C15C-4C0C-82A7-994E4CD6C65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{6F469A0C-8887-4A1D-8244-7CE42273159A}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E90A-4B82-9454-7BFD41FC539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{5A751744-EE32-4D6C-976D-114302BC977A}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90A-4B82-9454-7BFD41FC539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{8343844F-9F2A-48C8-B31E-94EE9731F377}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90A-4B82-9454-7BFD41FC539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{B8B47F6B-8E29-404A-954D-F81F7CEB64AF}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90A-4B82-9454-7BFD41FC539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{FCB6A0BD-A502-4537-A768-FA72ED7DCCB5}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90A-4B82-9454-7BFD41FC5398}"/>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{7C6BA052-9BF1-4FC0-89DD-C90313A0175E}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E90A-4B82-9454-7BFD41FC5398}"/>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{EF53F275-BF86-4647-A3DB-3CD5078E1B73}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E90A-4B82-9454-7BFD41FC5398}"/>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{A356AA50-38BA-47E9-AE94-DAA43C36948F}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E90A-4B82-9454-7BFD41FC539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{E5148181-48DA-46AA-B446-9B22843CC8C8}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E90A-4B82-9454-7BFD41FC539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62.9</c:v>
                </c:pt>
                <c:pt idx="8">
                  <c:v>63.8</c:v>
                </c:pt>
                <c:pt idx="16">
                  <c:v>64.8</c:v>
                </c:pt>
                <c:pt idx="24">
                  <c:v>64.900000000000006</c:v>
                </c:pt>
                <c:pt idx="32">
                  <c:v>66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90A-4B82-9454-7BFD41FC539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{77E1AB0E-B7DE-4BB6-928A-FA12C2C73DED}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E90A-4B82-9454-7BFD41FC539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{D184FBF7-7D8E-4CA6-89F2-C885C9C09983}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90A-4B82-9454-7BFD41FC539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{2E3130AF-E236-4CCB-8882-9B7153C4218D}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90A-4B82-9454-7BFD41FC539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{954C5D12-D76B-4C7F-87EE-F51622392699}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90A-4B82-9454-7BFD41FC539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{C5295904-CB5B-45A7-8F54-A6F3C132FAEE}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90A-4B82-9454-7BFD41FC5398}"/>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{039C7152-CD9A-446F-A4D4-987410FBD41D}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E90A-4B82-9454-7BFD41FC5398}"/>
                </c:ext>
              </c:extLst>
            </c:dLbl>
            <c:dLbl>
              <c:idx val="16"/>
              <c:layout>
                <c:manualLayout>
                  <c:x val="-3.6961054097210622E-2"/>
                  <c:y val="-4.5114315056352043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{F2AE2950-35EA-43F6-A0D8-C64EE50352DB}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E90A-4B82-9454-7BFD41FC5398}"/>
                </c:ext>
              </c:extLst>
            </c:dLbl>
            <c:dLbl>
              <c:idx val="24"/>
              <c:layout>
                <c:manualLayout>
                  <c:x val="-2.7070447203257766E-2"/>
                  <c:y val="-8.4363769155378313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{EAEDF5AA-8755-4437-86D6-85628DDD8A76}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E90A-4B82-9454-7BFD41FC539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{C0789E6E-B6B3-4A75-9A3C-147986984544}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E90A-4B82-9454-7BFD41FC539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60.3</c:v>
                </c:pt>
                <c:pt idx="16">
                  <c:v>61</c:v>
                </c:pt>
                <c:pt idx="24">
                  <c:v>60.9</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90A-4B82-9454-7BFD41FC5398}"/>
            </c:ext>
          </c:extLst>
        </c:ser>
        <c:dLbls>
          <c:showLegendKey val="0"/>
          <c:showVal val="1"/>
          <c:showCatName val="0"/>
          <c:showSerName val="0"/>
          <c:showPercent val="0"/>
          <c:showBubbleSize val="0"/>
        </c:dLbls>
        <c:axId val="46179840"/>
        <c:axId val="46181760"/>
      </c:scatterChart>
      <c:valAx>
        <c:axId val="46179840"/>
        <c:scaling>
          <c:orientation val="maxMin"/>
          <c:max val="63"/>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{45042D76-B574-4D2D-ACA5-7298E8DE1382}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9FC6-47B4-94EE-52C1E6263E8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{ADC12CD4-7FDD-48D4-9CC0-0FCA1A527043}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FC6-47B4-94EE-52C1E6263E8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{A096C8D0-DF2F-4D12-933A-DF0E8F5361A1}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FC6-47B4-94EE-52C1E6263E8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{4CFA60CB-E9E0-4874-9FD5-7081FE7FD0A2}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FC6-47B4-94EE-52C1E6263E8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{8607D1E8-E543-45FD-8F6F-BDE631D946B7}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FC6-47B4-94EE-52C1E6263E81}"/>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{FD393EFF-8745-4611-AF45-B53B08DC62FD}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9FC6-47B4-94EE-52C1E6263E81}"/>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{E774F296-BCEB-47AB-84A4-07E36887F161}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9FC6-47B4-94EE-52C1E6263E81}"/>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{D39A2D58-6537-4466-9CCA-1803C892E79A}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9FC6-47B4-94EE-52C1E6263E81}"/>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{465D6A25-03C7-4191-AD76-5097DFE61ACD}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9FC6-47B4-94EE-52C1E6263E8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4.4000000000000004</c:v>
                </c:pt>
                <c:pt idx="8">
                  <c:v>3.9</c:v>
                </c:pt>
                <c:pt idx="16">
                  <c:v>4.3</c:v>
                </c:pt>
                <c:pt idx="24">
                  <c:v>3.7</c:v>
                </c:pt>
                <c:pt idx="32">
                  <c:v>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FC6-47B4-94EE-52C1E6263E8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{ED79BA9C-4D31-43F9-A81F-8A22BC4ED89D}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9FC6-47B4-94EE-52C1E6263E8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{ECC89775-5B9E-4C2D-BBCA-0B13FE61D0D0}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FC6-47B4-94EE-52C1E6263E8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{505BCB54-A688-4B70-96EF-67D4B06C7FEC}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FC6-47B4-94EE-52C1E6263E8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{010717EB-8175-4A28-B97B-4EE1E7D47900}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FC6-47B4-94EE-52C1E6263E8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{78E063B5-A31D-48D8-9CC9-BF1FCC1C694E}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FC6-47B4-94EE-52C1E6263E81}"/>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{6C2FDC76-DBD2-47FE-98FE-A4809AE81DED}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9FC6-47B4-94EE-52C1E6263E81}"/>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{888C00FF-62C0-40E9-9B6A-0E1950681660}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9FC6-47B4-94EE-52C1E6263E81}"/>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{BFE261C5-5021-49E4-A6A5-560433811B65}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9FC6-47B4-94EE-52C1E6263E81}"/>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{038CE385-1122-4904-AB10-BE47F0394F33}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9FC6-47B4-94EE-52C1E6263E8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7.3</c:v>
                </c:pt>
                <c:pt idx="16">
                  <c:v>7.4</c:v>
                </c:pt>
                <c:pt idx="24">
                  <c:v>6.6</c:v>
                </c:pt>
                <c:pt idx="32">
                  <c:v>6.8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FC6-47B4-94EE-52C1E6263E81}"/>
            </c:ext>
          </c:extLst>
        </c:ser>
        <c:dLbls>
          <c:showLegendKey val="0"/>
          <c:showVal val="1"/>
          <c:showCatName val="0"/>
          <c:showSerName val="0"/>
          <c:showPercent val="0"/>
          <c:showBubbleSize val="0"/>
        </c:dLbls>
        <c:axId val="84219776"/>
        <c:axId val="84234240"/>
      </c:scatterChart>
      <c:valAx>
        <c:axId val="84219776"/>
        <c:scaling>
          <c:orientation val="maxMin"/>
          <c:max val="7.5"/>
          <c:min val="6.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奈良県御杖村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1,458
1,449
79.58
2,717,889
2,540,807
171,765
1,456,751
2,735,048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疎化による人口の減少や退職者の増加により、住民税収入は年々減少傾向にあり、村税の徴収率の向上に努めているものの、財政力は極めて低い水準におかれている。引き続き行財政改革に取り組み、経常経費の抑制、あらゆる経費の見直しを行い、財政の健全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133955</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34705"/>
          <a:ext cx="0" cy="1643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48882</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133955</xdr:rowOff>
    </xdr:from>
    <xdr:to>
      <xdr:col>24</xdr:col>
      <xdr:colOff>12700</xdr:colOff>
      <xdr:row>35</xdr:row>
      <xdr:rowOff>133955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153609</xdr:rowOff>
    </xdr:from>
    <xdr:to>
      <xdr:col>23</xdr:col>
      <xdr:colOff>133350</xdr:colOff>
      <xdr:row>44</xdr:row>
      <xdr:rowOff>153609</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974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15922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88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153609</xdr:rowOff>
    </xdr:from>
    <xdr:to>
      <xdr:col>19</xdr:col>
      <xdr:colOff>133350</xdr:colOff>
      <xdr:row>44</xdr:row>
      <xdr:rowOff>153609</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974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159355</xdr:rowOff>
    </xdr:from>
    <xdr:to>
      <xdr:col>19</xdr:col>
      <xdr:colOff>184150</xdr:colOff>
      <xdr:row>44</xdr:row>
      <xdr:rowOff>89505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99682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00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153609</xdr:rowOff>
    </xdr:from>
    <xdr:to>
      <xdr:col>15</xdr:col>
      <xdr:colOff>82550</xdr:colOff>
      <xdr:row>44</xdr:row>
      <xdr:rowOff>165100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6974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33867</xdr:rowOff>
    </xdr:from>
    <xdr:to>
      <xdr:col>15</xdr:col>
      <xdr:colOff>133350</xdr:colOff>
      <xdr:row>44</xdr:row>
      <xdr:rowOff>135467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145644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4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165100</xdr:rowOff>
    </xdr:from>
    <xdr:to>
      <xdr:col>11</xdr:col>
      <xdr:colOff>31750</xdr:colOff>
      <xdr:row>45</xdr:row>
      <xdr:rowOff>5141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7089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157134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157134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102809</xdr:rowOff>
    </xdr:from>
    <xdr:to>
      <xdr:col>23</xdr:col>
      <xdr:colOff>184150</xdr:colOff>
      <xdr:row>45</xdr:row>
      <xdr:rowOff>32959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170136</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42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102809</xdr:rowOff>
    </xdr:from>
    <xdr:to>
      <xdr:col>19</xdr:col>
      <xdr:colOff>184150</xdr:colOff>
      <xdr:row>45</xdr:row>
      <xdr:rowOff>32959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17736</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732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102809</xdr:rowOff>
    </xdr:from>
    <xdr:to>
      <xdr:col>15</xdr:col>
      <xdr:colOff>133350</xdr:colOff>
      <xdr:row>45</xdr:row>
      <xdr:rowOff>32959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17736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114300</xdr:rowOff>
    </xdr:from>
    <xdr:to>
      <xdr:col>11</xdr:col>
      <xdr:colOff>82550</xdr:colOff>
      <xdr:row>45</xdr:row>
      <xdr:rowOff>44450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29227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125791</xdr:rowOff>
    </xdr:from>
    <xdr:to>
      <xdr:col>7</xdr:col>
      <xdr:colOff>31750</xdr:colOff>
      <xdr:row>45</xdr:row>
      <xdr:rowOff>55941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40718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経常一般財源が大きく減り、経常収支比率は</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上昇したが、これは前年度数値が普通交付税算定根拠の錯誤による過大収入により過度に低い数値となっていたものであり、本来の水準に戻ったものといえる。今後、地方税収入が人口減少等により年々減少していくなか、地方交付税に頼らざるを得ない状況は変わらず、引き続き歳出削減に取り組まなければならない。地方債発行の抑制や退職者不補充による人件費の抑制等の経常経費の削減に努め、業務のアウトソーシングも積極的に行う。</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133223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79685"/>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105300</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2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133223</xdr:rowOff>
    </xdr:from>
    <xdr:to>
      <xdr:col>24</xdr:col>
      <xdr:colOff>12700</xdr:colOff>
      <xdr:row>66</xdr:row>
      <xdr:rowOff>133223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4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20193</xdr:rowOff>
    </xdr:from>
    <xdr:to>
      <xdr:col>23</xdr:col>
      <xdr:colOff>133350</xdr:colOff>
      <xdr:row>63</xdr:row>
      <xdr:rowOff>140843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821543"/>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54754</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10275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82677</xdr:rowOff>
    </xdr:from>
    <xdr:to>
      <xdr:col>23</xdr:col>
      <xdr:colOff>184150</xdr:colOff>
      <xdr:row>65</xdr:row>
      <xdr:rowOff>12827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20193</xdr:rowOff>
    </xdr:from>
    <xdr:to>
      <xdr:col>19</xdr:col>
      <xdr:colOff>133350</xdr:colOff>
      <xdr:row>64</xdr:row>
      <xdr:rowOff>29718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821543"/>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5461</xdr:rowOff>
    </xdr:from>
    <xdr:to>
      <xdr:col>19</xdr:col>
      <xdr:colOff>184150</xdr:colOff>
      <xdr:row>64</xdr:row>
      <xdr:rowOff>107061</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91838</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64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29718</xdr:rowOff>
    </xdr:from>
    <xdr:to>
      <xdr:col>15</xdr:col>
      <xdr:colOff>82550</xdr:colOff>
      <xdr:row>64</xdr:row>
      <xdr:rowOff>123825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002518"/>
          <a:ext cx="8890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114046</xdr:rowOff>
    </xdr:from>
    <xdr:to>
      <xdr:col>15</xdr:col>
      <xdr:colOff>133350</xdr:colOff>
      <xdr:row>65</xdr:row>
      <xdr:rowOff>44196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8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28973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17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123825</xdr:rowOff>
    </xdr:from>
    <xdr:to>
      <xdr:col>11</xdr:col>
      <xdr:colOff>31750</xdr:colOff>
      <xdr:row>65</xdr:row>
      <xdr:rowOff>34417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096625"/>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145415</xdr:rowOff>
    </xdr:from>
    <xdr:to>
      <xdr:col>11</xdr:col>
      <xdr:colOff>82550</xdr:colOff>
      <xdr:row>65</xdr:row>
      <xdr:rowOff>75565</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60342</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20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130937</xdr:rowOff>
    </xdr:from>
    <xdr:to>
      <xdr:col>7</xdr:col>
      <xdr:colOff>31750</xdr:colOff>
      <xdr:row>65</xdr:row>
      <xdr:rowOff>61087</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71264</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7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90043</xdr:rowOff>
    </xdr:from>
    <xdr:to>
      <xdr:col>23</xdr:col>
      <xdr:colOff>184150</xdr:colOff>
      <xdr:row>64</xdr:row>
      <xdr:rowOff>20193</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9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106570</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36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140843</xdr:rowOff>
    </xdr:from>
    <xdr:to>
      <xdr:col>19</xdr:col>
      <xdr:colOff>184150</xdr:colOff>
      <xdr:row>63</xdr:row>
      <xdr:rowOff>70993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81170</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539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150368</xdr:rowOff>
    </xdr:from>
    <xdr:to>
      <xdr:col>15</xdr:col>
      <xdr:colOff>133350</xdr:colOff>
      <xdr:row>64</xdr:row>
      <xdr:rowOff>80518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90695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72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73025</xdr:rowOff>
    </xdr:from>
    <xdr:to>
      <xdr:col>11</xdr:col>
      <xdr:colOff>82550</xdr:colOff>
      <xdr:row>65</xdr:row>
      <xdr:rowOff>3175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13352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81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155067</xdr:rowOff>
    </xdr:from>
    <xdr:to>
      <xdr:col>7</xdr:col>
      <xdr:colOff>31750</xdr:colOff>
      <xdr:row>65</xdr:row>
      <xdr:rowOff>85217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2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69994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214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[501,336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ほぼ近似となっている。今後は、事業における広域化や、指定管理者制度の導入などにより、コストの低減を図る。退職者不補充による人件費の削減や電算関係経費の抑制（システムのクラウド化）による物件費の削減に努め、今後も経常経費の抑制に取り組む。</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113813</xdr:rowOff>
    </xdr:from>
    <xdr:to>
      <xdr:col>23</xdr:col>
      <xdr:colOff>133350</xdr:colOff>
      <xdr:row>89</xdr:row>
      <xdr:rowOff>99197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01263"/>
          <a:ext cx="0" cy="1356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71274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30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99197</xdr:rowOff>
    </xdr:from>
    <xdr:to>
      <xdr:col>24</xdr:col>
      <xdr:colOff>12700</xdr:colOff>
      <xdr:row>89</xdr:row>
      <xdr:rowOff>99197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5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28740</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4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113813</xdr:rowOff>
    </xdr:from>
    <xdr:to>
      <xdr:col>24</xdr:col>
      <xdr:colOff>12700</xdr:colOff>
      <xdr:row>81</xdr:row>
      <xdr:rowOff>113813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0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48862</xdr:rowOff>
    </xdr:from>
    <xdr:to>
      <xdr:col>23</xdr:col>
      <xdr:colOff>133350</xdr:colOff>
      <xdr:row>82</xdr:row>
      <xdr:rowOff>64145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107762"/>
          <a:ext cx="838200" cy="1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48921</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078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39241</xdr:rowOff>
    </xdr:from>
    <xdr:to>
      <xdr:col>23</xdr:col>
      <xdr:colOff>184150</xdr:colOff>
      <xdr:row>82</xdr:row>
      <xdr:rowOff>140841</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09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31905</xdr:rowOff>
    </xdr:from>
    <xdr:to>
      <xdr:col>19</xdr:col>
      <xdr:colOff>133350</xdr:colOff>
      <xdr:row>82</xdr:row>
      <xdr:rowOff>48862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90805"/>
          <a:ext cx="889000" cy="1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15249</xdr:rowOff>
    </xdr:from>
    <xdr:to>
      <xdr:col>19</xdr:col>
      <xdr:colOff>184150</xdr:colOff>
      <xdr:row>82</xdr:row>
      <xdr:rowOff>116849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101626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160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26795</xdr:rowOff>
    </xdr:from>
    <xdr:to>
      <xdr:col>15</xdr:col>
      <xdr:colOff>82550</xdr:colOff>
      <xdr:row>82</xdr:row>
      <xdr:rowOff>31905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85695"/>
          <a:ext cx="889000" cy="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168472</xdr:rowOff>
    </xdr:from>
    <xdr:to>
      <xdr:col>15</xdr:col>
      <xdr:colOff>133350</xdr:colOff>
      <xdr:row>82</xdr:row>
      <xdr:rowOff>98622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5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83399</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4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26795</xdr:rowOff>
    </xdr:from>
    <xdr:to>
      <xdr:col>11</xdr:col>
      <xdr:colOff>31750</xdr:colOff>
      <xdr:row>82</xdr:row>
      <xdr:rowOff>31722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4085695"/>
          <a:ext cx="889000" cy="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149589</xdr:rowOff>
    </xdr:from>
    <xdr:to>
      <xdr:col>11</xdr:col>
      <xdr:colOff>82550</xdr:colOff>
      <xdr:row>82</xdr:row>
      <xdr:rowOff>79739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3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64516</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23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145030</xdr:rowOff>
    </xdr:from>
    <xdr:to>
      <xdr:col>7</xdr:col>
      <xdr:colOff>31750</xdr:colOff>
      <xdr:row>82</xdr:row>
      <xdr:rowOff>75180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3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85357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80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13345</xdr:rowOff>
    </xdr:from>
    <xdr:to>
      <xdr:col>23</xdr:col>
      <xdr:colOff>184150</xdr:colOff>
      <xdr:row>82</xdr:row>
      <xdr:rowOff>114945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07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106072</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9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169512</xdr:rowOff>
    </xdr:from>
    <xdr:to>
      <xdr:col>19</xdr:col>
      <xdr:colOff>184150</xdr:colOff>
      <xdr:row>82</xdr:row>
      <xdr:rowOff>99662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5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109839</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25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152555</xdr:rowOff>
    </xdr:from>
    <xdr:to>
      <xdr:col>15</xdr:col>
      <xdr:colOff>133350</xdr:colOff>
      <xdr:row>82</xdr:row>
      <xdr:rowOff>82705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4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92882</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808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147445</xdr:rowOff>
    </xdr:from>
    <xdr:to>
      <xdr:col>11</xdr:col>
      <xdr:colOff>82550</xdr:colOff>
      <xdr:row>82</xdr:row>
      <xdr:rowOff>77595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3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87772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80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152372</xdr:rowOff>
    </xdr:from>
    <xdr:to>
      <xdr:col>7</xdr:col>
      <xdr:colOff>31750</xdr:colOff>
      <xdr:row>82</xdr:row>
      <xdr:rowOff>82522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3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67299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12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職員の年齢構成の変動等により類似団体に比べ若干高い水準となった。人事給与制度改革に取り組み、給与水準の抑制に努める。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90</xdr:row>
      <xdr:rowOff>75354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01750"/>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47431</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7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75354</xdr:rowOff>
    </xdr:from>
    <xdr:to>
      <xdr:col>81</xdr:col>
      <xdr:colOff>133350</xdr:colOff>
      <xdr:row>90</xdr:row>
      <xdr:rowOff>75354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50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18627</xdr:rowOff>
    </xdr:from>
    <xdr:to>
      <xdr:col>81</xdr:col>
      <xdr:colOff>44450</xdr:colOff>
      <xdr:row>87</xdr:row>
      <xdr:rowOff>99061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934777"/>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16527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76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18627</xdr:rowOff>
    </xdr:from>
    <xdr:to>
      <xdr:col>77</xdr:col>
      <xdr:colOff>44450</xdr:colOff>
      <xdr:row>87</xdr:row>
      <xdr:rowOff>82973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93477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8043</xdr:rowOff>
    </xdr:from>
    <xdr:to>
      <xdr:col>77</xdr:col>
      <xdr:colOff>95250</xdr:colOff>
      <xdr:row>87</xdr:row>
      <xdr:rowOff>109643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94420</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5010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82973</xdr:rowOff>
    </xdr:from>
    <xdr:to>
      <xdr:col>72</xdr:col>
      <xdr:colOff>203200</xdr:colOff>
      <xdr:row>87</xdr:row>
      <xdr:rowOff>91016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99912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3404</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50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10584</xdr:rowOff>
    </xdr:from>
    <xdr:to>
      <xdr:col>68</xdr:col>
      <xdr:colOff>152400</xdr:colOff>
      <xdr:row>87</xdr:row>
      <xdr:rowOff>91016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9267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88477</xdr:rowOff>
    </xdr:from>
    <xdr:to>
      <xdr:col>68</xdr:col>
      <xdr:colOff>203200</xdr:colOff>
      <xdr:row>88</xdr:row>
      <xdr:rowOff>18627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3404</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50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88477</xdr:rowOff>
    </xdr:from>
    <xdr:to>
      <xdr:col>64</xdr:col>
      <xdr:colOff>152400</xdr:colOff>
      <xdr:row>88</xdr:row>
      <xdr:rowOff>18627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3404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50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48261</xdr:rowOff>
    </xdr:from>
    <xdr:to>
      <xdr:col>81</xdr:col>
      <xdr:colOff>95250</xdr:colOff>
      <xdr:row>87</xdr:row>
      <xdr:rowOff>149861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20338</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93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139277</xdr:rowOff>
    </xdr:from>
    <xdr:to>
      <xdr:col>77</xdr:col>
      <xdr:colOff>95250</xdr:colOff>
      <xdr:row>87</xdr:row>
      <xdr:rowOff>69427</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8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79604</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652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32173</xdr:rowOff>
    </xdr:from>
    <xdr:to>
      <xdr:col>73</xdr:col>
      <xdr:colOff>44450</xdr:colOff>
      <xdr:row>87</xdr:row>
      <xdr:rowOff>133773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9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143950</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71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40216</xdr:rowOff>
    </xdr:from>
    <xdr:to>
      <xdr:col>68</xdr:col>
      <xdr:colOff>203200</xdr:colOff>
      <xdr:row>87</xdr:row>
      <xdr:rowOff>141816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151993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71561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64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年度に策定した定員適正化計画により、退職不補充等、適正な定員管理に努める。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161318</xdr:rowOff>
    </xdr:from>
    <xdr:to>
      <xdr:col>81</xdr:col>
      <xdr:colOff>44450</xdr:colOff>
      <xdr:row>67</xdr:row>
      <xdr:rowOff>99448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105418"/>
          <a:ext cx="0" cy="14811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71525</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55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99448</xdr:rowOff>
    </xdr:from>
    <xdr:to>
      <xdr:col>81</xdr:col>
      <xdr:colOff>133350</xdr:colOff>
      <xdr:row>67</xdr:row>
      <xdr:rowOff>99448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58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76245</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84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161318</xdr:rowOff>
    </xdr:from>
    <xdr:to>
      <xdr:col>81</xdr:col>
      <xdr:colOff>133350</xdr:colOff>
      <xdr:row>58</xdr:row>
      <xdr:rowOff>161318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10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130902</xdr:rowOff>
    </xdr:from>
    <xdr:to>
      <xdr:col>81</xdr:col>
      <xdr:colOff>44450</xdr:colOff>
      <xdr:row>60</xdr:row>
      <xdr:rowOff>154227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417902"/>
          <a:ext cx="838200" cy="2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5471</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121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160394</xdr:rowOff>
    </xdr:from>
    <xdr:to>
      <xdr:col>81</xdr:col>
      <xdr:colOff>95250</xdr:colOff>
      <xdr:row>60</xdr:row>
      <xdr:rowOff>90544</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27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118032</xdr:rowOff>
    </xdr:from>
    <xdr:to>
      <xdr:col>77</xdr:col>
      <xdr:colOff>44450</xdr:colOff>
      <xdr:row>60</xdr:row>
      <xdr:rowOff>130902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405032"/>
          <a:ext cx="889000" cy="1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146989</xdr:rowOff>
    </xdr:from>
    <xdr:to>
      <xdr:col>77</xdr:col>
      <xdr:colOff>95250</xdr:colOff>
      <xdr:row>60</xdr:row>
      <xdr:rowOff>77139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26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87316</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03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83848</xdr:rowOff>
    </xdr:from>
    <xdr:to>
      <xdr:col>72</xdr:col>
      <xdr:colOff>203200</xdr:colOff>
      <xdr:row>60</xdr:row>
      <xdr:rowOff>118032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401800" y="10370848"/>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129293</xdr:rowOff>
    </xdr:from>
    <xdr:to>
      <xdr:col>73</xdr:col>
      <xdr:colOff>44450</xdr:colOff>
      <xdr:row>60</xdr:row>
      <xdr:rowOff>59443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24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69620</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01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80765</xdr:rowOff>
    </xdr:from>
    <xdr:to>
      <xdr:col>68</xdr:col>
      <xdr:colOff>152400</xdr:colOff>
      <xdr:row>60</xdr:row>
      <xdr:rowOff>83848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367765"/>
          <a:ext cx="889000" cy="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124065</xdr:rowOff>
    </xdr:from>
    <xdr:to>
      <xdr:col>68</xdr:col>
      <xdr:colOff>203200</xdr:colOff>
      <xdr:row>60</xdr:row>
      <xdr:rowOff>54215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23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64392</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008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117094</xdr:rowOff>
    </xdr:from>
    <xdr:to>
      <xdr:col>64</xdr:col>
      <xdr:colOff>152400</xdr:colOff>
      <xdr:row>60</xdr:row>
      <xdr:rowOff>47244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23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57421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00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103427</xdr:rowOff>
    </xdr:from>
    <xdr:to>
      <xdr:col>81</xdr:col>
      <xdr:colOff>95250</xdr:colOff>
      <xdr:row>61</xdr:row>
      <xdr:rowOff>33577</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39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75504</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36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80102</xdr:rowOff>
    </xdr:from>
    <xdr:to>
      <xdr:col>77</xdr:col>
      <xdr:colOff>95250</xdr:colOff>
      <xdr:row>61</xdr:row>
      <xdr:rowOff>10252</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36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166479</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453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67232</xdr:rowOff>
    </xdr:from>
    <xdr:to>
      <xdr:col>73</xdr:col>
      <xdr:colOff>44450</xdr:colOff>
      <xdr:row>60</xdr:row>
      <xdr:rowOff>168832</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35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153609</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44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33048</xdr:rowOff>
    </xdr:from>
    <xdr:to>
      <xdr:col>68</xdr:col>
      <xdr:colOff>203200</xdr:colOff>
      <xdr:row>60</xdr:row>
      <xdr:rowOff>134648</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32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119425</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40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29965</xdr:rowOff>
    </xdr:from>
    <xdr:to>
      <xdr:col>64</xdr:col>
      <xdr:colOff>152400</xdr:colOff>
      <xdr:row>60</xdr:row>
      <xdr:rowOff>131565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3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116342</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4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のピークから減少し、ここ数年は類似団体の平均数値より、低く改善することができた。他方で、施設の老朽化が進み更新時期を迎えた施設が多く存在し、長寿命化や改修工事を行う必要があり、起債が増加することが見込まれる。</a:t>
          </a:r>
        </a:p>
        <a:p>
          <a:r>
            <a:rPr kumimoji="1" lang="ja-JP" altLang="en-US" sz="1300">
              <a:latin typeface="ＭＳ Ｐゴシック" panose="020B0600070205080204" pitchFamily="50" charset="-128"/>
              <a:ea typeface="ＭＳ Ｐゴシック" panose="020B0600070205080204" pitchFamily="50" charset="-128"/>
            </a:rPr>
            <a:t>今後は実質公債費比率の上昇に十分注意し、財政健全化に取り組む。</a:t>
          </a: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22437</xdr:rowOff>
    </xdr:from>
    <xdr:to>
      <xdr:col>81</xdr:col>
      <xdr:colOff>44450</xdr:colOff>
      <xdr:row>40</xdr:row>
      <xdr:rowOff>46567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179800" y="688043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21607</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22437</xdr:rowOff>
    </xdr:from>
    <xdr:to>
      <xdr:col>77</xdr:col>
      <xdr:colOff>44450</xdr:colOff>
      <xdr:row>40</xdr:row>
      <xdr:rowOff>70696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290800" y="688043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714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38523</xdr:rowOff>
    </xdr:from>
    <xdr:to>
      <xdr:col>72</xdr:col>
      <xdr:colOff>203200</xdr:colOff>
      <xdr:row>40</xdr:row>
      <xdr:rowOff>70696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4401800" y="689652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38523</xdr:rowOff>
    </xdr:from>
    <xdr:to>
      <xdr:col>68</xdr:col>
      <xdr:colOff>152400</xdr:colOff>
      <xdr:row>40</xdr:row>
      <xdr:rowOff>78740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3512800" y="689652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4673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12294</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143087</xdr:rowOff>
    </xdr:from>
    <xdr:to>
      <xdr:col>77</xdr:col>
      <xdr:colOff>95250</xdr:colOff>
      <xdr:row>40</xdr:row>
      <xdr:rowOff>73237</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83414</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659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19896</xdr:rowOff>
    </xdr:from>
    <xdr:to>
      <xdr:col>73</xdr:col>
      <xdr:colOff>44450</xdr:colOff>
      <xdr:row>40</xdr:row>
      <xdr:rowOff>121496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131673</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159173</xdr:rowOff>
    </xdr:from>
    <xdr:to>
      <xdr:col>68</xdr:col>
      <xdr:colOff>203200</xdr:colOff>
      <xdr:row>40</xdr:row>
      <xdr:rowOff>89323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99500</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額より、充当可能財源等が上回る結果となり、将来負担比率は負の値となった。今後も将来負担額を増加させないように、地方債の発行抑制に取り組む。現状、充当可能財源である基金が潤沢であるため、将来負担率をプラスにならないように意識しつつ、今後とも健全な財政運営をできるように、適時施設や事業へ投資を行う。</a:t>
          </a: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92287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70667"/>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64364</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400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92287</xdr:rowOff>
    </xdr:from>
    <xdr:to>
      <xdr:col>81</xdr:col>
      <xdr:colOff>133350</xdr:colOff>
      <xdr:row>23</xdr:row>
      <xdr:rowOff>92287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403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奈良県御杖村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1,458
1,449
79.58
2,717,889
2,540,807
171,765
1,456,751
2,735,048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ここ数年で改善傾向にあり、平均レベルとなっている。引き続き定員管理の適正化や給与水準の見直しにより人件費の抑制に努める。民間で実施可能な行政サービスについては、指定管理者制度の導入等によるコスト削減も視野に入れ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41</xdr:row>
      <xdr:rowOff>24130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36</xdr:row>
      <xdr:rowOff>85090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3062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43197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43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26670</xdr:rowOff>
    </xdr:from>
    <xdr:to>
      <xdr:col>24</xdr:col>
      <xdr:colOff>76200</xdr:colOff>
      <xdr:row>36</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37</xdr:row>
      <xdr:rowOff>12700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3062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0</xdr:rowOff>
    </xdr:from>
    <xdr:to>
      <xdr:col>20</xdr:col>
      <xdr:colOff>38100</xdr:colOff>
      <xdr:row>36</xdr:row>
      <xdr:rowOff>101600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111777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12700</xdr:rowOff>
    </xdr:from>
    <xdr:to>
      <xdr:col>15</xdr:col>
      <xdr:colOff>98425</xdr:colOff>
      <xdr:row>37</xdr:row>
      <xdr:rowOff>130810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5635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130810</xdr:rowOff>
    </xdr:from>
    <xdr:to>
      <xdr:col>11</xdr:col>
      <xdr:colOff>9525</xdr:colOff>
      <xdr:row>37</xdr:row>
      <xdr:rowOff>130810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74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156210</xdr:rowOff>
    </xdr:from>
    <xdr:to>
      <xdr:col>11</xdr:col>
      <xdr:colOff>60325</xdr:colOff>
      <xdr:row>36</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96537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81297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34290</xdr:rowOff>
    </xdr:from>
    <xdr:to>
      <xdr:col>24</xdr:col>
      <xdr:colOff>76200</xdr:colOff>
      <xdr:row>36</xdr:row>
      <xdr:rowOff>135890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6367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7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xdr:rowOff>
    </xdr:from>
    <xdr:to>
      <xdr:col>20</xdr:col>
      <xdr:colOff>38100</xdr:colOff>
      <xdr:row>36</xdr:row>
      <xdr:rowOff>109220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93997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133350</xdr:rowOff>
    </xdr:from>
    <xdr:to>
      <xdr:col>15</xdr:col>
      <xdr:colOff>149225</xdr:colOff>
      <xdr:row>37</xdr:row>
      <xdr:rowOff>63500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48277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9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80010</xdr:rowOff>
    </xdr:from>
    <xdr:to>
      <xdr:col>11</xdr:col>
      <xdr:colOff>60325</xdr:colOff>
      <xdr:row>38</xdr:row>
      <xdr:rowOff>10160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166387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80010</xdr:rowOff>
    </xdr:from>
    <xdr:to>
      <xdr:col>6</xdr:col>
      <xdr:colOff>171450</xdr:colOff>
      <xdr:row>38</xdr:row>
      <xdr:rowOff>10160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166387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行財政改革の推進による委託料等の見直しの結果、類似団体平均よりも良好な結果となっているが、物価高騰等の影響で指標は前年度より</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悪化した。近年、情報システム関係の委託料が増加傾向にあるが、共同化、合理化等に取り組み、一層の抑制に努めなければならない。</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142240</xdr:rowOff>
    </xdr:from>
    <xdr:to>
      <xdr:col>82</xdr:col>
      <xdr:colOff>107950</xdr:colOff>
      <xdr:row>21</xdr:row>
      <xdr:rowOff>100330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7109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72407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7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100330</xdr:rowOff>
    </xdr:from>
    <xdr:to>
      <xdr:col>82</xdr:col>
      <xdr:colOff>196850</xdr:colOff>
      <xdr:row>21</xdr:row>
      <xdr:rowOff>100330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57167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1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142240</xdr:rowOff>
    </xdr:from>
    <xdr:to>
      <xdr:col>82</xdr:col>
      <xdr:colOff>196850</xdr:colOff>
      <xdr:row>13</xdr:row>
      <xdr:rowOff>142240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71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127000</xdr:rowOff>
    </xdr:from>
    <xdr:to>
      <xdr:col>82</xdr:col>
      <xdr:colOff>107950</xdr:colOff>
      <xdr:row>15</xdr:row>
      <xdr:rowOff>50800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5273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116857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68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14</xdr:row>
      <xdr:rowOff>130810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25273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99060</xdr:rowOff>
    </xdr:from>
    <xdr:to>
      <xdr:col>78</xdr:col>
      <xdr:colOff>120650</xdr:colOff>
      <xdr:row>16</xdr:row>
      <xdr:rowOff>29210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67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13987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75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130810</xdr:rowOff>
    </xdr:from>
    <xdr:to>
      <xdr:col>73</xdr:col>
      <xdr:colOff>180975</xdr:colOff>
      <xdr:row>14</xdr:row>
      <xdr:rowOff>168910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5311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149860</xdr:rowOff>
    </xdr:from>
    <xdr:to>
      <xdr:col>69</xdr:col>
      <xdr:colOff>92075</xdr:colOff>
      <xdr:row>14</xdr:row>
      <xdr:rowOff>168910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25501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30480</xdr:rowOff>
    </xdr:from>
    <xdr:to>
      <xdr:col>69</xdr:col>
      <xdr:colOff>142875</xdr:colOff>
      <xdr:row>16</xdr:row>
      <xdr:rowOff>132080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116857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22860</xdr:rowOff>
    </xdr:from>
    <xdr:to>
      <xdr:col>65</xdr:col>
      <xdr:colOff>53975</xdr:colOff>
      <xdr:row>16</xdr:row>
      <xdr:rowOff>124460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109237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0</xdr:rowOff>
    </xdr:from>
    <xdr:to>
      <xdr:col>82</xdr:col>
      <xdr:colOff>158750</xdr:colOff>
      <xdr:row>15</xdr:row>
      <xdr:rowOff>101600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57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16527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41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76200</xdr:rowOff>
    </xdr:from>
    <xdr:to>
      <xdr:col>78</xdr:col>
      <xdr:colOff>120650</xdr:colOff>
      <xdr:row>15</xdr:row>
      <xdr:rowOff>6350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16527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80010</xdr:rowOff>
    </xdr:from>
    <xdr:to>
      <xdr:col>74</xdr:col>
      <xdr:colOff>31750</xdr:colOff>
      <xdr:row>15</xdr:row>
      <xdr:rowOff>10160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48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20337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2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118110</xdr:rowOff>
    </xdr:from>
    <xdr:to>
      <xdr:col>69</xdr:col>
      <xdr:colOff>142875</xdr:colOff>
      <xdr:row>15</xdr:row>
      <xdr:rowOff>48260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51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58437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28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99060</xdr:rowOff>
    </xdr:from>
    <xdr:to>
      <xdr:col>65</xdr:col>
      <xdr:colOff>53975</xdr:colOff>
      <xdr:row>15</xdr:row>
      <xdr:rowOff>29210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39387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わずかに良い値であるが、社会福祉関係の扶助費は近年増加傾向にある。高齢化率の上昇により、今後さらに扶助費の増が懸念される状況にあるが、健康相談や健診・健康指導を充実させ、福祉医療費等の扶助費の抑制に取り組む。</a:t>
          </a: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60977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88900</xdr:rowOff>
    </xdr:from>
    <xdr:to>
      <xdr:col>24</xdr:col>
      <xdr:colOff>114300</xdr:colOff>
      <xdr:row>60</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50800</xdr:rowOff>
    </xdr:from>
    <xdr:to>
      <xdr:col>24</xdr:col>
      <xdr:colOff>25400</xdr:colOff>
      <xdr:row>55</xdr:row>
      <xdr:rowOff>69850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4805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50800</xdr:rowOff>
    </xdr:from>
    <xdr:to>
      <xdr:col>19</xdr:col>
      <xdr:colOff>187325</xdr:colOff>
      <xdr:row>55</xdr:row>
      <xdr:rowOff>88900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480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88900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499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127000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499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67327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0</xdr:rowOff>
    </xdr:from>
    <xdr:to>
      <xdr:col>20</xdr:col>
      <xdr:colOff>38100</xdr:colOff>
      <xdr:row>55</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111777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38100</xdr:rowOff>
    </xdr:from>
    <xdr:to>
      <xdr:col>15</xdr:col>
      <xdr:colOff>149225</xdr:colOff>
      <xdr:row>55</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類似団体とほぼ同等の値となっている。前年度と比較しても特別会計への繰出金はほぼ横ばいである。引き続き各特別会計において経費削減するよう努めていく。</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130810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88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130810</xdr:rowOff>
    </xdr:from>
    <xdr:to>
      <xdr:col>82</xdr:col>
      <xdr:colOff>107950</xdr:colOff>
      <xdr:row>57</xdr:row>
      <xdr:rowOff>130810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903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130810</xdr:rowOff>
    </xdr:from>
    <xdr:to>
      <xdr:col>78</xdr:col>
      <xdr:colOff>69850</xdr:colOff>
      <xdr:row>58</xdr:row>
      <xdr:rowOff>119380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9034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41910</xdr:rowOff>
    </xdr:from>
    <xdr:to>
      <xdr:col>78</xdr:col>
      <xdr:colOff>120650</xdr:colOff>
      <xdr:row>57</xdr:row>
      <xdr:rowOff>143510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153687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58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96520</xdr:rowOff>
    </xdr:from>
    <xdr:to>
      <xdr:col>73</xdr:col>
      <xdr:colOff>180975</xdr:colOff>
      <xdr:row>58</xdr:row>
      <xdr:rowOff>119380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10040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118110</xdr:rowOff>
    </xdr:from>
    <xdr:to>
      <xdr:col>74</xdr:col>
      <xdr:colOff>31750</xdr:colOff>
      <xdr:row>58</xdr:row>
      <xdr:rowOff>48260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58437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65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96520</xdr:rowOff>
    </xdr:from>
    <xdr:to>
      <xdr:col>69</xdr:col>
      <xdr:colOff>92075</xdr:colOff>
      <xdr:row>59</xdr:row>
      <xdr:rowOff>46990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100406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110490</xdr:rowOff>
    </xdr:from>
    <xdr:to>
      <xdr:col>69</xdr:col>
      <xdr:colOff>142875</xdr:colOff>
      <xdr:row>58</xdr:row>
      <xdr:rowOff>40640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50817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140970</xdr:rowOff>
    </xdr:from>
    <xdr:to>
      <xdr:col>65</xdr:col>
      <xdr:colOff>53975</xdr:colOff>
      <xdr:row>58</xdr:row>
      <xdr:rowOff>71120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81297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68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80010</xdr:rowOff>
    </xdr:from>
    <xdr:to>
      <xdr:col>82</xdr:col>
      <xdr:colOff>158750</xdr:colOff>
      <xdr:row>58</xdr:row>
      <xdr:rowOff>10160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52087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80010</xdr:rowOff>
    </xdr:from>
    <xdr:to>
      <xdr:col>78</xdr:col>
      <xdr:colOff>120650</xdr:colOff>
      <xdr:row>58</xdr:row>
      <xdr:rowOff>10160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166387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93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68580</xdr:rowOff>
    </xdr:from>
    <xdr:to>
      <xdr:col>74</xdr:col>
      <xdr:colOff>31750</xdr:colOff>
      <xdr:row>58</xdr:row>
      <xdr:rowOff>170180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154957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45720</xdr:rowOff>
    </xdr:from>
    <xdr:to>
      <xdr:col>69</xdr:col>
      <xdr:colOff>142875</xdr:colOff>
      <xdr:row>58</xdr:row>
      <xdr:rowOff>147320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132097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167640</xdr:rowOff>
    </xdr:from>
    <xdr:to>
      <xdr:col>65</xdr:col>
      <xdr:colOff>53975</xdr:colOff>
      <xdr:row>59</xdr:row>
      <xdr:rowOff>97790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82567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財政改革の推進による各種団体等補助金の見直しにより、現在は類似団体平均とほぼ同じ水準である。補助費のうち、大部分を占めるものが、一部事務組合への負担金である。各種団体への補助金等について、必要性の低いものは見直しや廃止を行う方向で検討す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40</xdr:row>
      <xdr:rowOff>131572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648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94996</xdr:rowOff>
    </xdr:from>
    <xdr:to>
      <xdr:col>82</xdr:col>
      <xdr:colOff>107950</xdr:colOff>
      <xdr:row>36</xdr:row>
      <xdr:rowOff>113284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26719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52849</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94996</xdr:rowOff>
    </xdr:from>
    <xdr:to>
      <xdr:col>78</xdr:col>
      <xdr:colOff>69850</xdr:colOff>
      <xdr:row>36</xdr:row>
      <xdr:rowOff>163576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2671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159004</xdr:rowOff>
    </xdr:from>
    <xdr:to>
      <xdr:col>73</xdr:col>
      <xdr:colOff>180975</xdr:colOff>
      <xdr:row>36</xdr:row>
      <xdr:rowOff>163576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331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159004</xdr:rowOff>
    </xdr:from>
    <xdr:to>
      <xdr:col>69</xdr:col>
      <xdr:colOff>92075</xdr:colOff>
      <xdr:row>37</xdr:row>
      <xdr:rowOff>10414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3312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79011</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44196</xdr:rowOff>
    </xdr:from>
    <xdr:to>
      <xdr:col>78</xdr:col>
      <xdr:colOff>120650</xdr:colOff>
      <xdr:row>36</xdr:row>
      <xdr:rowOff>145796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155973</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112776</xdr:rowOff>
    </xdr:from>
    <xdr:to>
      <xdr:col>74</xdr:col>
      <xdr:colOff>31750</xdr:colOff>
      <xdr:row>37</xdr:row>
      <xdr:rowOff>42926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108204</xdr:rowOff>
    </xdr:from>
    <xdr:to>
      <xdr:col>69</xdr:col>
      <xdr:colOff>142875</xdr:colOff>
      <xdr:row>37</xdr:row>
      <xdr:rowOff>38354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23131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45991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年度以降は類似団体平均より良好な数値が続いている。だが近年、統合校舎の整備や、公共施設の耐震改修、道路等インフラ施設の改修工事の財源として村債を増発しており、令和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年度以降、償還が開始されると徐々に公債費比率が高くなることが予想されるため、今後とも、発行の抑制に努める。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153670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095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153670</xdr:rowOff>
    </xdr:from>
    <xdr:to>
      <xdr:col>24</xdr:col>
      <xdr:colOff>25400</xdr:colOff>
      <xdr:row>76</xdr:row>
      <xdr:rowOff>31750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01242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74947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10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102870</xdr:rowOff>
    </xdr:from>
    <xdr:to>
      <xdr:col>24</xdr:col>
      <xdr:colOff>76200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153670</xdr:rowOff>
    </xdr:from>
    <xdr:to>
      <xdr:col>19</xdr:col>
      <xdr:colOff>187325</xdr:colOff>
      <xdr:row>75</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0124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60961</xdr:rowOff>
    </xdr:from>
    <xdr:to>
      <xdr:col>20</xdr:col>
      <xdr:colOff>38100</xdr:colOff>
      <xdr:row>76</xdr:row>
      <xdr:rowOff>162561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147338</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77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165100</xdr:rowOff>
    </xdr:from>
    <xdr:to>
      <xdr:col>15</xdr:col>
      <xdr:colOff>98425</xdr:colOff>
      <xdr:row>76</xdr:row>
      <xdr:rowOff>5080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0238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5080</xdr:rowOff>
    </xdr:from>
    <xdr:to>
      <xdr:col>11</xdr:col>
      <xdr:colOff>9525</xdr:colOff>
      <xdr:row>76</xdr:row>
      <xdr:rowOff>62230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0352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25416</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152400</xdr:rowOff>
    </xdr:from>
    <xdr:to>
      <xdr:col>24</xdr:col>
      <xdr:colOff>76200</xdr:colOff>
      <xdr:row>76</xdr:row>
      <xdr:rowOff>82550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168927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102870</xdr:rowOff>
    </xdr:from>
    <xdr:to>
      <xdr:col>20</xdr:col>
      <xdr:colOff>38100</xdr:colOff>
      <xdr:row>76</xdr:row>
      <xdr:rowOff>33020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43197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73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114300</xdr:rowOff>
    </xdr:from>
    <xdr:to>
      <xdr:col>15</xdr:col>
      <xdr:colOff>149225</xdr:colOff>
      <xdr:row>76</xdr:row>
      <xdr:rowOff>44450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54627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125730</xdr:rowOff>
    </xdr:from>
    <xdr:to>
      <xdr:col>11</xdr:col>
      <xdr:colOff>60325</xdr:colOff>
      <xdr:row>76</xdr:row>
      <xdr:rowOff>55880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66057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123207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公債費を除いた経常収支比率は、平成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をピークに改善傾向にあり、前年度はさらに小さくなったがこれは交付税算定根拠の錯誤による過大収入によるもので、今年度は本来の水準に戻っている。物件費や扶助費の悪化が懸念されるため、各欄で示した取り組みにより指標の悪化抑制に努める。</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82913</xdr:rowOff>
    </xdr:from>
    <xdr:to>
      <xdr:col>82</xdr:col>
      <xdr:colOff>107950</xdr:colOff>
      <xdr:row>82</xdr:row>
      <xdr:rowOff>97608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59876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69685</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412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97608</xdr:rowOff>
    </xdr:from>
    <xdr:to>
      <xdr:col>82</xdr:col>
      <xdr:colOff>196850</xdr:colOff>
      <xdr:row>82</xdr:row>
      <xdr:rowOff>97608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415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169290</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4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82913</xdr:rowOff>
    </xdr:from>
    <xdr:to>
      <xdr:col>82</xdr:col>
      <xdr:colOff>196850</xdr:colOff>
      <xdr:row>73</xdr:row>
      <xdr:rowOff>82913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59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9434</xdr:rowOff>
    </xdr:from>
    <xdr:to>
      <xdr:col>82</xdr:col>
      <xdr:colOff>107950</xdr:colOff>
      <xdr:row>76</xdr:row>
      <xdr:rowOff>130266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039634"/>
          <a:ext cx="838200" cy="1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169108</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199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25581</xdr:rowOff>
    </xdr:from>
    <xdr:to>
      <xdr:col>82</xdr:col>
      <xdr:colOff>158750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9434</xdr:rowOff>
    </xdr:from>
    <xdr:to>
      <xdr:col>78</xdr:col>
      <xdr:colOff>69850</xdr:colOff>
      <xdr:row>77</xdr:row>
      <xdr:rowOff>73116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039634"/>
          <a:ext cx="889000" cy="23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128451</xdr:rowOff>
    </xdr:from>
    <xdr:to>
      <xdr:col>78</xdr:col>
      <xdr:colOff>120650</xdr:colOff>
      <xdr:row>77</xdr:row>
      <xdr:rowOff>58601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43378</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245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73116</xdr:rowOff>
    </xdr:from>
    <xdr:to>
      <xdr:col>73</xdr:col>
      <xdr:colOff>180975</xdr:colOff>
      <xdr:row>78</xdr:row>
      <xdr:rowOff>19231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274766"/>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61505</xdr:rowOff>
    </xdr:from>
    <xdr:to>
      <xdr:col>74</xdr:col>
      <xdr:colOff>31750</xdr:colOff>
      <xdr:row>77</xdr:row>
      <xdr:rowOff>163105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147882</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34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19231</xdr:rowOff>
    </xdr:from>
    <xdr:to>
      <xdr:col>69</xdr:col>
      <xdr:colOff>92075</xdr:colOff>
      <xdr:row>78</xdr:row>
      <xdr:rowOff>81280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39233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97427</xdr:rowOff>
    </xdr:from>
    <xdr:to>
      <xdr:col>69</xdr:col>
      <xdr:colOff>142875</xdr:colOff>
      <xdr:row>78</xdr:row>
      <xdr:rowOff>27577</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9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37754</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06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84364</xdr:rowOff>
    </xdr:from>
    <xdr:to>
      <xdr:col>65</xdr:col>
      <xdr:colOff>53975</xdr:colOff>
      <xdr:row>78</xdr:row>
      <xdr:rowOff>14514</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24691</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79466</xdr:rowOff>
    </xdr:from>
    <xdr:to>
      <xdr:col>82</xdr:col>
      <xdr:colOff>158750</xdr:colOff>
      <xdr:row>77</xdr:row>
      <xdr:rowOff>9616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10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95993</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954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130084</xdr:rowOff>
    </xdr:from>
    <xdr:to>
      <xdr:col>78</xdr:col>
      <xdr:colOff>120650</xdr:colOff>
      <xdr:row>76</xdr:row>
      <xdr:rowOff>60235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29888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70411</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757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22316</xdr:rowOff>
    </xdr:from>
    <xdr:to>
      <xdr:col>74</xdr:col>
      <xdr:colOff>31750</xdr:colOff>
      <xdr:row>77</xdr:row>
      <xdr:rowOff>123916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22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134093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992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139881</xdr:rowOff>
    </xdr:from>
    <xdr:to>
      <xdr:col>69</xdr:col>
      <xdr:colOff>142875</xdr:colOff>
      <xdr:row>78</xdr:row>
      <xdr:rowOff>70031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34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54808</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42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30480</xdr:rowOff>
    </xdr:from>
    <xdr:to>
      <xdr:col>65</xdr:col>
      <xdr:colOff>53975</xdr:colOff>
      <xdr:row>78</xdr:row>
      <xdr:rowOff>132080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116857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奈良県御杖村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129658</xdr:rowOff>
    </xdr:from>
    <xdr:to>
      <xdr:col>29</xdr:col>
      <xdr:colOff>127000</xdr:colOff>
      <xdr:row>19</xdr:row>
      <xdr:rowOff>134600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1783"/>
          <a:ext cx="0" cy="1547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106677</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134600</xdr:rowOff>
    </xdr:from>
    <xdr:to>
      <xdr:col>30</xdr:col>
      <xdr:colOff>25400</xdr:colOff>
      <xdr:row>19</xdr:row>
      <xdr:rowOff>134600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97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44585</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129658</xdr:rowOff>
    </xdr:from>
    <xdr:to>
      <xdr:col>30</xdr:col>
      <xdr:colOff>25400</xdr:colOff>
      <xdr:row>10</xdr:row>
      <xdr:rowOff>129658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1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60923</xdr:rowOff>
    </xdr:from>
    <xdr:to>
      <xdr:col>29</xdr:col>
      <xdr:colOff>127000</xdr:colOff>
      <xdr:row>17</xdr:row>
      <xdr:rowOff>68697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023198"/>
          <a:ext cx="647700" cy="7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104723</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66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132646</xdr:rowOff>
    </xdr:from>
    <xdr:to>
      <xdr:col>29</xdr:col>
      <xdr:colOff>177800</xdr:colOff>
      <xdr:row>18</xdr:row>
      <xdr:rowOff>62796</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0949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68697</xdr:rowOff>
    </xdr:from>
    <xdr:to>
      <xdr:col>26</xdr:col>
      <xdr:colOff>50800</xdr:colOff>
      <xdr:row>17</xdr:row>
      <xdr:rowOff>93580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030972"/>
          <a:ext cx="698500" cy="24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157912</xdr:rowOff>
    </xdr:from>
    <xdr:to>
      <xdr:col>26</xdr:col>
      <xdr:colOff>101600</xdr:colOff>
      <xdr:row>18</xdr:row>
      <xdr:rowOff>88062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72839</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06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93580</xdr:rowOff>
    </xdr:from>
    <xdr:to>
      <xdr:col>22</xdr:col>
      <xdr:colOff>114300</xdr:colOff>
      <xdr:row>17</xdr:row>
      <xdr:rowOff>96914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055855"/>
          <a:ext cx="698500" cy="3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4210</xdr:rowOff>
    </xdr:from>
    <xdr:to>
      <xdr:col>22</xdr:col>
      <xdr:colOff>165100</xdr:colOff>
      <xdr:row>18</xdr:row>
      <xdr:rowOff>105810</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37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90587</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24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96914</xdr:rowOff>
    </xdr:from>
    <xdr:to>
      <xdr:col>18</xdr:col>
      <xdr:colOff>177800</xdr:colOff>
      <xdr:row>17</xdr:row>
      <xdr:rowOff>100132</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059189"/>
          <a:ext cx="698500" cy="3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13445</xdr:rowOff>
    </xdr:from>
    <xdr:to>
      <xdr:col>19</xdr:col>
      <xdr:colOff>38100</xdr:colOff>
      <xdr:row>18</xdr:row>
      <xdr:rowOff>115045</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47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99822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33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29198</xdr:rowOff>
    </xdr:from>
    <xdr:to>
      <xdr:col>15</xdr:col>
      <xdr:colOff>101600</xdr:colOff>
      <xdr:row>18</xdr:row>
      <xdr:rowOff>130797</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62923"/>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115575</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4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10123</xdr:rowOff>
    </xdr:from>
    <xdr:to>
      <xdr:col>29</xdr:col>
      <xdr:colOff>177800</xdr:colOff>
      <xdr:row>17</xdr:row>
      <xdr:rowOff>111723</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2972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26650</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817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17897</xdr:rowOff>
    </xdr:from>
    <xdr:to>
      <xdr:col>26</xdr:col>
      <xdr:colOff>101600</xdr:colOff>
      <xdr:row>17</xdr:row>
      <xdr:rowOff>119497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2980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129674</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749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42780</xdr:rowOff>
    </xdr:from>
    <xdr:to>
      <xdr:col>22</xdr:col>
      <xdr:colOff>165100</xdr:colOff>
      <xdr:row>17</xdr:row>
      <xdr:rowOff>144380</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005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154557</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773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46114</xdr:rowOff>
    </xdr:from>
    <xdr:to>
      <xdr:col>19</xdr:col>
      <xdr:colOff>38100</xdr:colOff>
      <xdr:row>17</xdr:row>
      <xdr:rowOff>147714</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008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157891</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777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49332</xdr:rowOff>
    </xdr:from>
    <xdr:to>
      <xdr:col>15</xdr:col>
      <xdr:colOff>101600</xdr:colOff>
      <xdr:row>17</xdr:row>
      <xdr:rowOff>150932</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011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161109</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78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219339</xdr:rowOff>
    </xdr:from>
    <xdr:to>
      <xdr:col>29</xdr:col>
      <xdr:colOff>127000</xdr:colOff>
      <xdr:row>37</xdr:row>
      <xdr:rowOff>174728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3889"/>
          <a:ext cx="0" cy="11555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146805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27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174728</xdr:rowOff>
    </xdr:from>
    <xdr:to>
      <xdr:col>30</xdr:col>
      <xdr:colOff>25400</xdr:colOff>
      <xdr:row>37</xdr:row>
      <xdr:rowOff>174728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2994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134266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219339</xdr:rowOff>
    </xdr:from>
    <xdr:to>
      <xdr:col>30</xdr:col>
      <xdr:colOff>25400</xdr:colOff>
      <xdr:row>33</xdr:row>
      <xdr:rowOff>219339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3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46632</xdr:rowOff>
    </xdr:from>
    <xdr:to>
      <xdr:col>29</xdr:col>
      <xdr:colOff>127000</xdr:colOff>
      <xdr:row>36</xdr:row>
      <xdr:rowOff>139295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999882"/>
          <a:ext cx="647700" cy="92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167384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77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322307</xdr:rowOff>
    </xdr:from>
    <xdr:to>
      <xdr:col>29</xdr:col>
      <xdr:colOff>177800</xdr:colOff>
      <xdr:row>36</xdr:row>
      <xdr:rowOff>81007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96288</xdr:rowOff>
    </xdr:from>
    <xdr:to>
      <xdr:col>26</xdr:col>
      <xdr:colOff>50800</xdr:colOff>
      <xdr:row>36</xdr:row>
      <xdr:rowOff>139295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049538"/>
          <a:ext cx="698500" cy="43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3128</xdr:rowOff>
    </xdr:from>
    <xdr:to>
      <xdr:col>26</xdr:col>
      <xdr:colOff>101600</xdr:colOff>
      <xdr:row>36</xdr:row>
      <xdr:rowOff>104728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56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114905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25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96288</xdr:rowOff>
    </xdr:from>
    <xdr:to>
      <xdr:col>22</xdr:col>
      <xdr:colOff>114300</xdr:colOff>
      <xdr:row>36</xdr:row>
      <xdr:rowOff>124101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049538"/>
          <a:ext cx="698500" cy="27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334194</xdr:rowOff>
    </xdr:from>
    <xdr:to>
      <xdr:col>22</xdr:col>
      <xdr:colOff>165100</xdr:colOff>
      <xdr:row>36</xdr:row>
      <xdr:rowOff>92894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4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103071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1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124101</xdr:rowOff>
    </xdr:from>
    <xdr:to>
      <xdr:col>18</xdr:col>
      <xdr:colOff>177800</xdr:colOff>
      <xdr:row>36</xdr:row>
      <xdr:rowOff>125289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077351"/>
          <a:ext cx="698500" cy="1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746</xdr:rowOff>
    </xdr:from>
    <xdr:to>
      <xdr:col>19</xdr:col>
      <xdr:colOff>38100</xdr:colOff>
      <xdr:row>36</xdr:row>
      <xdr:rowOff>102346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539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112523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22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7959</xdr:rowOff>
    </xdr:from>
    <xdr:to>
      <xdr:col>15</xdr:col>
      <xdr:colOff>101600</xdr:colOff>
      <xdr:row>36</xdr:row>
      <xdr:rowOff>109559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61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119736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30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338732</xdr:rowOff>
    </xdr:from>
    <xdr:to>
      <xdr:col>29</xdr:col>
      <xdr:colOff>177800</xdr:colOff>
      <xdr:row>36</xdr:row>
      <xdr:rowOff>97432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49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310809</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921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88495</xdr:rowOff>
    </xdr:from>
    <xdr:to>
      <xdr:col>26</xdr:col>
      <xdr:colOff>101600</xdr:colOff>
      <xdr:row>37</xdr:row>
      <xdr:rowOff>18645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41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3422</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28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45488</xdr:rowOff>
    </xdr:from>
    <xdr:to>
      <xdr:col>22</xdr:col>
      <xdr:colOff>165100</xdr:colOff>
      <xdr:row>36</xdr:row>
      <xdr:rowOff>147088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98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131865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085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73301</xdr:rowOff>
    </xdr:from>
    <xdr:to>
      <xdr:col>19</xdr:col>
      <xdr:colOff>38100</xdr:colOff>
      <xdr:row>37</xdr:row>
      <xdr:rowOff>3451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26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159678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12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74489</xdr:rowOff>
    </xdr:from>
    <xdr:to>
      <xdr:col>15</xdr:col>
      <xdr:colOff>101600</xdr:colOff>
      <xdr:row>37</xdr:row>
      <xdr:rowOff>4639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27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160866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1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奈良県御杖村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1,458
1,449
79.58
2,717,889
2,540,807
171,765
1,456,751
2,735,048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30522</xdr:rowOff>
    </xdr:from>
    <xdr:to>
      <xdr:col>24</xdr:col>
      <xdr:colOff>62865</xdr:colOff>
      <xdr:row>38</xdr:row>
      <xdr:rowOff>119714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74022"/>
          <a:ext cx="1270" cy="1460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123541</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119714</xdr:rowOff>
    </xdr:from>
    <xdr:to>
      <xdr:col>24</xdr:col>
      <xdr:colOff>152400</xdr:colOff>
      <xdr:row>38</xdr:row>
      <xdr:rowOff>119714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148649</xdr:rowOff>
    </xdr:from>
    <xdr:ext cx="599010"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4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30522</xdr:rowOff>
    </xdr:from>
    <xdr:to>
      <xdr:col>24</xdr:col>
      <xdr:colOff>152400</xdr:colOff>
      <xdr:row>30</xdr:row>
      <xdr:rowOff>30522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7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110958</xdr:rowOff>
    </xdr:from>
    <xdr:to>
      <xdr:col>24</xdr:col>
      <xdr:colOff>63500</xdr:colOff>
      <xdr:row>36</xdr:row>
      <xdr:rowOff>117575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283158"/>
          <a:ext cx="838200" cy="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123715</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2959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145288</xdr:rowOff>
    </xdr:from>
    <xdr:to>
      <xdr:col>24</xdr:col>
      <xdr:colOff>114300</xdr:colOff>
      <xdr:row>37</xdr:row>
      <xdr:rowOff>75438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117575</xdr:rowOff>
    </xdr:from>
    <xdr:to>
      <xdr:col>19</xdr:col>
      <xdr:colOff>177800</xdr:colOff>
      <xdr:row>36</xdr:row>
      <xdr:rowOff>135510</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289775"/>
          <a:ext cx="889000" cy="1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166147</xdr:rowOff>
    </xdr:from>
    <xdr:to>
      <xdr:col>20</xdr:col>
      <xdr:colOff>38100</xdr:colOff>
      <xdr:row>37</xdr:row>
      <xdr:rowOff>96297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87424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3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135510</xdr:rowOff>
    </xdr:from>
    <xdr:to>
      <xdr:col>15</xdr:col>
      <xdr:colOff>50800</xdr:colOff>
      <xdr:row>36</xdr:row>
      <xdr:rowOff>156141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307710"/>
          <a:ext cx="889000" cy="2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25059</xdr:rowOff>
    </xdr:from>
    <xdr:to>
      <xdr:col>15</xdr:col>
      <xdr:colOff>101600</xdr:colOff>
      <xdr:row>37</xdr:row>
      <xdr:rowOff>126659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68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117786</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6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156141</xdr:rowOff>
    </xdr:from>
    <xdr:to>
      <xdr:col>10</xdr:col>
      <xdr:colOff>114300</xdr:colOff>
      <xdr:row>36</xdr:row>
      <xdr:rowOff>164016</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328341"/>
          <a:ext cx="889000" cy="7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67598</xdr:rowOff>
    </xdr:from>
    <xdr:to>
      <xdr:col>10</xdr:col>
      <xdr:colOff>165100</xdr:colOff>
      <xdr:row>37</xdr:row>
      <xdr:rowOff>169197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4112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160324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50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79591</xdr:rowOff>
    </xdr:from>
    <xdr:to>
      <xdr:col>6</xdr:col>
      <xdr:colOff>38100</xdr:colOff>
      <xdr:row>38</xdr:row>
      <xdr:rowOff>9741</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42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868</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51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60158</xdr:rowOff>
    </xdr:from>
    <xdr:to>
      <xdr:col>24</xdr:col>
      <xdr:colOff>114300</xdr:colOff>
      <xdr:row>36</xdr:row>
      <xdr:rowOff>161758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23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83035</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083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66775</xdr:rowOff>
    </xdr:from>
    <xdr:to>
      <xdr:col>20</xdr:col>
      <xdr:colOff>38100</xdr:colOff>
      <xdr:row>36</xdr:row>
      <xdr:rowOff>168375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23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13452</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01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84710</xdr:rowOff>
    </xdr:from>
    <xdr:to>
      <xdr:col>15</xdr:col>
      <xdr:colOff>101600</xdr:colOff>
      <xdr:row>37</xdr:row>
      <xdr:rowOff>14860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25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31387</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03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105341</xdr:rowOff>
    </xdr:from>
    <xdr:to>
      <xdr:col>10</xdr:col>
      <xdr:colOff>165100</xdr:colOff>
      <xdr:row>37</xdr:row>
      <xdr:rowOff>35491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27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52018</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052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113216</xdr:rowOff>
    </xdr:from>
    <xdr:to>
      <xdr:col>6</xdr:col>
      <xdr:colOff>38100</xdr:colOff>
      <xdr:row>37</xdr:row>
      <xdr:rowOff>43366</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28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59893</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060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13412</xdr:rowOff>
    </xdr:from>
    <xdr:to>
      <xdr:col>24</xdr:col>
      <xdr:colOff>62865</xdr:colOff>
      <xdr:row>58</xdr:row>
      <xdr:rowOff>145523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85912"/>
          <a:ext cx="1270" cy="1503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149350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9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145523</xdr:rowOff>
    </xdr:from>
    <xdr:to>
      <xdr:col>24</xdr:col>
      <xdr:colOff>152400</xdr:colOff>
      <xdr:row>58</xdr:row>
      <xdr:rowOff>145523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8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131539</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611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13412</xdr:rowOff>
    </xdr:from>
    <xdr:to>
      <xdr:col>24</xdr:col>
      <xdr:colOff>152400</xdr:colOff>
      <xdr:row>50</xdr:row>
      <xdr:rowOff>13412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8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56872</xdr:rowOff>
    </xdr:from>
    <xdr:to>
      <xdr:col>24</xdr:col>
      <xdr:colOff>63500</xdr:colOff>
      <xdr:row>58</xdr:row>
      <xdr:rowOff>73017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10000972"/>
          <a:ext cx="838200" cy="1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142543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43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119666</xdr:rowOff>
    </xdr:from>
    <xdr:to>
      <xdr:col>24</xdr:col>
      <xdr:colOff>114300</xdr:colOff>
      <xdr:row>58</xdr:row>
      <xdr:rowOff>49816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73017</xdr:rowOff>
    </xdr:from>
    <xdr:to>
      <xdr:col>19</xdr:col>
      <xdr:colOff>177800</xdr:colOff>
      <xdr:row>58</xdr:row>
      <xdr:rowOff>92993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10017117"/>
          <a:ext cx="889000" cy="1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146526</xdr:rowOff>
    </xdr:from>
    <xdr:to>
      <xdr:col>20</xdr:col>
      <xdr:colOff>38100</xdr:colOff>
      <xdr:row>58</xdr:row>
      <xdr:rowOff>76676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19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93203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694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88269</xdr:rowOff>
    </xdr:from>
    <xdr:to>
      <xdr:col>15</xdr:col>
      <xdr:colOff>50800</xdr:colOff>
      <xdr:row>58</xdr:row>
      <xdr:rowOff>92993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10032369"/>
          <a:ext cx="8890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166009</xdr:rowOff>
    </xdr:from>
    <xdr:to>
      <xdr:col>15</xdr:col>
      <xdr:colOff>101600</xdr:colOff>
      <xdr:row>58</xdr:row>
      <xdr:rowOff>96159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3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112686</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713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81570</xdr:rowOff>
    </xdr:from>
    <xdr:to>
      <xdr:col>10</xdr:col>
      <xdr:colOff>114300</xdr:colOff>
      <xdr:row>58</xdr:row>
      <xdr:rowOff>88269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10025670"/>
          <a:ext cx="889000" cy="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169304</xdr:rowOff>
    </xdr:from>
    <xdr:to>
      <xdr:col>10</xdr:col>
      <xdr:colOff>165100</xdr:colOff>
      <xdr:row>58</xdr:row>
      <xdr:rowOff>99454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4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115981</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717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1294</xdr:rowOff>
    </xdr:from>
    <xdr:to>
      <xdr:col>6</xdr:col>
      <xdr:colOff>38100</xdr:colOff>
      <xdr:row>58</xdr:row>
      <xdr:rowOff>102894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4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119421</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720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6072</xdr:rowOff>
    </xdr:from>
    <xdr:to>
      <xdr:col>24</xdr:col>
      <xdr:colOff>114300</xdr:colOff>
      <xdr:row>58</xdr:row>
      <xdr:rowOff>107672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5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98093</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70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22217</xdr:rowOff>
    </xdr:from>
    <xdr:to>
      <xdr:col>20</xdr:col>
      <xdr:colOff>38100</xdr:colOff>
      <xdr:row>58</xdr:row>
      <xdr:rowOff>123817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6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114944</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10059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42193</xdr:rowOff>
    </xdr:from>
    <xdr:to>
      <xdr:col>15</xdr:col>
      <xdr:colOff>101600</xdr:colOff>
      <xdr:row>58</xdr:row>
      <xdr:rowOff>143793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8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134920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10079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37469</xdr:rowOff>
    </xdr:from>
    <xdr:to>
      <xdr:col>10</xdr:col>
      <xdr:colOff>165100</xdr:colOff>
      <xdr:row>58</xdr:row>
      <xdr:rowOff>139069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8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130196</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10074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30770</xdr:rowOff>
    </xdr:from>
    <xdr:to>
      <xdr:col>6</xdr:col>
      <xdr:colOff>38100</xdr:colOff>
      <xdr:row>58</xdr:row>
      <xdr:rowOff>132370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7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123497</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10067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52426</xdr:rowOff>
    </xdr:from>
    <xdr:to>
      <xdr:col>24</xdr:col>
      <xdr:colOff>62865</xdr:colOff>
      <xdr:row>78</xdr:row>
      <xdr:rowOff>23183</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25376"/>
          <a:ext cx="1270" cy="1170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27010</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0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23183</xdr:rowOff>
    </xdr:from>
    <xdr:to>
      <xdr:col>24</xdr:col>
      <xdr:colOff>152400</xdr:colOff>
      <xdr:row>78</xdr:row>
      <xdr:rowOff>23183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170553</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0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52426</xdr:rowOff>
    </xdr:from>
    <xdr:to>
      <xdr:col>24</xdr:col>
      <xdr:colOff>152400</xdr:colOff>
      <xdr:row>71</xdr:row>
      <xdr:rowOff>52426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25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135271</xdr:rowOff>
    </xdr:from>
    <xdr:to>
      <xdr:col>24</xdr:col>
      <xdr:colOff>63500</xdr:colOff>
      <xdr:row>77</xdr:row>
      <xdr:rowOff>149999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336921"/>
          <a:ext cx="838200" cy="1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6861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037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155434</xdr:rowOff>
    </xdr:from>
    <xdr:to>
      <xdr:col>24</xdr:col>
      <xdr:colOff>114300</xdr:colOff>
      <xdr:row>77</xdr:row>
      <xdr:rowOff>85584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132448</xdr:rowOff>
    </xdr:from>
    <xdr:to>
      <xdr:col>19</xdr:col>
      <xdr:colOff>177800</xdr:colOff>
      <xdr:row>77</xdr:row>
      <xdr:rowOff>149999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334098"/>
          <a:ext cx="889000" cy="1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163663</xdr:rowOff>
    </xdr:from>
    <xdr:to>
      <xdr:col>20</xdr:col>
      <xdr:colOff>38100</xdr:colOff>
      <xdr:row>77</xdr:row>
      <xdr:rowOff>93813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9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110341</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6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132448</xdr:rowOff>
    </xdr:from>
    <xdr:to>
      <xdr:col>15</xdr:col>
      <xdr:colOff>50800</xdr:colOff>
      <xdr:row>77</xdr:row>
      <xdr:rowOff>142351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334098"/>
          <a:ext cx="889000" cy="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77279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3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122596</xdr:rowOff>
    </xdr:from>
    <xdr:to>
      <xdr:col>10</xdr:col>
      <xdr:colOff>114300</xdr:colOff>
      <xdr:row>77</xdr:row>
      <xdr:rowOff>142351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324246"/>
          <a:ext cx="889000" cy="19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3781</xdr:rowOff>
    </xdr:from>
    <xdr:to>
      <xdr:col>10</xdr:col>
      <xdr:colOff>165100</xdr:colOff>
      <xdr:row>77</xdr:row>
      <xdr:rowOff>105381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0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121908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29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163058</xdr:rowOff>
    </xdr:from>
    <xdr:to>
      <xdr:col>6</xdr:col>
      <xdr:colOff>38100</xdr:colOff>
      <xdr:row>77</xdr:row>
      <xdr:rowOff>93208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9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109734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296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84471</xdr:rowOff>
    </xdr:from>
    <xdr:to>
      <xdr:col>24</xdr:col>
      <xdr:colOff>114300</xdr:colOff>
      <xdr:row>78</xdr:row>
      <xdr:rowOff>14621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8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170848</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0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99199</xdr:rowOff>
    </xdr:from>
    <xdr:to>
      <xdr:col>20</xdr:col>
      <xdr:colOff>38100</xdr:colOff>
      <xdr:row>78</xdr:row>
      <xdr:rowOff>29349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0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20476</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39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81648</xdr:rowOff>
    </xdr:from>
    <xdr:to>
      <xdr:col>15</xdr:col>
      <xdr:colOff>101600</xdr:colOff>
      <xdr:row>78</xdr:row>
      <xdr:rowOff>11798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8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2925</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37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91551</xdr:rowOff>
    </xdr:from>
    <xdr:to>
      <xdr:col>10</xdr:col>
      <xdr:colOff>165100</xdr:colOff>
      <xdr:row>78</xdr:row>
      <xdr:rowOff>21701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9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12828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38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71796</xdr:rowOff>
    </xdr:from>
    <xdr:to>
      <xdr:col>6</xdr:col>
      <xdr:colOff>38100</xdr:colOff>
      <xdr:row>78</xdr:row>
      <xdr:rowOff>1946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7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164523</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36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148752</xdr:rowOff>
    </xdr:from>
    <xdr:to>
      <xdr:col>24</xdr:col>
      <xdr:colOff>62865</xdr:colOff>
      <xdr:row>98</xdr:row>
      <xdr:rowOff>118425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79252"/>
          <a:ext cx="1270" cy="134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122252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2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118425</xdr:rowOff>
    </xdr:from>
    <xdr:to>
      <xdr:col>24</xdr:col>
      <xdr:colOff>152400</xdr:colOff>
      <xdr:row>98</xdr:row>
      <xdr:rowOff>118425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20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95429</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5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148752</xdr:rowOff>
    </xdr:from>
    <xdr:to>
      <xdr:col>24</xdr:col>
      <xdr:colOff>152400</xdr:colOff>
      <xdr:row>90</xdr:row>
      <xdr:rowOff>148752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7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132538</xdr:rowOff>
    </xdr:from>
    <xdr:to>
      <xdr:col>24</xdr:col>
      <xdr:colOff>63500</xdr:colOff>
      <xdr:row>94</xdr:row>
      <xdr:rowOff>152929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248838"/>
          <a:ext cx="838200" cy="2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9971</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97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31544</xdr:rowOff>
    </xdr:from>
    <xdr:to>
      <xdr:col>24</xdr:col>
      <xdr:colOff>114300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132538</xdr:rowOff>
    </xdr:from>
    <xdr:to>
      <xdr:col>19</xdr:col>
      <xdr:colOff>177800</xdr:colOff>
      <xdr:row>95</xdr:row>
      <xdr:rowOff>165593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248838"/>
          <a:ext cx="889000" cy="20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143428</xdr:rowOff>
    </xdr:from>
    <xdr:to>
      <xdr:col>20</xdr:col>
      <xdr:colOff>38100</xdr:colOff>
      <xdr:row>95</xdr:row>
      <xdr:rowOff>73578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64705</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35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165593</xdr:rowOff>
    </xdr:from>
    <xdr:to>
      <xdr:col>15</xdr:col>
      <xdr:colOff>50800</xdr:colOff>
      <xdr:row>96</xdr:row>
      <xdr:rowOff>27449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453343"/>
          <a:ext cx="889000" cy="3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54982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26223</xdr:rowOff>
    </xdr:from>
    <xdr:to>
      <xdr:col>10</xdr:col>
      <xdr:colOff>114300</xdr:colOff>
      <xdr:row>96</xdr:row>
      <xdr:rowOff>27449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485423"/>
          <a:ext cx="889000" cy="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160643</xdr:rowOff>
    </xdr:from>
    <xdr:to>
      <xdr:col>10</xdr:col>
      <xdr:colOff>165100</xdr:colOff>
      <xdr:row>96</xdr:row>
      <xdr:rowOff>90793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81920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7603</xdr:rowOff>
    </xdr:from>
    <xdr:to>
      <xdr:col>6</xdr:col>
      <xdr:colOff>38100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100330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102129</xdr:rowOff>
    </xdr:from>
    <xdr:to>
      <xdr:col>24</xdr:col>
      <xdr:colOff>114300</xdr:colOff>
      <xdr:row>95</xdr:row>
      <xdr:rowOff>32279</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21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125006</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06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81738</xdr:rowOff>
    </xdr:from>
    <xdr:to>
      <xdr:col>20</xdr:col>
      <xdr:colOff>38100</xdr:colOff>
      <xdr:row>95</xdr:row>
      <xdr:rowOff>11888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19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28415</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497795" y="15973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114793</xdr:rowOff>
    </xdr:from>
    <xdr:to>
      <xdr:col>15</xdr:col>
      <xdr:colOff>101600</xdr:colOff>
      <xdr:row>96</xdr:row>
      <xdr:rowOff>44943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40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61470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17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148099</xdr:rowOff>
    </xdr:from>
    <xdr:to>
      <xdr:col>10</xdr:col>
      <xdr:colOff>165100</xdr:colOff>
      <xdr:row>96</xdr:row>
      <xdr:rowOff>78249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43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94776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21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146873</xdr:rowOff>
    </xdr:from>
    <xdr:to>
      <xdr:col>6</xdr:col>
      <xdr:colOff>38100</xdr:colOff>
      <xdr:row>96</xdr:row>
      <xdr:rowOff>77023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43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93550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20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132387</xdr:rowOff>
    </xdr:from>
    <xdr:to>
      <xdr:col>54</xdr:col>
      <xdr:colOff>189865</xdr:colOff>
      <xdr:row>38</xdr:row>
      <xdr:rowOff>62202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75887"/>
          <a:ext cx="1270" cy="1301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66029</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8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62202</xdr:rowOff>
    </xdr:from>
    <xdr:to>
      <xdr:col>55</xdr:col>
      <xdr:colOff>88900</xdr:colOff>
      <xdr:row>38</xdr:row>
      <xdr:rowOff>62202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79064</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5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132387</xdr:rowOff>
    </xdr:from>
    <xdr:to>
      <xdr:col>55</xdr:col>
      <xdr:colOff>88900</xdr:colOff>
      <xdr:row>30</xdr:row>
      <xdr:rowOff>132387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7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14500</xdr:rowOff>
    </xdr:from>
    <xdr:to>
      <xdr:col>55</xdr:col>
      <xdr:colOff>0</xdr:colOff>
      <xdr:row>36</xdr:row>
      <xdr:rowOff>169325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186700"/>
          <a:ext cx="838200" cy="15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45206</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2174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66779</xdr:rowOff>
    </xdr:from>
    <xdr:to>
      <xdr:col>55</xdr:col>
      <xdr:colOff>50800</xdr:colOff>
      <xdr:row>36</xdr:row>
      <xdr:rowOff>168379</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38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87730</xdr:rowOff>
    </xdr:from>
    <xdr:to>
      <xdr:col>50</xdr:col>
      <xdr:colOff>114300</xdr:colOff>
      <xdr:row>36</xdr:row>
      <xdr:rowOff>169325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088480"/>
          <a:ext cx="889000" cy="25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96991</xdr:rowOff>
    </xdr:from>
    <xdr:to>
      <xdr:col>50</xdr:col>
      <xdr:colOff>165100</xdr:colOff>
      <xdr:row>37</xdr:row>
      <xdr:rowOff>27141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43668</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04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87730</xdr:rowOff>
    </xdr:from>
    <xdr:to>
      <xdr:col>45</xdr:col>
      <xdr:colOff>177800</xdr:colOff>
      <xdr:row>36</xdr:row>
      <xdr:rowOff>155858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088480"/>
          <a:ext cx="889000" cy="23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129931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155858</xdr:rowOff>
    </xdr:from>
    <xdr:to>
      <xdr:col>41</xdr:col>
      <xdr:colOff>50800</xdr:colOff>
      <xdr:row>37</xdr:row>
      <xdr:rowOff>85234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328058"/>
          <a:ext cx="889000" cy="10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129282</xdr:rowOff>
    </xdr:from>
    <xdr:to>
      <xdr:col>41</xdr:col>
      <xdr:colOff>101600</xdr:colOff>
      <xdr:row>37</xdr:row>
      <xdr:rowOff>59432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50559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148155</xdr:rowOff>
    </xdr:from>
    <xdr:to>
      <xdr:col>36</xdr:col>
      <xdr:colOff>165100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94832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135150</xdr:rowOff>
    </xdr:from>
    <xdr:to>
      <xdr:col>55</xdr:col>
      <xdr:colOff>50800</xdr:colOff>
      <xdr:row>36</xdr:row>
      <xdr:rowOff>65300</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13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158027</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987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118525</xdr:rowOff>
    </xdr:from>
    <xdr:to>
      <xdr:col>50</xdr:col>
      <xdr:colOff>165100</xdr:colOff>
      <xdr:row>37</xdr:row>
      <xdr:rowOff>48675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29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39802</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38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36930</xdr:rowOff>
    </xdr:from>
    <xdr:to>
      <xdr:col>46</xdr:col>
      <xdr:colOff>38100</xdr:colOff>
      <xdr:row>35</xdr:row>
      <xdr:rowOff>138530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0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155057</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812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105058</xdr:rowOff>
    </xdr:from>
    <xdr:to>
      <xdr:col>41</xdr:col>
      <xdr:colOff>101600</xdr:colOff>
      <xdr:row>37</xdr:row>
      <xdr:rowOff>35208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27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51735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052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34434</xdr:rowOff>
    </xdr:from>
    <xdr:to>
      <xdr:col>36</xdr:col>
      <xdr:colOff>165100</xdr:colOff>
      <xdr:row>37</xdr:row>
      <xdr:rowOff>136034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37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127161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470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130478</xdr:rowOff>
    </xdr:from>
    <xdr:to>
      <xdr:col>54</xdr:col>
      <xdr:colOff>189865</xdr:colOff>
      <xdr:row>59</xdr:row>
      <xdr:rowOff>30262</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74428"/>
          <a:ext cx="1270" cy="127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34089</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4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30262</xdr:rowOff>
    </xdr:from>
    <xdr:to>
      <xdr:col>55</xdr:col>
      <xdr:colOff>88900</xdr:colOff>
      <xdr:row>59</xdr:row>
      <xdr:rowOff>30262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4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77155</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6496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130478</xdr:rowOff>
    </xdr:from>
    <xdr:to>
      <xdr:col>55</xdr:col>
      <xdr:colOff>88900</xdr:colOff>
      <xdr:row>51</xdr:row>
      <xdr:rowOff>130478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19679</xdr:rowOff>
    </xdr:from>
    <xdr:to>
      <xdr:col>55</xdr:col>
      <xdr:colOff>0</xdr:colOff>
      <xdr:row>58</xdr:row>
      <xdr:rowOff>74578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963779"/>
          <a:ext cx="838200" cy="5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30715</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974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52288</xdr:rowOff>
    </xdr:from>
    <xdr:to>
      <xdr:col>55</xdr:col>
      <xdr:colOff>50800</xdr:colOff>
      <xdr:row>58</xdr:row>
      <xdr:rowOff>153888</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9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9482</xdr:rowOff>
    </xdr:from>
    <xdr:to>
      <xdr:col>50</xdr:col>
      <xdr:colOff>114300</xdr:colOff>
      <xdr:row>58</xdr:row>
      <xdr:rowOff>19679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953582"/>
          <a:ext cx="889000" cy="10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26915</xdr:rowOff>
    </xdr:from>
    <xdr:to>
      <xdr:col>50</xdr:col>
      <xdr:colOff>165100</xdr:colOff>
      <xdr:row>58</xdr:row>
      <xdr:rowOff>128515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7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119642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10063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9482</xdr:rowOff>
    </xdr:from>
    <xdr:to>
      <xdr:col>45</xdr:col>
      <xdr:colOff>177800</xdr:colOff>
      <xdr:row>58</xdr:row>
      <xdr:rowOff>74456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953582"/>
          <a:ext cx="889000" cy="6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50405</xdr:rowOff>
    </xdr:from>
    <xdr:to>
      <xdr:col>46</xdr:col>
      <xdr:colOff>38100</xdr:colOff>
      <xdr:row>58</xdr:row>
      <xdr:rowOff>152005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143132</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1008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74456</xdr:rowOff>
    </xdr:from>
    <xdr:to>
      <xdr:col>41</xdr:col>
      <xdr:colOff>50800</xdr:colOff>
      <xdr:row>58</xdr:row>
      <xdr:rowOff>110055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10018556"/>
          <a:ext cx="889000" cy="3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62849</xdr:rowOff>
    </xdr:from>
    <xdr:to>
      <xdr:col>41</xdr:col>
      <xdr:colOff>101600</xdr:colOff>
      <xdr:row>58</xdr:row>
      <xdr:rowOff>164449</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155576</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1009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61628</xdr:rowOff>
    </xdr:from>
    <xdr:to>
      <xdr:col>36</xdr:col>
      <xdr:colOff>165100</xdr:colOff>
      <xdr:row>58</xdr:row>
      <xdr:rowOff>163228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154355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23778</xdr:rowOff>
    </xdr:from>
    <xdr:to>
      <xdr:col>55</xdr:col>
      <xdr:colOff>50800</xdr:colOff>
      <xdr:row>58</xdr:row>
      <xdr:rowOff>125378</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6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46655</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819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140329</xdr:rowOff>
    </xdr:from>
    <xdr:to>
      <xdr:col>50</xdr:col>
      <xdr:colOff>165100</xdr:colOff>
      <xdr:row>58</xdr:row>
      <xdr:rowOff>70479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1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87006</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688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130132</xdr:rowOff>
    </xdr:from>
    <xdr:to>
      <xdr:col>46</xdr:col>
      <xdr:colOff>38100</xdr:colOff>
      <xdr:row>58</xdr:row>
      <xdr:rowOff>60282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0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76809</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678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23656</xdr:rowOff>
    </xdr:from>
    <xdr:to>
      <xdr:col>41</xdr:col>
      <xdr:colOff>101600</xdr:colOff>
      <xdr:row>58</xdr:row>
      <xdr:rowOff>125256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6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141783</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74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59255</xdr:rowOff>
    </xdr:from>
    <xdr:to>
      <xdr:col>36</xdr:col>
      <xdr:colOff>165100</xdr:colOff>
      <xdr:row>58</xdr:row>
      <xdr:rowOff>160855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0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5932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778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155905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57405"/>
          <a:ext cx="1270" cy="14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102582</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326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155905</xdr:rowOff>
    </xdr:from>
    <xdr:to>
      <xdr:col>55</xdr:col>
      <xdr:colOff>88900</xdr:colOff>
      <xdr:row>70</xdr:row>
      <xdr:rowOff>155905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5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146052</xdr:rowOff>
    </xdr:from>
    <xdr:to>
      <xdr:col>55</xdr:col>
      <xdr:colOff>0</xdr:colOff>
      <xdr:row>78</xdr:row>
      <xdr:rowOff>157452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519152"/>
          <a:ext cx="838200" cy="1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63419</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65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40542</xdr:rowOff>
    </xdr:from>
    <xdr:to>
      <xdr:col>55</xdr:col>
      <xdr:colOff>50800</xdr:colOff>
      <xdr:row>78</xdr:row>
      <xdr:rowOff>142142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41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157452</xdr:rowOff>
    </xdr:from>
    <xdr:to>
      <xdr:col>50</xdr:col>
      <xdr:colOff>114300</xdr:colOff>
      <xdr:row>79</xdr:row>
      <xdr:rowOff>27898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530552"/>
          <a:ext cx="889000" cy="4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160350</xdr:rowOff>
    </xdr:from>
    <xdr:to>
      <xdr:col>50</xdr:col>
      <xdr:colOff>165100</xdr:colOff>
      <xdr:row>78</xdr:row>
      <xdr:rowOff>90500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107027</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13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27898</xdr:rowOff>
    </xdr:from>
    <xdr:to>
      <xdr:col>45</xdr:col>
      <xdr:colOff>177800</xdr:colOff>
      <xdr:row>79</xdr:row>
      <xdr:rowOff>43498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572448"/>
          <a:ext cx="889000" cy="1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64021</xdr:rowOff>
    </xdr:from>
    <xdr:to>
      <xdr:col>46</xdr:col>
      <xdr:colOff>38100</xdr:colOff>
      <xdr:row>78</xdr:row>
      <xdr:rowOff>165621</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3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10698</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21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103141</xdr:rowOff>
    </xdr:from>
    <xdr:to>
      <xdr:col>41</xdr:col>
      <xdr:colOff>50800</xdr:colOff>
      <xdr:row>79</xdr:row>
      <xdr:rowOff>43498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476241"/>
          <a:ext cx="889000" cy="11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66839</xdr:rowOff>
    </xdr:from>
    <xdr:to>
      <xdr:col>41</xdr:col>
      <xdr:colOff>101600</xdr:colOff>
      <xdr:row>78</xdr:row>
      <xdr:rowOff>168439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43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13516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21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76639</xdr:rowOff>
    </xdr:from>
    <xdr:to>
      <xdr:col>36</xdr:col>
      <xdr:colOff>165100</xdr:colOff>
      <xdr:row>79</xdr:row>
      <xdr:rowOff>6789</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169366</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54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95252</xdr:rowOff>
    </xdr:from>
    <xdr:to>
      <xdr:col>55</xdr:col>
      <xdr:colOff>50800</xdr:colOff>
      <xdr:row>79</xdr:row>
      <xdr:rowOff>25402</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6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18970</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9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106652</xdr:rowOff>
    </xdr:from>
    <xdr:to>
      <xdr:col>50</xdr:col>
      <xdr:colOff>165100</xdr:colOff>
      <xdr:row>79</xdr:row>
      <xdr:rowOff>36802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7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27929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57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148548</xdr:rowOff>
    </xdr:from>
    <xdr:to>
      <xdr:col>46</xdr:col>
      <xdr:colOff>38100</xdr:colOff>
      <xdr:row>79</xdr:row>
      <xdr:rowOff>78698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52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69825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61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164148</xdr:rowOff>
    </xdr:from>
    <xdr:to>
      <xdr:col>41</xdr:col>
      <xdr:colOff>101600</xdr:colOff>
      <xdr:row>79</xdr:row>
      <xdr:rowOff>94298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53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85425</xdr:rowOff>
    </xdr:from>
    <xdr:ext cx="378565"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2017" y="13629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52341</xdr:rowOff>
    </xdr:from>
    <xdr:to>
      <xdr:col>36</xdr:col>
      <xdr:colOff>165100</xdr:colOff>
      <xdr:row>78</xdr:row>
      <xdr:rowOff>153941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2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170468</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20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56307</xdr:rowOff>
    </xdr:from>
    <xdr:to>
      <xdr:col>54</xdr:col>
      <xdr:colOff>189865</xdr:colOff>
      <xdr:row>98</xdr:row>
      <xdr:rowOff>129826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829707"/>
          <a:ext cx="1270" cy="110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133653</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129826</xdr:rowOff>
    </xdr:from>
    <xdr:to>
      <xdr:col>55</xdr:col>
      <xdr:colOff>88900</xdr:colOff>
      <xdr:row>98</xdr:row>
      <xdr:rowOff>129826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2984</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6049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56307</xdr:rowOff>
    </xdr:from>
    <xdr:to>
      <xdr:col>55</xdr:col>
      <xdr:colOff>88900</xdr:colOff>
      <xdr:row>92</xdr:row>
      <xdr:rowOff>56307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82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100037</xdr:rowOff>
    </xdr:from>
    <xdr:to>
      <xdr:col>55</xdr:col>
      <xdr:colOff>0</xdr:colOff>
      <xdr:row>98</xdr:row>
      <xdr:rowOff>1868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730687"/>
          <a:ext cx="838200" cy="7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155340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785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5463</xdr:rowOff>
    </xdr:from>
    <xdr:to>
      <xdr:col>55</xdr:col>
      <xdr:colOff>50800</xdr:colOff>
      <xdr:row>98</xdr:row>
      <xdr:rowOff>107063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72447</xdr:rowOff>
    </xdr:from>
    <xdr:to>
      <xdr:col>50</xdr:col>
      <xdr:colOff>114300</xdr:colOff>
      <xdr:row>97</xdr:row>
      <xdr:rowOff>100037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6703097"/>
          <a:ext cx="889000" cy="2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3113</xdr:rowOff>
    </xdr:from>
    <xdr:to>
      <xdr:col>50</xdr:col>
      <xdr:colOff>165100</xdr:colOff>
      <xdr:row>98</xdr:row>
      <xdr:rowOff>104713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95840</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8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72447</xdr:rowOff>
    </xdr:from>
    <xdr:to>
      <xdr:col>45</xdr:col>
      <xdr:colOff>177800</xdr:colOff>
      <xdr:row>97</xdr:row>
      <xdr:rowOff>144228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703097"/>
          <a:ext cx="889000" cy="7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6646</xdr:rowOff>
    </xdr:from>
    <xdr:to>
      <xdr:col>46</xdr:col>
      <xdr:colOff>38100</xdr:colOff>
      <xdr:row>98</xdr:row>
      <xdr:rowOff>108246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99373</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901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144228</xdr:rowOff>
    </xdr:from>
    <xdr:to>
      <xdr:col>41</xdr:col>
      <xdr:colOff>50800</xdr:colOff>
      <xdr:row>98</xdr:row>
      <xdr:rowOff>54851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774878"/>
          <a:ext cx="889000" cy="8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23805</xdr:rowOff>
    </xdr:from>
    <xdr:to>
      <xdr:col>41</xdr:col>
      <xdr:colOff>101600</xdr:colOff>
      <xdr:row>98</xdr:row>
      <xdr:rowOff>125405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116532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91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25253</xdr:rowOff>
    </xdr:from>
    <xdr:to>
      <xdr:col>36</xdr:col>
      <xdr:colOff>165100</xdr:colOff>
      <xdr:row>98</xdr:row>
      <xdr:rowOff>126853</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117980</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92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122518</xdr:rowOff>
    </xdr:from>
    <xdr:to>
      <xdr:col>55</xdr:col>
      <xdr:colOff>50800</xdr:colOff>
      <xdr:row>98</xdr:row>
      <xdr:rowOff>52668</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75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145395</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604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49237</xdr:rowOff>
    </xdr:from>
    <xdr:to>
      <xdr:col>50</xdr:col>
      <xdr:colOff>165100</xdr:colOff>
      <xdr:row>97</xdr:row>
      <xdr:rowOff>150837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67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167364</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455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21647</xdr:rowOff>
    </xdr:from>
    <xdr:to>
      <xdr:col>46</xdr:col>
      <xdr:colOff>38100</xdr:colOff>
      <xdr:row>97</xdr:row>
      <xdr:rowOff>123247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65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139774</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427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93428</xdr:rowOff>
    </xdr:from>
    <xdr:to>
      <xdr:col>41</xdr:col>
      <xdr:colOff>101600</xdr:colOff>
      <xdr:row>98</xdr:row>
      <xdr:rowOff>23578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72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40105</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499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4051</xdr:rowOff>
    </xdr:from>
    <xdr:to>
      <xdr:col>36</xdr:col>
      <xdr:colOff>165100</xdr:colOff>
      <xdr:row>98</xdr:row>
      <xdr:rowOff>105651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0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122178</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58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130808</xdr:rowOff>
    </xdr:from>
    <xdr:to>
      <xdr:col>85</xdr:col>
      <xdr:colOff>126364</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4308"/>
          <a:ext cx="1269" cy="151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77485</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4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130808</xdr:rowOff>
    </xdr:from>
    <xdr:to>
      <xdr:col>86</xdr:col>
      <xdr:colOff>25400</xdr:colOff>
      <xdr:row>30</xdr:row>
      <xdr:rowOff>130808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5060</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520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153633</xdr:rowOff>
    </xdr:from>
    <xdr:to>
      <xdr:col>85</xdr:col>
      <xdr:colOff>177800</xdr:colOff>
      <xdr:row>39</xdr:row>
      <xdr:rowOff>83783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66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150164</xdr:rowOff>
    </xdr:from>
    <xdr:to>
      <xdr:col>81</xdr:col>
      <xdr:colOff>101600</xdr:colOff>
      <xdr:row>39</xdr:row>
      <xdr:rowOff>80314</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66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96842</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4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72296</xdr:rowOff>
    </xdr:from>
    <xdr:to>
      <xdr:col>76</xdr:col>
      <xdr:colOff>114300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758846"/>
          <a:ext cx="889000" cy="2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142507</xdr:rowOff>
    </xdr:from>
    <xdr:to>
      <xdr:col>76</xdr:col>
      <xdr:colOff>165100</xdr:colOff>
      <xdr:row>39</xdr:row>
      <xdr:rowOff>72657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65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89184</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43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6619</xdr:rowOff>
    </xdr:from>
    <xdr:to>
      <xdr:col>71</xdr:col>
      <xdr:colOff>177800</xdr:colOff>
      <xdr:row>39</xdr:row>
      <xdr:rowOff>72296</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693169"/>
          <a:ext cx="889000" cy="6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144260</xdr:rowOff>
    </xdr:from>
    <xdr:to>
      <xdr:col>72</xdr:col>
      <xdr:colOff>38100</xdr:colOff>
      <xdr:row>39</xdr:row>
      <xdr:rowOff>74410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65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90938</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43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156876</xdr:rowOff>
    </xdr:from>
    <xdr:to>
      <xdr:col>67</xdr:col>
      <xdr:colOff>101600</xdr:colOff>
      <xdr:row>39</xdr:row>
      <xdr:rowOff>87026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67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78153</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76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21496</xdr:rowOff>
    </xdr:from>
    <xdr:to>
      <xdr:col>72</xdr:col>
      <xdr:colOff>38100</xdr:colOff>
      <xdr:row>39</xdr:row>
      <xdr:rowOff>123096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7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114223</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80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127269</xdr:rowOff>
    </xdr:from>
    <xdr:to>
      <xdr:col>67</xdr:col>
      <xdr:colOff>101600</xdr:colOff>
      <xdr:row>39</xdr:row>
      <xdr:rowOff>57419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4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73946</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641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73</xdr:row>
      <xdr:rowOff>168927</xdr:rowOff>
    </xdr:from>
    <xdr:ext cx="685572"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760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130827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77441</xdr:rowOff>
    </xdr:from>
    <xdr:to>
      <xdr:col>85</xdr:col>
      <xdr:colOff>126364</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78941"/>
          <a:ext cx="1269" cy="151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24118</xdr:rowOff>
    </xdr:from>
    <xdr:ext cx="690189"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854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1,981,705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77441</xdr:rowOff>
    </xdr:from>
    <xdr:to>
      <xdr:col>86</xdr:col>
      <xdr:colOff>25400</xdr:colOff>
      <xdr:row>70</xdr:row>
      <xdr:rowOff>77441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7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104930</xdr:rowOff>
    </xdr:from>
    <xdr:to>
      <xdr:col>85</xdr:col>
      <xdr:colOff>127000</xdr:colOff>
      <xdr:row>78</xdr:row>
      <xdr:rowOff>114021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478030"/>
          <a:ext cx="838200" cy="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63039</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264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40162</xdr:rowOff>
    </xdr:from>
    <xdr:to>
      <xdr:col>85</xdr:col>
      <xdr:colOff>177800</xdr:colOff>
      <xdr:row>78</xdr:row>
      <xdr:rowOff>141762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41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114021</xdr:rowOff>
    </xdr:from>
    <xdr:to>
      <xdr:col>81</xdr:col>
      <xdr:colOff>50800</xdr:colOff>
      <xdr:row>78</xdr:row>
      <xdr:rowOff>126961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487121"/>
          <a:ext cx="889000" cy="1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50963</xdr:rowOff>
    </xdr:from>
    <xdr:to>
      <xdr:col>81</xdr:col>
      <xdr:colOff>101600</xdr:colOff>
      <xdr:row>78</xdr:row>
      <xdr:rowOff>152563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42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169090</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199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126961</xdr:rowOff>
    </xdr:from>
    <xdr:to>
      <xdr:col>76</xdr:col>
      <xdr:colOff>114300</xdr:colOff>
      <xdr:row>78</xdr:row>
      <xdr:rowOff>131592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500061"/>
          <a:ext cx="889000" cy="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50682</xdr:rowOff>
    </xdr:from>
    <xdr:to>
      <xdr:col>76</xdr:col>
      <xdr:colOff>165100</xdr:colOff>
      <xdr:row>78</xdr:row>
      <xdr:rowOff>152282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42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168809</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199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123104</xdr:rowOff>
    </xdr:from>
    <xdr:to>
      <xdr:col>71</xdr:col>
      <xdr:colOff>177800</xdr:colOff>
      <xdr:row>78</xdr:row>
      <xdr:rowOff>131592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496204"/>
          <a:ext cx="889000" cy="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54065</xdr:rowOff>
    </xdr:from>
    <xdr:to>
      <xdr:col>72</xdr:col>
      <xdr:colOff>38100</xdr:colOff>
      <xdr:row>78</xdr:row>
      <xdr:rowOff>155665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4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742</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202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55620</xdr:rowOff>
    </xdr:from>
    <xdr:to>
      <xdr:col>67</xdr:col>
      <xdr:colOff>101600</xdr:colOff>
      <xdr:row>78</xdr:row>
      <xdr:rowOff>157220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2297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203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54130</xdr:rowOff>
    </xdr:from>
    <xdr:to>
      <xdr:col>85</xdr:col>
      <xdr:colOff>177800</xdr:colOff>
      <xdr:row>78</xdr:row>
      <xdr:rowOff>155730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42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18589</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391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63221</xdr:rowOff>
    </xdr:from>
    <xdr:to>
      <xdr:col>81</xdr:col>
      <xdr:colOff>101600</xdr:colOff>
      <xdr:row>78</xdr:row>
      <xdr:rowOff>164821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43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155948</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3529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76161</xdr:rowOff>
    </xdr:from>
    <xdr:to>
      <xdr:col>76</xdr:col>
      <xdr:colOff>165100</xdr:colOff>
      <xdr:row>79</xdr:row>
      <xdr:rowOff>6311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44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168888</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3541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80792</xdr:rowOff>
    </xdr:from>
    <xdr:to>
      <xdr:col>72</xdr:col>
      <xdr:colOff>38100</xdr:colOff>
      <xdr:row>79</xdr:row>
      <xdr:rowOff>10942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45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79</xdr:row>
      <xdr:rowOff>2069</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3546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72304</xdr:rowOff>
    </xdr:from>
    <xdr:to>
      <xdr:col>67</xdr:col>
      <xdr:colOff>101600</xdr:colOff>
      <xdr:row>79</xdr:row>
      <xdr:rowOff>2454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44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165031</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3538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110765</xdr:rowOff>
    </xdr:from>
    <xdr:to>
      <xdr:col>85</xdr:col>
      <xdr:colOff>126364</xdr:colOff>
      <xdr:row>98</xdr:row>
      <xdr:rowOff>139526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41265"/>
          <a:ext cx="1269" cy="140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143353</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5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139526</xdr:rowOff>
    </xdr:from>
    <xdr:to>
      <xdr:col>86</xdr:col>
      <xdr:colOff>25400</xdr:colOff>
      <xdr:row>98</xdr:row>
      <xdr:rowOff>139526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57442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164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110765</xdr:rowOff>
    </xdr:from>
    <xdr:to>
      <xdr:col>86</xdr:col>
      <xdr:colOff>25400</xdr:colOff>
      <xdr:row>90</xdr:row>
      <xdr:rowOff>110765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4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57299</xdr:rowOff>
    </xdr:from>
    <xdr:to>
      <xdr:col>85</xdr:col>
      <xdr:colOff>127000</xdr:colOff>
      <xdr:row>97</xdr:row>
      <xdr:rowOff>140560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687949"/>
          <a:ext cx="838200" cy="8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96327</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26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117900</xdr:rowOff>
    </xdr:from>
    <xdr:to>
      <xdr:col>85</xdr:col>
      <xdr:colOff>177800</xdr:colOff>
      <xdr:row>98</xdr:row>
      <xdr:rowOff>48050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4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57299</xdr:rowOff>
    </xdr:from>
    <xdr:to>
      <xdr:col>81</xdr:col>
      <xdr:colOff>50800</xdr:colOff>
      <xdr:row>98</xdr:row>
      <xdr:rowOff>25209</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687949"/>
          <a:ext cx="889000" cy="13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54332</xdr:rowOff>
    </xdr:from>
    <xdr:to>
      <xdr:col>81</xdr:col>
      <xdr:colOff>101600</xdr:colOff>
      <xdr:row>97</xdr:row>
      <xdr:rowOff>155932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68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147059</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77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125640</xdr:rowOff>
    </xdr:from>
    <xdr:to>
      <xdr:col>76</xdr:col>
      <xdr:colOff>114300</xdr:colOff>
      <xdr:row>98</xdr:row>
      <xdr:rowOff>25209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756290"/>
          <a:ext cx="889000" cy="7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15325</xdr:rowOff>
    </xdr:from>
    <xdr:to>
      <xdr:col>76</xdr:col>
      <xdr:colOff>165100</xdr:colOff>
      <xdr:row>98</xdr:row>
      <xdr:rowOff>116925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108052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91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125640</xdr:rowOff>
    </xdr:from>
    <xdr:to>
      <xdr:col>71</xdr:col>
      <xdr:colOff>177800</xdr:colOff>
      <xdr:row>98</xdr:row>
      <xdr:rowOff>134165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756290"/>
          <a:ext cx="889000" cy="179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27187</xdr:rowOff>
    </xdr:from>
    <xdr:to>
      <xdr:col>72</xdr:col>
      <xdr:colOff>38100</xdr:colOff>
      <xdr:row>98</xdr:row>
      <xdr:rowOff>128787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2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119914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92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23558</xdr:rowOff>
    </xdr:from>
    <xdr:to>
      <xdr:col>67</xdr:col>
      <xdr:colOff>101600</xdr:colOff>
      <xdr:row>98</xdr:row>
      <xdr:rowOff>125158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2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141685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0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89760</xdr:rowOff>
    </xdr:from>
    <xdr:to>
      <xdr:col>85</xdr:col>
      <xdr:colOff>177800</xdr:colOff>
      <xdr:row>98</xdr:row>
      <xdr:rowOff>19910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72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112637</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571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6499</xdr:rowOff>
    </xdr:from>
    <xdr:to>
      <xdr:col>81</xdr:col>
      <xdr:colOff>101600</xdr:colOff>
      <xdr:row>97</xdr:row>
      <xdr:rowOff>108099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63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124626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41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145859</xdr:rowOff>
    </xdr:from>
    <xdr:to>
      <xdr:col>76</xdr:col>
      <xdr:colOff>165100</xdr:colOff>
      <xdr:row>98</xdr:row>
      <xdr:rowOff>76009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77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92536</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292795" y="1655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74840</xdr:rowOff>
    </xdr:from>
    <xdr:to>
      <xdr:col>72</xdr:col>
      <xdr:colOff>38100</xdr:colOff>
      <xdr:row>98</xdr:row>
      <xdr:rowOff>4990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70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21517</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03795" y="16480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83365</xdr:rowOff>
    </xdr:from>
    <xdr:to>
      <xdr:col>67</xdr:col>
      <xdr:colOff>101600</xdr:colOff>
      <xdr:row>99</xdr:row>
      <xdr:rowOff>13515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8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4642</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79428" y="16978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27777</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171277"/>
          <a:ext cx="1269" cy="1483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145904</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494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27777</xdr:rowOff>
    </xdr:from>
    <xdr:to>
      <xdr:col>116</xdr:col>
      <xdr:colOff>152400</xdr:colOff>
      <xdr:row>30</xdr:row>
      <xdr:rowOff>27777</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171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25001</xdr:rowOff>
    </xdr:from>
    <xdr:ext cx="378565"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686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2123</xdr:rowOff>
    </xdr:from>
    <xdr:to>
      <xdr:col>116</xdr:col>
      <xdr:colOff>114300</xdr:colOff>
      <xdr:row>38</xdr:row>
      <xdr:rowOff>103723</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162286</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5477236"/>
          <a:ext cx="889000" cy="117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133797</xdr:rowOff>
    </xdr:from>
    <xdr:to>
      <xdr:col>112</xdr:col>
      <xdr:colOff>38100</xdr:colOff>
      <xdr:row>38</xdr:row>
      <xdr:rowOff>63946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4774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80474</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5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162286</xdr:rowOff>
    </xdr:from>
    <xdr:to>
      <xdr:col>107</xdr:col>
      <xdr:colOff>50800</xdr:colOff>
      <xdr:row>38</xdr:row>
      <xdr:rowOff>82093</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19545300" y="5477236"/>
          <a:ext cx="889000" cy="111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32756</xdr:rowOff>
    </xdr:from>
    <xdr:to>
      <xdr:col>107</xdr:col>
      <xdr:colOff>101600</xdr:colOff>
      <xdr:row>37</xdr:row>
      <xdr:rowOff>134356</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376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125483</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469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82093</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8656300" y="6597193"/>
          <a:ext cx="8890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162052</xdr:rowOff>
    </xdr:from>
    <xdr:to>
      <xdr:col>102</xdr:col>
      <xdr:colOff>165100</xdr:colOff>
      <xdr:row>38</xdr:row>
      <xdr:rowOff>92202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108729</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28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141387</xdr:rowOff>
    </xdr:from>
    <xdr:to>
      <xdr:col>98</xdr:col>
      <xdr:colOff>38100</xdr:colOff>
      <xdr:row>38</xdr:row>
      <xdr:rowOff>71537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485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88064</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26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111486</xdr:rowOff>
    </xdr:from>
    <xdr:to>
      <xdr:col>107</xdr:col>
      <xdr:colOff>101600</xdr:colOff>
      <xdr:row>32</xdr:row>
      <xdr:rowOff>41636</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542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30</xdr:row>
      <xdr:rowOff>58163</xdr:rowOff>
    </xdr:from>
    <xdr:ext cx="534377"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67111" y="520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31293</xdr:rowOff>
    </xdr:from>
    <xdr:to>
      <xdr:col>102</xdr:col>
      <xdr:colOff>165100</xdr:colOff>
      <xdr:row>38</xdr:row>
      <xdr:rowOff>132893</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5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124020</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6017" y="6639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31517</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75467"/>
          <a:ext cx="1269" cy="143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106054</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1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149644</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5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31517</xdr:rowOff>
    </xdr:from>
    <xdr:to>
      <xdr:col>116</xdr:col>
      <xdr:colOff>152400</xdr:colOff>
      <xdr:row>51</xdr:row>
      <xdr:rowOff>31517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23505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67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628</xdr:rowOff>
    </xdr:from>
    <xdr:to>
      <xdr:col>116</xdr:col>
      <xdr:colOff>114300</xdr:colOff>
      <xdr:row>59</xdr:row>
      <xdr:rowOff>102228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16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7551</xdr:rowOff>
    </xdr:from>
    <xdr:to>
      <xdr:col>112</xdr:col>
      <xdr:colOff>38100</xdr:colOff>
      <xdr:row>59</xdr:row>
      <xdr:rowOff>109151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125678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9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130908</xdr:rowOff>
    </xdr:from>
    <xdr:to>
      <xdr:col>107</xdr:col>
      <xdr:colOff>101600</xdr:colOff>
      <xdr:row>59</xdr:row>
      <xdr:rowOff>61058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7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77585</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5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132552</xdr:rowOff>
    </xdr:from>
    <xdr:to>
      <xdr:col>102</xdr:col>
      <xdr:colOff>165100</xdr:colOff>
      <xdr:row>59</xdr:row>
      <xdr:rowOff>62702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7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79229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5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135415</xdr:rowOff>
    </xdr:from>
    <xdr:to>
      <xdr:col>98</xdr:col>
      <xdr:colOff>38100</xdr:colOff>
      <xdr:row>59</xdr:row>
      <xdr:rowOff>65565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7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82092</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54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150504</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94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11260</xdr:rowOff>
    </xdr:from>
    <xdr:to>
      <xdr:col>116</xdr:col>
      <xdr:colOff>62864</xdr:colOff>
      <xdr:row>78</xdr:row>
      <xdr:rowOff>159944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12760"/>
          <a:ext cx="1269" cy="152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163771</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53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159944</xdr:rowOff>
    </xdr:from>
    <xdr:to>
      <xdr:col>116</xdr:col>
      <xdr:colOff>152400</xdr:colOff>
      <xdr:row>78</xdr:row>
      <xdr:rowOff>159944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5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129387</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8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11260</xdr:rowOff>
    </xdr:from>
    <xdr:to>
      <xdr:col>116</xdr:col>
      <xdr:colOff>152400</xdr:colOff>
      <xdr:row>70</xdr:row>
      <xdr:rowOff>11260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1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22163</xdr:rowOff>
    </xdr:from>
    <xdr:to>
      <xdr:col>116</xdr:col>
      <xdr:colOff>63500</xdr:colOff>
      <xdr:row>77</xdr:row>
      <xdr:rowOff>34361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223813"/>
          <a:ext cx="838200" cy="1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131982</xdr:rowOff>
    </xdr:from>
    <xdr:ext cx="599010"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907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109105</xdr:rowOff>
    </xdr:from>
    <xdr:to>
      <xdr:col>116</xdr:col>
      <xdr:colOff>114300</xdr:colOff>
      <xdr:row>77</xdr:row>
      <xdr:rowOff>39255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9111</xdr:rowOff>
    </xdr:from>
    <xdr:to>
      <xdr:col>111</xdr:col>
      <xdr:colOff>177800</xdr:colOff>
      <xdr:row>77</xdr:row>
      <xdr:rowOff>34361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3210761"/>
          <a:ext cx="889000" cy="2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132471</xdr:rowOff>
    </xdr:from>
    <xdr:to>
      <xdr:col>112</xdr:col>
      <xdr:colOff>38100</xdr:colOff>
      <xdr:row>77</xdr:row>
      <xdr:rowOff>62621</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79148</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23795" y="12937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9111</xdr:rowOff>
    </xdr:from>
    <xdr:to>
      <xdr:col>107</xdr:col>
      <xdr:colOff>50800</xdr:colOff>
      <xdr:row>77</xdr:row>
      <xdr:rowOff>61167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210761"/>
          <a:ext cx="889000" cy="5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23902</xdr:rowOff>
    </xdr:from>
    <xdr:to>
      <xdr:col>107</xdr:col>
      <xdr:colOff>101600</xdr:colOff>
      <xdr:row>77</xdr:row>
      <xdr:rowOff>125502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22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116629</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34795" y="13318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41783</xdr:rowOff>
    </xdr:from>
    <xdr:to>
      <xdr:col>102</xdr:col>
      <xdr:colOff>114300</xdr:colOff>
      <xdr:row>77</xdr:row>
      <xdr:rowOff>61167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3243433"/>
          <a:ext cx="889000" cy="1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30564</xdr:rowOff>
    </xdr:from>
    <xdr:to>
      <xdr:col>102</xdr:col>
      <xdr:colOff>165100</xdr:colOff>
      <xdr:row>77</xdr:row>
      <xdr:rowOff>132164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23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123291</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45795" y="1332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39317</xdr:rowOff>
    </xdr:from>
    <xdr:to>
      <xdr:col>98</xdr:col>
      <xdr:colOff>38100</xdr:colOff>
      <xdr:row>77</xdr:row>
      <xdr:rowOff>140917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240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132044</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56795" y="13333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142813</xdr:rowOff>
    </xdr:from>
    <xdr:to>
      <xdr:col>116</xdr:col>
      <xdr:colOff>114300</xdr:colOff>
      <xdr:row>77</xdr:row>
      <xdr:rowOff>72963</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17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121240</xdr:rowOff>
    </xdr:from>
    <xdr:ext cx="599010"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15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155011</xdr:rowOff>
    </xdr:from>
    <xdr:to>
      <xdr:col>112</xdr:col>
      <xdr:colOff>38100</xdr:colOff>
      <xdr:row>77</xdr:row>
      <xdr:rowOff>85161</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18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76288</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23795" y="1327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129761</xdr:rowOff>
    </xdr:from>
    <xdr:to>
      <xdr:col>107</xdr:col>
      <xdr:colOff>101600</xdr:colOff>
      <xdr:row>77</xdr:row>
      <xdr:rowOff>59911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15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76437</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34795" y="12935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10367</xdr:rowOff>
    </xdr:from>
    <xdr:to>
      <xdr:col>102</xdr:col>
      <xdr:colOff>165100</xdr:colOff>
      <xdr:row>77</xdr:row>
      <xdr:rowOff>111967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21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128494</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45795" y="12987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162433</xdr:rowOff>
    </xdr:from>
    <xdr:to>
      <xdr:col>98</xdr:col>
      <xdr:colOff>38100</xdr:colOff>
      <xdr:row>77</xdr:row>
      <xdr:rowOff>92583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19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109111</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56795" y="1296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歳出決算総額は、住民一人あたり</a:t>
          </a:r>
          <a:r>
            <a:rPr kumimoji="1" lang="en-US" altLang="ja-JP" sz="1300">
              <a:latin typeface="ＭＳ Ｐゴシック" panose="020B0600070205080204" pitchFamily="50" charset="-128"/>
              <a:ea typeface="ＭＳ Ｐゴシック" panose="020B0600070205080204" pitchFamily="50" charset="-128"/>
            </a:rPr>
            <a:t>1,743</a:t>
          </a:r>
          <a:r>
            <a:rPr kumimoji="1" lang="ja-JP" altLang="en-US" sz="1300">
              <a:latin typeface="ＭＳ Ｐゴシック" panose="020B0600070205080204" pitchFamily="50" charset="-128"/>
              <a:ea typeface="ＭＳ Ｐゴシック" panose="020B0600070205080204" pitchFamily="50" charset="-128"/>
            </a:rPr>
            <a:t>千円となっており、前年比</a:t>
          </a:r>
          <a:r>
            <a:rPr kumimoji="1" lang="en-US" altLang="ja-JP" sz="1300">
              <a:latin typeface="ＭＳ Ｐゴシック" panose="020B0600070205080204" pitchFamily="50" charset="-128"/>
              <a:ea typeface="ＭＳ Ｐゴシック" panose="020B0600070205080204" pitchFamily="50" charset="-128"/>
            </a:rPr>
            <a:t>113</a:t>
          </a:r>
          <a:r>
            <a:rPr kumimoji="1" lang="ja-JP" altLang="en-US" sz="1300">
              <a:latin typeface="ＭＳ Ｐゴシック" panose="020B0600070205080204" pitchFamily="50" charset="-128"/>
              <a:ea typeface="ＭＳ Ｐゴシック" panose="020B0600070205080204" pitchFamily="50" charset="-128"/>
            </a:rPr>
            <a:t>千円減少している。内訳でみると、人件費は住民一人あたり</a:t>
          </a:r>
          <a:r>
            <a:rPr kumimoji="1" lang="en-US" altLang="ja-JP" sz="1300">
              <a:latin typeface="ＭＳ Ｐゴシック" panose="020B0600070205080204" pitchFamily="50" charset="-128"/>
              <a:ea typeface="ＭＳ Ｐゴシック" panose="020B0600070205080204" pitchFamily="50" charset="-128"/>
            </a:rPr>
            <a:t>308</a:t>
          </a:r>
          <a:r>
            <a:rPr kumimoji="1" lang="ja-JP" altLang="en-US" sz="1300">
              <a:latin typeface="ＭＳ Ｐゴシック" panose="020B0600070205080204" pitchFamily="50" charset="-128"/>
              <a:ea typeface="ＭＳ Ｐゴシック" panose="020B0600070205080204" pitchFamily="50" charset="-128"/>
            </a:rPr>
            <a:t>千円で、前年比</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千円増加している。人口減少が要因であり、類似団体にも同様の傾向がみられる。</a:t>
          </a:r>
        </a:p>
        <a:p>
          <a:r>
            <a:rPr kumimoji="1" lang="ja-JP" altLang="en-US" sz="1300">
              <a:latin typeface="ＭＳ Ｐゴシック" panose="020B0600070205080204" pitchFamily="50" charset="-128"/>
              <a:ea typeface="ＭＳ Ｐゴシック" panose="020B0600070205080204" pitchFamily="50" charset="-128"/>
            </a:rPr>
            <a:t>物件費は住民一人あたり</a:t>
          </a:r>
          <a:r>
            <a:rPr kumimoji="1" lang="en-US" altLang="ja-JP" sz="1300">
              <a:latin typeface="ＭＳ Ｐゴシック" panose="020B0600070205080204" pitchFamily="50" charset="-128"/>
              <a:ea typeface="ＭＳ Ｐゴシック" panose="020B0600070205080204" pitchFamily="50" charset="-128"/>
            </a:rPr>
            <a:t>209</a:t>
          </a:r>
          <a:r>
            <a:rPr kumimoji="1" lang="ja-JP" altLang="en-US" sz="1300">
              <a:latin typeface="ＭＳ Ｐゴシック" panose="020B0600070205080204" pitchFamily="50" charset="-128"/>
              <a:ea typeface="ＭＳ Ｐゴシック" panose="020B0600070205080204" pitchFamily="50" charset="-128"/>
            </a:rPr>
            <a:t>千円で、前年比</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千円増加している。増加要因は、庁内システム・機器の更新等である。類似団体平均との比較では</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千円低く抑えられている。</a:t>
          </a:r>
        </a:p>
        <a:p>
          <a:r>
            <a:rPr kumimoji="1" lang="ja-JP" altLang="en-US" sz="1300">
              <a:latin typeface="ＭＳ Ｐゴシック" panose="020B0600070205080204" pitchFamily="50" charset="-128"/>
              <a:ea typeface="ＭＳ Ｐゴシック" panose="020B0600070205080204" pitchFamily="50" charset="-128"/>
            </a:rPr>
            <a:t>補助費は住民一人あたり</a:t>
          </a:r>
          <a:r>
            <a:rPr kumimoji="1" lang="en-US" altLang="ja-JP" sz="1300">
              <a:latin typeface="ＭＳ Ｐゴシック" panose="020B0600070205080204" pitchFamily="50" charset="-128"/>
              <a:ea typeface="ＭＳ Ｐゴシック" panose="020B0600070205080204" pitchFamily="50" charset="-128"/>
            </a:rPr>
            <a:t>286</a:t>
          </a:r>
          <a:r>
            <a:rPr kumimoji="1" lang="ja-JP" altLang="en-US" sz="1300">
              <a:latin typeface="ＭＳ Ｐゴシック" panose="020B0600070205080204" pitchFamily="50" charset="-128"/>
              <a:ea typeface="ＭＳ Ｐゴシック" panose="020B0600070205080204" pitchFamily="50" charset="-128"/>
            </a:rPr>
            <a:t>千円で、前年比</a:t>
          </a:r>
          <a:r>
            <a:rPr kumimoji="1" lang="en-US" altLang="ja-JP" sz="1300">
              <a:latin typeface="ＭＳ Ｐゴシック" panose="020B0600070205080204" pitchFamily="50" charset="-128"/>
              <a:ea typeface="ＭＳ Ｐゴシック" panose="020B0600070205080204" pitchFamily="50" charset="-128"/>
            </a:rPr>
            <a:t>81</a:t>
          </a:r>
          <a:r>
            <a:rPr kumimoji="1" lang="ja-JP" altLang="en-US" sz="1300">
              <a:latin typeface="ＭＳ Ｐゴシック" panose="020B0600070205080204" pitchFamily="50" charset="-128"/>
              <a:ea typeface="ＭＳ Ｐゴシック" panose="020B0600070205080204" pitchFamily="50" charset="-128"/>
            </a:rPr>
            <a:t>千円増加している。増加要因は地域振興券事業等であり、類似団体平均との比較では</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千円多くなっているが、一時的なものと考えられる。</a:t>
          </a:r>
        </a:p>
        <a:p>
          <a:r>
            <a:rPr kumimoji="1" lang="ja-JP" altLang="en-US" sz="1300">
              <a:latin typeface="ＭＳ Ｐゴシック" panose="020B0600070205080204" pitchFamily="50" charset="-128"/>
              <a:ea typeface="ＭＳ Ｐゴシック" panose="020B0600070205080204" pitchFamily="50" charset="-128"/>
            </a:rPr>
            <a:t>扶助費は住民一人あたり</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千円で、前年比</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千円減少しているが、類似団体平均との比較では</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千円多くなっている。高齢化の影響等で今後も高い水準で推移すると予想される。</a:t>
          </a:r>
        </a:p>
        <a:p>
          <a:r>
            <a:rPr kumimoji="1" lang="ja-JP" altLang="en-US" sz="1300">
              <a:latin typeface="ＭＳ Ｐゴシック" panose="020B0600070205080204" pitchFamily="50" charset="-128"/>
              <a:ea typeface="ＭＳ Ｐゴシック" panose="020B0600070205080204" pitchFamily="50" charset="-128"/>
            </a:rPr>
            <a:t>普通建設事業費は住民一人あたり</a:t>
          </a:r>
          <a:r>
            <a:rPr kumimoji="1" lang="en-US" altLang="ja-JP" sz="1300">
              <a:latin typeface="ＭＳ Ｐゴシック" panose="020B0600070205080204" pitchFamily="50" charset="-128"/>
              <a:ea typeface="ＭＳ Ｐゴシック" panose="020B0600070205080204" pitchFamily="50" charset="-128"/>
            </a:rPr>
            <a:t>371</a:t>
          </a:r>
          <a:r>
            <a:rPr kumimoji="1" lang="ja-JP" altLang="en-US" sz="1300">
              <a:latin typeface="ＭＳ Ｐゴシック" panose="020B0600070205080204" pitchFamily="50" charset="-128"/>
              <a:ea typeface="ＭＳ Ｐゴシック" panose="020B0600070205080204" pitchFamily="50" charset="-128"/>
            </a:rPr>
            <a:t>千円で、前年比</a:t>
          </a:r>
          <a:r>
            <a:rPr kumimoji="1" lang="en-US" altLang="ja-JP" sz="1300">
              <a:latin typeface="ＭＳ Ｐゴシック" panose="020B0600070205080204" pitchFamily="50" charset="-128"/>
              <a:ea typeface="ＭＳ Ｐゴシック" panose="020B0600070205080204" pitchFamily="50" charset="-128"/>
            </a:rPr>
            <a:t>144</a:t>
          </a:r>
          <a:r>
            <a:rPr kumimoji="1" lang="ja-JP" altLang="en-US" sz="1300">
              <a:latin typeface="ＭＳ Ｐゴシック" panose="020B0600070205080204" pitchFamily="50" charset="-128"/>
              <a:ea typeface="ＭＳ Ｐゴシック" panose="020B0600070205080204" pitchFamily="50" charset="-128"/>
            </a:rPr>
            <a:t>千円減少している。統合校舎整備の完了が主な要因であり、類似団体の平均水準に近づいた。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奈良県御杖村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1,458
1,449
79.58
2,717,889
2,540,807
171,765
1,456,751
2,735,048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161389</xdr:rowOff>
    </xdr:from>
    <xdr:to>
      <xdr:col>24</xdr:col>
      <xdr:colOff>62865</xdr:colOff>
      <xdr:row>39</xdr:row>
      <xdr:rowOff>12227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304889"/>
          <a:ext cx="1270" cy="1393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16054</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7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12227</xdr:rowOff>
    </xdr:from>
    <xdr:to>
      <xdr:col>24</xdr:col>
      <xdr:colOff>152400</xdr:colOff>
      <xdr:row>39</xdr:row>
      <xdr:rowOff>12227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98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108066</xdr:rowOff>
    </xdr:from>
    <xdr:ext cx="599010"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161389</xdr:rowOff>
    </xdr:from>
    <xdr:to>
      <xdr:col>24</xdr:col>
      <xdr:colOff>152400</xdr:colOff>
      <xdr:row>30</xdr:row>
      <xdr:rowOff>161389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3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141700</xdr:rowOff>
    </xdr:from>
    <xdr:to>
      <xdr:col>24</xdr:col>
      <xdr:colOff>63500</xdr:colOff>
      <xdr:row>37</xdr:row>
      <xdr:rowOff>142300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3797300" y="6485350"/>
          <a:ext cx="838200" cy="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114247</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457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135820</xdr:rowOff>
    </xdr:from>
    <xdr:to>
      <xdr:col>24</xdr:col>
      <xdr:colOff>114300</xdr:colOff>
      <xdr:row>38</xdr:row>
      <xdr:rowOff>65970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47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142300</xdr:rowOff>
    </xdr:from>
    <xdr:to>
      <xdr:col>19</xdr:col>
      <xdr:colOff>177800</xdr:colOff>
      <xdr:row>37</xdr:row>
      <xdr:rowOff>147415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908300" y="6485950"/>
          <a:ext cx="889000" cy="5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157380</xdr:rowOff>
    </xdr:from>
    <xdr:to>
      <xdr:col>20</xdr:col>
      <xdr:colOff>38100</xdr:colOff>
      <xdr:row>38</xdr:row>
      <xdr:rowOff>87530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5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78657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59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147415</xdr:rowOff>
    </xdr:from>
    <xdr:to>
      <xdr:col>15</xdr:col>
      <xdr:colOff>50800</xdr:colOff>
      <xdr:row>37</xdr:row>
      <xdr:rowOff>154373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2019300" y="6491065"/>
          <a:ext cx="889000" cy="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15034</xdr:rowOff>
    </xdr:from>
    <xdr:to>
      <xdr:col>15</xdr:col>
      <xdr:colOff>101600</xdr:colOff>
      <xdr:row>38</xdr:row>
      <xdr:rowOff>116634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53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107761</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62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154373</xdr:rowOff>
    </xdr:from>
    <xdr:to>
      <xdr:col>10</xdr:col>
      <xdr:colOff>114300</xdr:colOff>
      <xdr:row>37</xdr:row>
      <xdr:rowOff>160160</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flipV="1">
          <a:off x="1130300" y="6498023"/>
          <a:ext cx="889000" cy="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6947</xdr:rowOff>
    </xdr:from>
    <xdr:to>
      <xdr:col>10</xdr:col>
      <xdr:colOff>165100</xdr:colOff>
      <xdr:row>38</xdr:row>
      <xdr:rowOff>108547</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52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99674</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61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11876</xdr:rowOff>
    </xdr:from>
    <xdr:to>
      <xdr:col>6</xdr:col>
      <xdr:colOff>38100</xdr:colOff>
      <xdr:row>38</xdr:row>
      <xdr:rowOff>113476</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52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104603</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6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90900</xdr:rowOff>
    </xdr:from>
    <xdr:to>
      <xdr:col>24</xdr:col>
      <xdr:colOff>114300</xdr:colOff>
      <xdr:row>38</xdr:row>
      <xdr:rowOff>21050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64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113777</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628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91500</xdr:rowOff>
    </xdr:from>
    <xdr:to>
      <xdr:col>20</xdr:col>
      <xdr:colOff>38100</xdr:colOff>
      <xdr:row>38</xdr:row>
      <xdr:rowOff>21650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643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38177</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621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96615</xdr:rowOff>
    </xdr:from>
    <xdr:to>
      <xdr:col>15</xdr:col>
      <xdr:colOff>101600</xdr:colOff>
      <xdr:row>38</xdr:row>
      <xdr:rowOff>26766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644026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43292</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621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103573</xdr:rowOff>
    </xdr:from>
    <xdr:to>
      <xdr:col>10</xdr:col>
      <xdr:colOff>165100</xdr:colOff>
      <xdr:row>38</xdr:row>
      <xdr:rowOff>33724</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644722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50250</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622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109360</xdr:rowOff>
    </xdr:from>
    <xdr:to>
      <xdr:col>6</xdr:col>
      <xdr:colOff>38100</xdr:colOff>
      <xdr:row>38</xdr:row>
      <xdr:rowOff>39509</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64530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56037</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622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14874</xdr:rowOff>
    </xdr:from>
    <xdr:to>
      <xdr:col>24</xdr:col>
      <xdr:colOff>62865</xdr:colOff>
      <xdr:row>59</xdr:row>
      <xdr:rowOff>1849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58824"/>
          <a:ext cx="1270" cy="135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5676</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21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1849</xdr:rowOff>
    </xdr:from>
    <xdr:to>
      <xdr:col>24</xdr:col>
      <xdr:colOff>152400</xdr:colOff>
      <xdr:row>59</xdr:row>
      <xdr:rowOff>1849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17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133001</xdr:rowOff>
    </xdr:from>
    <xdr:ext cx="690189"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340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3,677,626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14874</xdr:rowOff>
    </xdr:from>
    <xdr:to>
      <xdr:col>24</xdr:col>
      <xdr:colOff>152400</xdr:colOff>
      <xdr:row>51</xdr:row>
      <xdr:rowOff>14874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58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27415</xdr:rowOff>
    </xdr:from>
    <xdr:to>
      <xdr:col>24</xdr:col>
      <xdr:colOff>63500</xdr:colOff>
      <xdr:row>58</xdr:row>
      <xdr:rowOff>42331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971515"/>
          <a:ext cx="838200" cy="1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12708</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7853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161281</xdr:rowOff>
    </xdr:from>
    <xdr:to>
      <xdr:col>24</xdr:col>
      <xdr:colOff>114300</xdr:colOff>
      <xdr:row>58</xdr:row>
      <xdr:rowOff>91431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3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27415</xdr:rowOff>
    </xdr:from>
    <xdr:to>
      <xdr:col>19</xdr:col>
      <xdr:colOff>177800</xdr:colOff>
      <xdr:row>58</xdr:row>
      <xdr:rowOff>33465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971515"/>
          <a:ext cx="889000" cy="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134181</xdr:rowOff>
    </xdr:from>
    <xdr:to>
      <xdr:col>20</xdr:col>
      <xdr:colOff>38100</xdr:colOff>
      <xdr:row>58</xdr:row>
      <xdr:rowOff>64331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06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80858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68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33465</xdr:rowOff>
    </xdr:from>
    <xdr:to>
      <xdr:col>15</xdr:col>
      <xdr:colOff>50800</xdr:colOff>
      <xdr:row>58</xdr:row>
      <xdr:rowOff>35506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9977565"/>
          <a:ext cx="889000" cy="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4741</xdr:rowOff>
    </xdr:from>
    <xdr:to>
      <xdr:col>15</xdr:col>
      <xdr:colOff>101600</xdr:colOff>
      <xdr:row>58</xdr:row>
      <xdr:rowOff>106341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4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97468</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10041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35506</xdr:rowOff>
    </xdr:from>
    <xdr:to>
      <xdr:col>10</xdr:col>
      <xdr:colOff>114300</xdr:colOff>
      <xdr:row>58</xdr:row>
      <xdr:rowOff>143161</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979606"/>
          <a:ext cx="889000" cy="10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57195</xdr:rowOff>
    </xdr:from>
    <xdr:to>
      <xdr:col>10</xdr:col>
      <xdr:colOff>165100</xdr:colOff>
      <xdr:row>58</xdr:row>
      <xdr:rowOff>158795</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149922</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10094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57544</xdr:rowOff>
    </xdr:from>
    <xdr:to>
      <xdr:col>6</xdr:col>
      <xdr:colOff>38100</xdr:colOff>
      <xdr:row>58</xdr:row>
      <xdr:rowOff>159144</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4221</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977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162981</xdr:rowOff>
    </xdr:from>
    <xdr:to>
      <xdr:col>24</xdr:col>
      <xdr:colOff>114300</xdr:colOff>
      <xdr:row>58</xdr:row>
      <xdr:rowOff>93131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93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141408</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914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148065</xdr:rowOff>
    </xdr:from>
    <xdr:to>
      <xdr:col>20</xdr:col>
      <xdr:colOff>38100</xdr:colOff>
      <xdr:row>58</xdr:row>
      <xdr:rowOff>78215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92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69342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1001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154115</xdr:rowOff>
    </xdr:from>
    <xdr:to>
      <xdr:col>15</xdr:col>
      <xdr:colOff>101600</xdr:colOff>
      <xdr:row>58</xdr:row>
      <xdr:rowOff>84265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92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100792</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970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156156</xdr:rowOff>
    </xdr:from>
    <xdr:to>
      <xdr:col>10</xdr:col>
      <xdr:colOff>165100</xdr:colOff>
      <xdr:row>58</xdr:row>
      <xdr:rowOff>86306</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92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102833</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9704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92361</xdr:rowOff>
    </xdr:from>
    <xdr:to>
      <xdr:col>6</xdr:col>
      <xdr:colOff>38100</xdr:colOff>
      <xdr:row>59</xdr:row>
      <xdr:rowOff>22511</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3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13638</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30795" y="10129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157483</xdr:rowOff>
    </xdr:from>
    <xdr:to>
      <xdr:col>24</xdr:col>
      <xdr:colOff>62865</xdr:colOff>
      <xdr:row>79</xdr:row>
      <xdr:rowOff>62161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330433"/>
          <a:ext cx="1270" cy="127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65988</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61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62161</xdr:rowOff>
    </xdr:from>
    <xdr:to>
      <xdr:col>24</xdr:col>
      <xdr:colOff>152400</xdr:colOff>
      <xdr:row>79</xdr:row>
      <xdr:rowOff>62161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606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104160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10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717,221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157483</xdr:rowOff>
    </xdr:from>
    <xdr:to>
      <xdr:col>24</xdr:col>
      <xdr:colOff>152400</xdr:colOff>
      <xdr:row>71</xdr:row>
      <xdr:rowOff>157483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33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3800</xdr:rowOff>
    </xdr:from>
    <xdr:to>
      <xdr:col>24</xdr:col>
      <xdr:colOff>63500</xdr:colOff>
      <xdr:row>77</xdr:row>
      <xdr:rowOff>82965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205450"/>
          <a:ext cx="838200" cy="7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105810</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307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127383</xdr:rowOff>
    </xdr:from>
    <xdr:to>
      <xdr:col>24</xdr:col>
      <xdr:colOff>114300</xdr:colOff>
      <xdr:row>78</xdr:row>
      <xdr:rowOff>57533</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32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82965</xdr:rowOff>
    </xdr:from>
    <xdr:to>
      <xdr:col>19</xdr:col>
      <xdr:colOff>177800</xdr:colOff>
      <xdr:row>78</xdr:row>
      <xdr:rowOff>14300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284615"/>
          <a:ext cx="889000" cy="10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129282</xdr:rowOff>
    </xdr:from>
    <xdr:to>
      <xdr:col>20</xdr:col>
      <xdr:colOff>38100</xdr:colOff>
      <xdr:row>78</xdr:row>
      <xdr:rowOff>59432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33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50559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42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121670</xdr:rowOff>
    </xdr:from>
    <xdr:to>
      <xdr:col>15</xdr:col>
      <xdr:colOff>50800</xdr:colOff>
      <xdr:row>78</xdr:row>
      <xdr:rowOff>14300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323320"/>
          <a:ext cx="889000" cy="64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7813</xdr:rowOff>
    </xdr:from>
    <xdr:to>
      <xdr:col>15</xdr:col>
      <xdr:colOff>101600</xdr:colOff>
      <xdr:row>78</xdr:row>
      <xdr:rowOff>109413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3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100540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473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121670</xdr:rowOff>
    </xdr:from>
    <xdr:to>
      <xdr:col>10</xdr:col>
      <xdr:colOff>114300</xdr:colOff>
      <xdr:row>78</xdr:row>
      <xdr:rowOff>59452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323320"/>
          <a:ext cx="889000" cy="10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48036</xdr:rowOff>
    </xdr:from>
    <xdr:to>
      <xdr:col>10</xdr:col>
      <xdr:colOff>165100</xdr:colOff>
      <xdr:row>78</xdr:row>
      <xdr:rowOff>149636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42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140763</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513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69264</xdr:rowOff>
    </xdr:from>
    <xdr:to>
      <xdr:col>6</xdr:col>
      <xdr:colOff>38100</xdr:colOff>
      <xdr:row>78</xdr:row>
      <xdr:rowOff>170864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44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161991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535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124450</xdr:rowOff>
    </xdr:from>
    <xdr:to>
      <xdr:col>24</xdr:col>
      <xdr:colOff>114300</xdr:colOff>
      <xdr:row>77</xdr:row>
      <xdr:rowOff>54600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15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147327</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006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32165</xdr:rowOff>
    </xdr:from>
    <xdr:to>
      <xdr:col>20</xdr:col>
      <xdr:colOff>38100</xdr:colOff>
      <xdr:row>77</xdr:row>
      <xdr:rowOff>133765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3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150292</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009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134950</xdr:rowOff>
    </xdr:from>
    <xdr:to>
      <xdr:col>15</xdr:col>
      <xdr:colOff>101600</xdr:colOff>
      <xdr:row>78</xdr:row>
      <xdr:rowOff>65100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3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81627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111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70870</xdr:rowOff>
    </xdr:from>
    <xdr:to>
      <xdr:col>10</xdr:col>
      <xdr:colOff>165100</xdr:colOff>
      <xdr:row>78</xdr:row>
      <xdr:rowOff>1020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7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17547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047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8652</xdr:rowOff>
    </xdr:from>
    <xdr:to>
      <xdr:col>6</xdr:col>
      <xdr:colOff>38100</xdr:colOff>
      <xdr:row>78</xdr:row>
      <xdr:rowOff>110252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8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126779</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15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61300</xdr:rowOff>
    </xdr:from>
    <xdr:to>
      <xdr:col>24</xdr:col>
      <xdr:colOff>62865</xdr:colOff>
      <xdr:row>98</xdr:row>
      <xdr:rowOff>145334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91800"/>
          <a:ext cx="1270" cy="145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149161</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5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145334</xdr:rowOff>
    </xdr:from>
    <xdr:to>
      <xdr:col>24</xdr:col>
      <xdr:colOff>152400</xdr:colOff>
      <xdr:row>98</xdr:row>
      <xdr:rowOff>145334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47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7977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6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61300</xdr:rowOff>
    </xdr:from>
    <xdr:to>
      <xdr:col>24</xdr:col>
      <xdr:colOff>152400</xdr:colOff>
      <xdr:row>90</xdr:row>
      <xdr:rowOff>61300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2480</xdr:rowOff>
    </xdr:from>
    <xdr:to>
      <xdr:col>24</xdr:col>
      <xdr:colOff>63500</xdr:colOff>
      <xdr:row>98</xdr:row>
      <xdr:rowOff>9303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804580"/>
          <a:ext cx="838200" cy="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74029</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533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51152</xdr:rowOff>
    </xdr:from>
    <xdr:to>
      <xdr:col>24</xdr:col>
      <xdr:colOff>114300</xdr:colOff>
      <xdr:row>97</xdr:row>
      <xdr:rowOff>152752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68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9303</xdr:rowOff>
    </xdr:from>
    <xdr:to>
      <xdr:col>19</xdr:col>
      <xdr:colOff>177800</xdr:colOff>
      <xdr:row>98</xdr:row>
      <xdr:rowOff>44217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811403"/>
          <a:ext cx="889000" cy="3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59830</xdr:rowOff>
    </xdr:from>
    <xdr:to>
      <xdr:col>20</xdr:col>
      <xdr:colOff>38100</xdr:colOff>
      <xdr:row>97</xdr:row>
      <xdr:rowOff>161430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6507</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46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44217</xdr:rowOff>
    </xdr:from>
    <xdr:to>
      <xdr:col>15</xdr:col>
      <xdr:colOff>50800</xdr:colOff>
      <xdr:row>98</xdr:row>
      <xdr:rowOff>64264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846317"/>
          <a:ext cx="889000" cy="2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94886</xdr:rowOff>
    </xdr:from>
    <xdr:to>
      <xdr:col>15</xdr:col>
      <xdr:colOff>101600</xdr:colOff>
      <xdr:row>98</xdr:row>
      <xdr:rowOff>25036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41563</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50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56083</xdr:rowOff>
    </xdr:from>
    <xdr:to>
      <xdr:col>10</xdr:col>
      <xdr:colOff>114300</xdr:colOff>
      <xdr:row>98</xdr:row>
      <xdr:rowOff>64264</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858183"/>
          <a:ext cx="889000" cy="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121571</xdr:rowOff>
    </xdr:from>
    <xdr:to>
      <xdr:col>10</xdr:col>
      <xdr:colOff>165100</xdr:colOff>
      <xdr:row>98</xdr:row>
      <xdr:rowOff>51721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68248</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19795" y="1652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138049</xdr:rowOff>
    </xdr:from>
    <xdr:to>
      <xdr:col>6</xdr:col>
      <xdr:colOff>38100</xdr:colOff>
      <xdr:row>98</xdr:row>
      <xdr:rowOff>68199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6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84726</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30795" y="1654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123130</xdr:rowOff>
    </xdr:from>
    <xdr:to>
      <xdr:col>24</xdr:col>
      <xdr:colOff>114300</xdr:colOff>
      <xdr:row>98</xdr:row>
      <xdr:rowOff>53280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75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101557</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73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129953</xdr:rowOff>
    </xdr:from>
    <xdr:to>
      <xdr:col>20</xdr:col>
      <xdr:colOff>38100</xdr:colOff>
      <xdr:row>98</xdr:row>
      <xdr:rowOff>60103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76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51230</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685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164867</xdr:rowOff>
    </xdr:from>
    <xdr:to>
      <xdr:col>15</xdr:col>
      <xdr:colOff>101600</xdr:colOff>
      <xdr:row>98</xdr:row>
      <xdr:rowOff>95017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79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86144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88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13464</xdr:rowOff>
    </xdr:from>
    <xdr:to>
      <xdr:col>10</xdr:col>
      <xdr:colOff>165100</xdr:colOff>
      <xdr:row>98</xdr:row>
      <xdr:rowOff>115064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81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106191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90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5283</xdr:rowOff>
    </xdr:from>
    <xdr:to>
      <xdr:col>6</xdr:col>
      <xdr:colOff>38100</xdr:colOff>
      <xdr:row>98</xdr:row>
      <xdr:rowOff>106883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80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98010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90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127356</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70856"/>
          <a:ext cx="1270" cy="14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53890</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40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74033</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4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127356</xdr:rowOff>
    </xdr:from>
    <xdr:to>
      <xdr:col>55</xdr:col>
      <xdr:colOff>88900</xdr:colOff>
      <xdr:row>30</xdr:row>
      <xdr:rowOff>127356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142791</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86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119914</xdr:rowOff>
    </xdr:from>
    <xdr:to>
      <xdr:col>55</xdr:col>
      <xdr:colOff>50800</xdr:colOff>
      <xdr:row>39</xdr:row>
      <xdr:rowOff>50064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117228</xdr:rowOff>
    </xdr:from>
    <xdr:to>
      <xdr:col>50</xdr:col>
      <xdr:colOff>165100</xdr:colOff>
      <xdr:row>39</xdr:row>
      <xdr:rowOff>47378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63904</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43917</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30467"/>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151174</xdr:rowOff>
    </xdr:from>
    <xdr:to>
      <xdr:col>46</xdr:col>
      <xdr:colOff>38100</xdr:colOff>
      <xdr:row>39</xdr:row>
      <xdr:rowOff>81324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97851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441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43917</xdr:rowOff>
    </xdr:from>
    <xdr:to>
      <xdr:col>41</xdr:col>
      <xdr:colOff>50800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730467"/>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154356</xdr:rowOff>
    </xdr:from>
    <xdr:to>
      <xdr:col>41</xdr:col>
      <xdr:colOff>101600</xdr:colOff>
      <xdr:row>39</xdr:row>
      <xdr:rowOff>84506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101033</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155060</xdr:rowOff>
    </xdr:from>
    <xdr:to>
      <xdr:col>36</xdr:col>
      <xdr:colOff>165100</xdr:colOff>
      <xdr:row>39</xdr:row>
      <xdr:rowOff>85210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101738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44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98340</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13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164567</xdr:rowOff>
    </xdr:from>
    <xdr:to>
      <xdr:col>41</xdr:col>
      <xdr:colOff>101600</xdr:colOff>
      <xdr:row>39</xdr:row>
      <xdr:rowOff>94717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7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85844</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04333" y="67723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55459</xdr:rowOff>
    </xdr:from>
    <xdr:to>
      <xdr:col>54</xdr:col>
      <xdr:colOff>189865</xdr:colOff>
      <xdr:row>58</xdr:row>
      <xdr:rowOff>138065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9409"/>
          <a:ext cx="1270" cy="12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141892</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5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138065</xdr:rowOff>
    </xdr:from>
    <xdr:to>
      <xdr:col>55</xdr:col>
      <xdr:colOff>88900</xdr:colOff>
      <xdr:row>58</xdr:row>
      <xdr:rowOff>138065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2136</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55459</xdr:rowOff>
    </xdr:from>
    <xdr:to>
      <xdr:col>55</xdr:col>
      <xdr:colOff>88900</xdr:colOff>
      <xdr:row>51</xdr:row>
      <xdr:rowOff>55459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58583</xdr:rowOff>
    </xdr:from>
    <xdr:to>
      <xdr:col>55</xdr:col>
      <xdr:colOff>0</xdr:colOff>
      <xdr:row>57</xdr:row>
      <xdr:rowOff>139526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831233"/>
          <a:ext cx="838200" cy="8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163138</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64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13261</xdr:rowOff>
    </xdr:from>
    <xdr:to>
      <xdr:col>55</xdr:col>
      <xdr:colOff>50800</xdr:colOff>
      <xdr:row>57</xdr:row>
      <xdr:rowOff>114861</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8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105383</xdr:rowOff>
    </xdr:from>
    <xdr:to>
      <xdr:col>50</xdr:col>
      <xdr:colOff>114300</xdr:colOff>
      <xdr:row>57</xdr:row>
      <xdr:rowOff>139526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878033"/>
          <a:ext cx="889000" cy="3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8767</xdr:rowOff>
    </xdr:from>
    <xdr:to>
      <xdr:col>50</xdr:col>
      <xdr:colOff>165100</xdr:colOff>
      <xdr:row>57</xdr:row>
      <xdr:rowOff>110367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126894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556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105383</xdr:rowOff>
    </xdr:from>
    <xdr:to>
      <xdr:col>45</xdr:col>
      <xdr:colOff>177800</xdr:colOff>
      <xdr:row>57</xdr:row>
      <xdr:rowOff>115619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878033"/>
          <a:ext cx="889000" cy="1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66063</xdr:rowOff>
    </xdr:from>
    <xdr:to>
      <xdr:col>46</xdr:col>
      <xdr:colOff>38100</xdr:colOff>
      <xdr:row>56</xdr:row>
      <xdr:rowOff>167663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66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12740</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442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115619</xdr:rowOff>
    </xdr:from>
    <xdr:to>
      <xdr:col>41</xdr:col>
      <xdr:colOff>50800</xdr:colOff>
      <xdr:row>58</xdr:row>
      <xdr:rowOff>6577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888269"/>
          <a:ext cx="889000" cy="6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72034</xdr:rowOff>
    </xdr:from>
    <xdr:to>
      <xdr:col>41</xdr:col>
      <xdr:colOff>101600</xdr:colOff>
      <xdr:row>57</xdr:row>
      <xdr:rowOff>2184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67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18711</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448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60426</xdr:rowOff>
    </xdr:from>
    <xdr:to>
      <xdr:col>36</xdr:col>
      <xdr:colOff>165100</xdr:colOff>
      <xdr:row>56</xdr:row>
      <xdr:rowOff>162026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661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7103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436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7783</xdr:rowOff>
    </xdr:from>
    <xdr:to>
      <xdr:col>55</xdr:col>
      <xdr:colOff>50800</xdr:colOff>
      <xdr:row>57</xdr:row>
      <xdr:rowOff>109383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78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30660</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631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88726</xdr:rowOff>
    </xdr:from>
    <xdr:to>
      <xdr:col>50</xdr:col>
      <xdr:colOff>165100</xdr:colOff>
      <xdr:row>58</xdr:row>
      <xdr:rowOff>18876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6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10003</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95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54583</xdr:rowOff>
    </xdr:from>
    <xdr:to>
      <xdr:col>46</xdr:col>
      <xdr:colOff>38100</xdr:colOff>
      <xdr:row>57</xdr:row>
      <xdr:rowOff>156183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2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147310</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91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64819</xdr:rowOff>
    </xdr:from>
    <xdr:to>
      <xdr:col>41</xdr:col>
      <xdr:colOff>101600</xdr:colOff>
      <xdr:row>57</xdr:row>
      <xdr:rowOff>166419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3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157546</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93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127227</xdr:rowOff>
    </xdr:from>
    <xdr:to>
      <xdr:col>36</xdr:col>
      <xdr:colOff>165100</xdr:colOff>
      <xdr:row>58</xdr:row>
      <xdr:rowOff>57377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9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48504</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99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113643</xdr:rowOff>
    </xdr:from>
    <xdr:to>
      <xdr:col>54</xdr:col>
      <xdr:colOff>189865</xdr:colOff>
      <xdr:row>79</xdr:row>
      <xdr:rowOff>42208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86593"/>
          <a:ext cx="1270" cy="130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46035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9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42208</xdr:rowOff>
    </xdr:from>
    <xdr:to>
      <xdr:col>55</xdr:col>
      <xdr:colOff>88900</xdr:colOff>
      <xdr:row>79</xdr:row>
      <xdr:rowOff>42208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86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60320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06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683,678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113643</xdr:rowOff>
    </xdr:from>
    <xdr:to>
      <xdr:col>55</xdr:col>
      <xdr:colOff>88900</xdr:colOff>
      <xdr:row>71</xdr:row>
      <xdr:rowOff>113643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85398</xdr:rowOff>
    </xdr:from>
    <xdr:to>
      <xdr:col>55</xdr:col>
      <xdr:colOff>0</xdr:colOff>
      <xdr:row>78</xdr:row>
      <xdr:rowOff>99465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287048"/>
          <a:ext cx="838200" cy="18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142226</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343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163799</xdr:rowOff>
    </xdr:from>
    <xdr:to>
      <xdr:col>55</xdr:col>
      <xdr:colOff>50800</xdr:colOff>
      <xdr:row>78</xdr:row>
      <xdr:rowOff>93949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19028</xdr:rowOff>
    </xdr:from>
    <xdr:to>
      <xdr:col>50</xdr:col>
      <xdr:colOff>114300</xdr:colOff>
      <xdr:row>78</xdr:row>
      <xdr:rowOff>99465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392128"/>
          <a:ext cx="889000" cy="8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165207</xdr:rowOff>
    </xdr:from>
    <xdr:to>
      <xdr:col>50</xdr:col>
      <xdr:colOff>165100</xdr:colOff>
      <xdr:row>78</xdr:row>
      <xdr:rowOff>95357</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6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111884</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14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19028</xdr:rowOff>
    </xdr:from>
    <xdr:to>
      <xdr:col>45</xdr:col>
      <xdr:colOff>177800</xdr:colOff>
      <xdr:row>78</xdr:row>
      <xdr:rowOff>42187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392128"/>
          <a:ext cx="889000" cy="2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36835</xdr:rowOff>
    </xdr:from>
    <xdr:to>
      <xdr:col>46</xdr:col>
      <xdr:colOff>38100</xdr:colOff>
      <xdr:row>78</xdr:row>
      <xdr:rowOff>138435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40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129562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50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42187</xdr:rowOff>
    </xdr:from>
    <xdr:to>
      <xdr:col>41</xdr:col>
      <xdr:colOff>50800</xdr:colOff>
      <xdr:row>78</xdr:row>
      <xdr:rowOff>62734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415287"/>
          <a:ext cx="889000" cy="2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65253</xdr:rowOff>
    </xdr:from>
    <xdr:to>
      <xdr:col>41</xdr:col>
      <xdr:colOff>101600</xdr:colOff>
      <xdr:row>78</xdr:row>
      <xdr:rowOff>166853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43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157980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53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69883</xdr:rowOff>
    </xdr:from>
    <xdr:to>
      <xdr:col>36</xdr:col>
      <xdr:colOff>165100</xdr:colOff>
      <xdr:row>79</xdr:row>
      <xdr:rowOff>33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4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162610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53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34598</xdr:rowOff>
    </xdr:from>
    <xdr:to>
      <xdr:col>55</xdr:col>
      <xdr:colOff>50800</xdr:colOff>
      <xdr:row>77</xdr:row>
      <xdr:rowOff>136198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23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57475</xdr:rowOff>
    </xdr:from>
    <xdr:ext cx="599010"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08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48665</xdr:rowOff>
    </xdr:from>
    <xdr:to>
      <xdr:col>50</xdr:col>
      <xdr:colOff>165100</xdr:colOff>
      <xdr:row>78</xdr:row>
      <xdr:rowOff>150265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42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141392</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51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139678</xdr:rowOff>
    </xdr:from>
    <xdr:to>
      <xdr:col>46</xdr:col>
      <xdr:colOff>38100</xdr:colOff>
      <xdr:row>78</xdr:row>
      <xdr:rowOff>69828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3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86355</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50795" y="13116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162837</xdr:rowOff>
    </xdr:from>
    <xdr:to>
      <xdr:col>41</xdr:col>
      <xdr:colOff>101600</xdr:colOff>
      <xdr:row>78</xdr:row>
      <xdr:rowOff>92987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3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109514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13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11934</xdr:rowOff>
    </xdr:from>
    <xdr:to>
      <xdr:col>36</xdr:col>
      <xdr:colOff>165100</xdr:colOff>
      <xdr:row>78</xdr:row>
      <xdr:rowOff>113534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38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130061</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16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114091</xdr:rowOff>
    </xdr:from>
    <xdr:to>
      <xdr:col>54</xdr:col>
      <xdr:colOff>189865</xdr:colOff>
      <xdr:row>98</xdr:row>
      <xdr:rowOff>3425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544591"/>
          <a:ext cx="1270" cy="126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7252</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0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3425</xdr:rowOff>
    </xdr:from>
    <xdr:to>
      <xdr:col>55</xdr:col>
      <xdr:colOff>88900</xdr:colOff>
      <xdr:row>98</xdr:row>
      <xdr:rowOff>3425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0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60768</xdr:rowOff>
    </xdr:from>
    <xdr:ext cx="690189"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3198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2,244,810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114091</xdr:rowOff>
    </xdr:from>
    <xdr:to>
      <xdr:col>55</xdr:col>
      <xdr:colOff>88900</xdr:colOff>
      <xdr:row>90</xdr:row>
      <xdr:rowOff>114091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54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103071</xdr:rowOff>
    </xdr:from>
    <xdr:to>
      <xdr:col>55</xdr:col>
      <xdr:colOff>0</xdr:colOff>
      <xdr:row>97</xdr:row>
      <xdr:rowOff>118424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733721"/>
          <a:ext cx="838200" cy="1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71406</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5306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48529</xdr:rowOff>
    </xdr:from>
    <xdr:to>
      <xdr:col>55</xdr:col>
      <xdr:colOff>50800</xdr:colOff>
      <xdr:row>97</xdr:row>
      <xdr:rowOff>150129</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67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95075</xdr:rowOff>
    </xdr:from>
    <xdr:to>
      <xdr:col>50</xdr:col>
      <xdr:colOff>114300</xdr:colOff>
      <xdr:row>97</xdr:row>
      <xdr:rowOff>118424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725725"/>
          <a:ext cx="889000" cy="2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37824</xdr:rowOff>
    </xdr:from>
    <xdr:to>
      <xdr:col>50</xdr:col>
      <xdr:colOff>165100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155951</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44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95075</xdr:rowOff>
    </xdr:from>
    <xdr:to>
      <xdr:col>45</xdr:col>
      <xdr:colOff>177800</xdr:colOff>
      <xdr:row>97</xdr:row>
      <xdr:rowOff>113947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725725"/>
          <a:ext cx="889000" cy="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57539</xdr:rowOff>
    </xdr:from>
    <xdr:to>
      <xdr:col>46</xdr:col>
      <xdr:colOff>38100</xdr:colOff>
      <xdr:row>97</xdr:row>
      <xdr:rowOff>159139</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68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150266</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78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74155</xdr:rowOff>
    </xdr:from>
    <xdr:to>
      <xdr:col>41</xdr:col>
      <xdr:colOff>50800</xdr:colOff>
      <xdr:row>97</xdr:row>
      <xdr:rowOff>113947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6704805"/>
          <a:ext cx="889000" cy="3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62091</xdr:rowOff>
    </xdr:from>
    <xdr:to>
      <xdr:col>41</xdr:col>
      <xdr:colOff>101600</xdr:colOff>
      <xdr:row>97</xdr:row>
      <xdr:rowOff>163691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69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8768</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467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63533</xdr:rowOff>
    </xdr:from>
    <xdr:to>
      <xdr:col>36</xdr:col>
      <xdr:colOff>165100</xdr:colOff>
      <xdr:row>97</xdr:row>
      <xdr:rowOff>165133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156260</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78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52271</xdr:rowOff>
    </xdr:from>
    <xdr:to>
      <xdr:col>55</xdr:col>
      <xdr:colOff>50800</xdr:colOff>
      <xdr:row>97</xdr:row>
      <xdr:rowOff>153871</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68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26956</xdr:rowOff>
    </xdr:from>
    <xdr:ext cx="599010"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65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67624</xdr:rowOff>
    </xdr:from>
    <xdr:to>
      <xdr:col>50</xdr:col>
      <xdr:colOff>165100</xdr:colOff>
      <xdr:row>97</xdr:row>
      <xdr:rowOff>169224</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69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160351</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39795" y="16791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44275</xdr:rowOff>
    </xdr:from>
    <xdr:to>
      <xdr:col>46</xdr:col>
      <xdr:colOff>38100</xdr:colOff>
      <xdr:row>97</xdr:row>
      <xdr:rowOff>145875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67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162402</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50795" y="16450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63147</xdr:rowOff>
    </xdr:from>
    <xdr:to>
      <xdr:col>41</xdr:col>
      <xdr:colOff>101600</xdr:colOff>
      <xdr:row>97</xdr:row>
      <xdr:rowOff>164747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69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155874</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61795" y="16786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23355</xdr:rowOff>
    </xdr:from>
    <xdr:to>
      <xdr:col>36</xdr:col>
      <xdr:colOff>165100</xdr:colOff>
      <xdr:row>97</xdr:row>
      <xdr:rowOff>124955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65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141482</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672795" y="16429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10142</xdr:rowOff>
    </xdr:from>
    <xdr:to>
      <xdr:col>85</xdr:col>
      <xdr:colOff>126364</xdr:colOff>
      <xdr:row>39</xdr:row>
      <xdr:rowOff>57410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25092"/>
          <a:ext cx="1269" cy="1418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61237</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57410</xdr:rowOff>
    </xdr:from>
    <xdr:to>
      <xdr:col>86</xdr:col>
      <xdr:colOff>25400</xdr:colOff>
      <xdr:row>39</xdr:row>
      <xdr:rowOff>57410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128269</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0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447,172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10142</xdr:rowOff>
    </xdr:from>
    <xdr:to>
      <xdr:col>86</xdr:col>
      <xdr:colOff>25400</xdr:colOff>
      <xdr:row>31</xdr:row>
      <xdr:rowOff>10142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2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6547</xdr:rowOff>
    </xdr:from>
    <xdr:to>
      <xdr:col>85</xdr:col>
      <xdr:colOff>127000</xdr:colOff>
      <xdr:row>38</xdr:row>
      <xdr:rowOff>33796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521647"/>
          <a:ext cx="838200" cy="2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171095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514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21218</xdr:rowOff>
    </xdr:from>
    <xdr:to>
      <xdr:col>85</xdr:col>
      <xdr:colOff>177800</xdr:colOff>
      <xdr:row>38</xdr:row>
      <xdr:rowOff>122818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53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6547</xdr:rowOff>
    </xdr:from>
    <xdr:to>
      <xdr:col>81</xdr:col>
      <xdr:colOff>50800</xdr:colOff>
      <xdr:row>38</xdr:row>
      <xdr:rowOff>44200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521647"/>
          <a:ext cx="889000" cy="3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6431</xdr:rowOff>
    </xdr:from>
    <xdr:to>
      <xdr:col>81</xdr:col>
      <xdr:colOff>101600</xdr:colOff>
      <xdr:row>38</xdr:row>
      <xdr:rowOff>108031</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52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99158</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61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6367</xdr:rowOff>
    </xdr:from>
    <xdr:to>
      <xdr:col>76</xdr:col>
      <xdr:colOff>114300</xdr:colOff>
      <xdr:row>38</xdr:row>
      <xdr:rowOff>44200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521467"/>
          <a:ext cx="889000" cy="3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162499</xdr:rowOff>
    </xdr:from>
    <xdr:to>
      <xdr:col>76</xdr:col>
      <xdr:colOff>165100</xdr:colOff>
      <xdr:row>38</xdr:row>
      <xdr:rowOff>92649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506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109176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28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6367</xdr:rowOff>
    </xdr:from>
    <xdr:to>
      <xdr:col>71</xdr:col>
      <xdr:colOff>177800</xdr:colOff>
      <xdr:row>38</xdr:row>
      <xdr:rowOff>15211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521467"/>
          <a:ext cx="889000" cy="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46368</xdr:rowOff>
    </xdr:from>
    <xdr:to>
      <xdr:col>72</xdr:col>
      <xdr:colOff>38100</xdr:colOff>
      <xdr:row>38</xdr:row>
      <xdr:rowOff>147968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561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139095</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65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41668</xdr:rowOff>
    </xdr:from>
    <xdr:to>
      <xdr:col>67</xdr:col>
      <xdr:colOff>101600</xdr:colOff>
      <xdr:row>38</xdr:row>
      <xdr:rowOff>143268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134395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64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154446</xdr:rowOff>
    </xdr:from>
    <xdr:to>
      <xdr:col>85</xdr:col>
      <xdr:colOff>177800</xdr:colOff>
      <xdr:row>38</xdr:row>
      <xdr:rowOff>84596</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49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5873</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34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127197</xdr:rowOff>
    </xdr:from>
    <xdr:to>
      <xdr:col>81</xdr:col>
      <xdr:colOff>101600</xdr:colOff>
      <xdr:row>38</xdr:row>
      <xdr:rowOff>57347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47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73874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24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164850</xdr:rowOff>
    </xdr:from>
    <xdr:to>
      <xdr:col>76</xdr:col>
      <xdr:colOff>165100</xdr:colOff>
      <xdr:row>38</xdr:row>
      <xdr:rowOff>95000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50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86127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601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127017</xdr:rowOff>
    </xdr:from>
    <xdr:to>
      <xdr:col>72</xdr:col>
      <xdr:colOff>38100</xdr:colOff>
      <xdr:row>38</xdr:row>
      <xdr:rowOff>57167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47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73694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24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135861</xdr:rowOff>
    </xdr:from>
    <xdr:to>
      <xdr:col>67</xdr:col>
      <xdr:colOff>101600</xdr:colOff>
      <xdr:row>38</xdr:row>
      <xdr:rowOff>66011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47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82538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25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152348</xdr:rowOff>
    </xdr:from>
    <xdr:to>
      <xdr:col>85</xdr:col>
      <xdr:colOff>126364</xdr:colOff>
      <xdr:row>59</xdr:row>
      <xdr:rowOff>8266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553398"/>
          <a:ext cx="1269" cy="157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12093</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2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8266</xdr:rowOff>
    </xdr:from>
    <xdr:to>
      <xdr:col>86</xdr:col>
      <xdr:colOff>25400</xdr:colOff>
      <xdr:row>59</xdr:row>
      <xdr:rowOff>8266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2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99025</xdr:rowOff>
    </xdr:from>
    <xdr:ext cx="690189"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3286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1,017,254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152348</xdr:rowOff>
    </xdr:from>
    <xdr:to>
      <xdr:col>86</xdr:col>
      <xdr:colOff>25400</xdr:colOff>
      <xdr:row>49</xdr:row>
      <xdr:rowOff>152348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55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64526</xdr:rowOff>
    </xdr:from>
    <xdr:to>
      <xdr:col>85</xdr:col>
      <xdr:colOff>127000</xdr:colOff>
      <xdr:row>57</xdr:row>
      <xdr:rowOff>171343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494276"/>
          <a:ext cx="838200" cy="44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111389</xdr:rowOff>
    </xdr:from>
    <xdr:ext cx="599010"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884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132962</xdr:rowOff>
    </xdr:from>
    <xdr:to>
      <xdr:col>85</xdr:col>
      <xdr:colOff>177800</xdr:colOff>
      <xdr:row>58</xdr:row>
      <xdr:rowOff>63112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90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64526</xdr:rowOff>
    </xdr:from>
    <xdr:to>
      <xdr:col>81</xdr:col>
      <xdr:colOff>50800</xdr:colOff>
      <xdr:row>55</xdr:row>
      <xdr:rowOff>130050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494276"/>
          <a:ext cx="889000" cy="6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161391</xdr:rowOff>
    </xdr:from>
    <xdr:to>
      <xdr:col>81</xdr:col>
      <xdr:colOff>101600</xdr:colOff>
      <xdr:row>58</xdr:row>
      <xdr:rowOff>91541</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9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82668</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181795" y="10026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130050</xdr:rowOff>
    </xdr:from>
    <xdr:to>
      <xdr:col>76</xdr:col>
      <xdr:colOff>114300</xdr:colOff>
      <xdr:row>58</xdr:row>
      <xdr:rowOff>225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559800"/>
          <a:ext cx="889000" cy="38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162213</xdr:rowOff>
    </xdr:from>
    <xdr:to>
      <xdr:col>76</xdr:col>
      <xdr:colOff>165100</xdr:colOff>
      <xdr:row>58</xdr:row>
      <xdr:rowOff>92363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93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83490</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292795" y="10027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225</xdr:rowOff>
    </xdr:from>
    <xdr:to>
      <xdr:col>71</xdr:col>
      <xdr:colOff>177800</xdr:colOff>
      <xdr:row>58</xdr:row>
      <xdr:rowOff>49419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944325"/>
          <a:ext cx="889000" cy="4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19982</xdr:rowOff>
    </xdr:from>
    <xdr:to>
      <xdr:col>72</xdr:col>
      <xdr:colOff>38100</xdr:colOff>
      <xdr:row>58</xdr:row>
      <xdr:rowOff>121582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96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112709</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03795" y="1005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19610</xdr:rowOff>
    </xdr:from>
    <xdr:to>
      <xdr:col>67</xdr:col>
      <xdr:colOff>101600</xdr:colOff>
      <xdr:row>58</xdr:row>
      <xdr:rowOff>121210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96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112337</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14795" y="10056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120543</xdr:rowOff>
    </xdr:from>
    <xdr:to>
      <xdr:col>85</xdr:col>
      <xdr:colOff>177800</xdr:colOff>
      <xdr:row>58</xdr:row>
      <xdr:rowOff>50693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89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143420</xdr:rowOff>
    </xdr:from>
    <xdr:ext cx="599010"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744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13726</xdr:rowOff>
    </xdr:from>
    <xdr:to>
      <xdr:col>81</xdr:col>
      <xdr:colOff>101600</xdr:colOff>
      <xdr:row>55</xdr:row>
      <xdr:rowOff>115326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44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131853</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181795" y="9218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79250</xdr:rowOff>
    </xdr:from>
    <xdr:to>
      <xdr:col>76</xdr:col>
      <xdr:colOff>165100</xdr:colOff>
      <xdr:row>56</xdr:row>
      <xdr:rowOff>9400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50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25927</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292795" y="9284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120875</xdr:rowOff>
    </xdr:from>
    <xdr:to>
      <xdr:col>72</xdr:col>
      <xdr:colOff>38100</xdr:colOff>
      <xdr:row>58</xdr:row>
      <xdr:rowOff>51025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89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67552</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03795" y="966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170069</xdr:rowOff>
    </xdr:from>
    <xdr:to>
      <xdr:col>67</xdr:col>
      <xdr:colOff>101600</xdr:colOff>
      <xdr:row>58</xdr:row>
      <xdr:rowOff>100219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94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116746</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14795" y="9717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130808</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132308"/>
          <a:ext cx="1269" cy="1511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77485</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0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130808</xdr:rowOff>
    </xdr:from>
    <xdr:to>
      <xdr:col>86</xdr:col>
      <xdr:colOff>25400</xdr:colOff>
      <xdr:row>70</xdr:row>
      <xdr:rowOff>130808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13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4994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78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153567</xdr:rowOff>
    </xdr:from>
    <xdr:to>
      <xdr:col>85</xdr:col>
      <xdr:colOff>177800</xdr:colOff>
      <xdr:row>79</xdr:row>
      <xdr:rowOff>83717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2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150093</xdr:rowOff>
    </xdr:from>
    <xdr:to>
      <xdr:col>81</xdr:col>
      <xdr:colOff>101600</xdr:colOff>
      <xdr:row>79</xdr:row>
      <xdr:rowOff>80243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2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96770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9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72296</xdr:rowOff>
    </xdr:from>
    <xdr:to>
      <xdr:col>76</xdr:col>
      <xdr:colOff>114300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616846"/>
          <a:ext cx="889000" cy="2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142503</xdr:rowOff>
    </xdr:from>
    <xdr:to>
      <xdr:col>76</xdr:col>
      <xdr:colOff>165100</xdr:colOff>
      <xdr:row>79</xdr:row>
      <xdr:rowOff>72653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1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89180</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9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6618</xdr:rowOff>
    </xdr:from>
    <xdr:to>
      <xdr:col>71</xdr:col>
      <xdr:colOff>177800</xdr:colOff>
      <xdr:row>79</xdr:row>
      <xdr:rowOff>72296</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51168"/>
          <a:ext cx="889000" cy="6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144253</xdr:rowOff>
    </xdr:from>
    <xdr:to>
      <xdr:col>72</xdr:col>
      <xdr:colOff>38100</xdr:colOff>
      <xdr:row>79</xdr:row>
      <xdr:rowOff>74403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1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90930</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29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156876</xdr:rowOff>
    </xdr:from>
    <xdr:to>
      <xdr:col>67</xdr:col>
      <xdr:colOff>101600</xdr:colOff>
      <xdr:row>79</xdr:row>
      <xdr:rowOff>87026</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2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78153</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62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21496</xdr:rowOff>
    </xdr:from>
    <xdr:to>
      <xdr:col>72</xdr:col>
      <xdr:colOff>38100</xdr:colOff>
      <xdr:row>79</xdr:row>
      <xdr:rowOff>123096</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6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114223</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65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127268</xdr:rowOff>
    </xdr:from>
    <xdr:to>
      <xdr:col>67</xdr:col>
      <xdr:colOff>101600</xdr:colOff>
      <xdr:row>79</xdr:row>
      <xdr:rowOff>57418</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0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73945</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47111" y="1327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77440</xdr:rowOff>
    </xdr:from>
    <xdr:to>
      <xdr:col>85</xdr:col>
      <xdr:colOff>126364</xdr:colOff>
      <xdr:row>99</xdr:row>
      <xdr:rowOff>44450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507940"/>
          <a:ext cx="1269" cy="151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24117</xdr:rowOff>
    </xdr:from>
    <xdr:ext cx="690189"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831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1,981,705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77440</xdr:rowOff>
    </xdr:from>
    <xdr:to>
      <xdr:col>86</xdr:col>
      <xdr:colOff>25400</xdr:colOff>
      <xdr:row>90</xdr:row>
      <xdr:rowOff>77440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5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104930</xdr:rowOff>
    </xdr:from>
    <xdr:to>
      <xdr:col>85</xdr:col>
      <xdr:colOff>127000</xdr:colOff>
      <xdr:row>98</xdr:row>
      <xdr:rowOff>114021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907030"/>
          <a:ext cx="838200" cy="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63039</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693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40162</xdr:rowOff>
    </xdr:from>
    <xdr:to>
      <xdr:col>85</xdr:col>
      <xdr:colOff>177800</xdr:colOff>
      <xdr:row>98</xdr:row>
      <xdr:rowOff>141762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84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114021</xdr:rowOff>
    </xdr:from>
    <xdr:to>
      <xdr:col>81</xdr:col>
      <xdr:colOff>50800</xdr:colOff>
      <xdr:row>98</xdr:row>
      <xdr:rowOff>126961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916121"/>
          <a:ext cx="889000" cy="1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50961</xdr:rowOff>
    </xdr:from>
    <xdr:to>
      <xdr:col>81</xdr:col>
      <xdr:colOff>101600</xdr:colOff>
      <xdr:row>98</xdr:row>
      <xdr:rowOff>152561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8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169088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62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126961</xdr:rowOff>
    </xdr:from>
    <xdr:to>
      <xdr:col>76</xdr:col>
      <xdr:colOff>114300</xdr:colOff>
      <xdr:row>98</xdr:row>
      <xdr:rowOff>131592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929061"/>
          <a:ext cx="889000" cy="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50682</xdr:rowOff>
    </xdr:from>
    <xdr:to>
      <xdr:col>76</xdr:col>
      <xdr:colOff>165100</xdr:colOff>
      <xdr:row>98</xdr:row>
      <xdr:rowOff>152282</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85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168809</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628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123104</xdr:rowOff>
    </xdr:from>
    <xdr:to>
      <xdr:col>71</xdr:col>
      <xdr:colOff>177800</xdr:colOff>
      <xdr:row>98</xdr:row>
      <xdr:rowOff>131592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925204"/>
          <a:ext cx="889000" cy="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54054</xdr:rowOff>
    </xdr:from>
    <xdr:to>
      <xdr:col>72</xdr:col>
      <xdr:colOff>38100</xdr:colOff>
      <xdr:row>98</xdr:row>
      <xdr:rowOff>155654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85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731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631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55620</xdr:rowOff>
    </xdr:from>
    <xdr:to>
      <xdr:col>67</xdr:col>
      <xdr:colOff>101600</xdr:colOff>
      <xdr:row>98</xdr:row>
      <xdr:rowOff>157220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85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2297</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63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54130</xdr:rowOff>
    </xdr:from>
    <xdr:to>
      <xdr:col>85</xdr:col>
      <xdr:colOff>177800</xdr:colOff>
      <xdr:row>98</xdr:row>
      <xdr:rowOff>155730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85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18589</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820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63221</xdr:rowOff>
    </xdr:from>
    <xdr:to>
      <xdr:col>81</xdr:col>
      <xdr:colOff>101600</xdr:colOff>
      <xdr:row>98</xdr:row>
      <xdr:rowOff>164821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86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155948</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958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76161</xdr:rowOff>
    </xdr:from>
    <xdr:to>
      <xdr:col>76</xdr:col>
      <xdr:colOff>165100</xdr:colOff>
      <xdr:row>99</xdr:row>
      <xdr:rowOff>6311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87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168888</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970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80792</xdr:rowOff>
    </xdr:from>
    <xdr:to>
      <xdr:col>72</xdr:col>
      <xdr:colOff>38100</xdr:colOff>
      <xdr:row>99</xdr:row>
      <xdr:rowOff>10942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88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99</xdr:row>
      <xdr:rowOff>2069</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97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72304</xdr:rowOff>
    </xdr:from>
    <xdr:to>
      <xdr:col>67</xdr:col>
      <xdr:colOff>101600</xdr:colOff>
      <xdr:row>99</xdr:row>
      <xdr:rowOff>2454</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87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165031</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967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168927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130827</xdr:rowOff>
    </xdr:from>
    <xdr:ext cx="59541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692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46500</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361450"/>
          <a:ext cx="1269" cy="136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85186</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71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164627</xdr:rowOff>
    </xdr:from>
    <xdr:ext cx="599010"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13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46500</xdr:rowOff>
    </xdr:from>
    <xdr:to>
      <xdr:col>116</xdr:col>
      <xdr:colOff>152400</xdr:colOff>
      <xdr:row>31</xdr:row>
      <xdr:rowOff>46500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3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2636</xdr:rowOff>
    </xdr:from>
    <xdr:ext cx="469744"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17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151209</xdr:rowOff>
    </xdr:from>
    <xdr:to>
      <xdr:col>116</xdr:col>
      <xdr:colOff>114300</xdr:colOff>
      <xdr:row>39</xdr:row>
      <xdr:rowOff>81359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6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152733</xdr:rowOff>
    </xdr:from>
    <xdr:to>
      <xdr:col>112</xdr:col>
      <xdr:colOff>38100</xdr:colOff>
      <xdr:row>39</xdr:row>
      <xdr:rowOff>82883</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6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99410</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088428" y="644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25247</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11797"/>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161206</xdr:rowOff>
    </xdr:from>
    <xdr:to>
      <xdr:col>107</xdr:col>
      <xdr:colOff>101600</xdr:colOff>
      <xdr:row>39</xdr:row>
      <xdr:rowOff>91356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7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107883</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4515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25247</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flipV="1">
          <a:off x="18656300" y="6711797"/>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161976</xdr:rowOff>
    </xdr:from>
    <xdr:to>
      <xdr:col>102</xdr:col>
      <xdr:colOff>165100</xdr:colOff>
      <xdr:row>39</xdr:row>
      <xdr:rowOff>92126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83253</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769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162997</xdr:rowOff>
    </xdr:from>
    <xdr:to>
      <xdr:col>98</xdr:col>
      <xdr:colOff>38100</xdr:colOff>
      <xdr:row>39</xdr:row>
      <xdr:rowOff>93147</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7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109674</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453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129636</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44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145897</xdr:rowOff>
    </xdr:from>
    <xdr:to>
      <xdr:col>102</xdr:col>
      <xdr:colOff>165100</xdr:colOff>
      <xdr:row>39</xdr:row>
      <xdr:rowOff>76047</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6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92575</xdr:rowOff>
    </xdr:from>
    <xdr:ext cx="469744"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10428" y="643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住民一人あたりの教育費は</a:t>
          </a:r>
          <a:r>
            <a:rPr kumimoji="1" lang="en-US" altLang="ja-JP" sz="1300">
              <a:latin typeface="ＭＳ Ｐゴシック" panose="020B0600070205080204" pitchFamily="50" charset="-128"/>
              <a:ea typeface="ＭＳ Ｐゴシック" panose="020B0600070205080204" pitchFamily="50" charset="-128"/>
            </a:rPr>
            <a:t>166</a:t>
          </a:r>
          <a:r>
            <a:rPr kumimoji="1" lang="ja-JP" altLang="en-US" sz="1300">
              <a:latin typeface="ＭＳ Ｐゴシック" panose="020B0600070205080204" pitchFamily="50" charset="-128"/>
              <a:ea typeface="ＭＳ Ｐゴシック" panose="020B0600070205080204" pitchFamily="50" charset="-128"/>
            </a:rPr>
            <a:t>千円で、前年比</a:t>
          </a:r>
          <a:r>
            <a:rPr kumimoji="1" lang="en-US" altLang="ja-JP" sz="1300">
              <a:latin typeface="ＭＳ Ｐゴシック" panose="020B0600070205080204" pitchFamily="50" charset="-128"/>
              <a:ea typeface="ＭＳ Ｐゴシック" panose="020B0600070205080204" pitchFamily="50" charset="-128"/>
            </a:rPr>
            <a:t>275</a:t>
          </a:r>
          <a:r>
            <a:rPr kumimoji="1" lang="ja-JP" altLang="en-US" sz="1300">
              <a:latin typeface="ＭＳ Ｐゴシック" panose="020B0600070205080204" pitchFamily="50" charset="-128"/>
              <a:ea typeface="ＭＳ Ｐゴシック" panose="020B0600070205080204" pitchFamily="50" charset="-128"/>
            </a:rPr>
            <a:t>千円減少と大幅な減となり、ほぼ類似団体平均レベルに戻った。主な要因は、統合学校施設整備の完了である。</a:t>
          </a:r>
        </a:p>
        <a:p>
          <a:r>
            <a:rPr kumimoji="1" lang="ja-JP" altLang="en-US" sz="1300">
              <a:latin typeface="ＭＳ Ｐゴシック" panose="020B0600070205080204" pitchFamily="50" charset="-128"/>
              <a:ea typeface="ＭＳ Ｐゴシック" panose="020B0600070205080204" pitchFamily="50" charset="-128"/>
            </a:rPr>
            <a:t>住民一人あたりの商工費は</a:t>
          </a:r>
          <a:r>
            <a:rPr kumimoji="1" lang="en-US" altLang="ja-JP" sz="1300">
              <a:latin typeface="ＭＳ Ｐゴシック" panose="020B0600070205080204" pitchFamily="50" charset="-128"/>
              <a:ea typeface="ＭＳ Ｐゴシック" panose="020B0600070205080204" pitchFamily="50" charset="-128"/>
            </a:rPr>
            <a:t>159</a:t>
          </a:r>
          <a:r>
            <a:rPr kumimoji="1" lang="ja-JP" altLang="en-US" sz="1300">
              <a:latin typeface="ＭＳ Ｐゴシック" panose="020B0600070205080204" pitchFamily="50" charset="-128"/>
              <a:ea typeface="ＭＳ Ｐゴシック" panose="020B0600070205080204" pitchFamily="50" charset="-128"/>
            </a:rPr>
            <a:t>千円で、前年比</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千円増加とやや大幅な増となったが、観光、温泉施設の設備投資であり、影響は単年若しくは数年にとどまる予定である。</a:t>
          </a:r>
        </a:p>
        <a:p>
          <a:r>
            <a:rPr kumimoji="1" lang="ja-JP" altLang="en-US" sz="1300">
              <a:latin typeface="ＭＳ Ｐゴシック" panose="020B0600070205080204" pitchFamily="50" charset="-128"/>
              <a:ea typeface="ＭＳ Ｐゴシック" panose="020B0600070205080204" pitchFamily="50" charset="-128"/>
            </a:rPr>
            <a:t>住民一人あたりの農林水産業費は</a:t>
          </a:r>
          <a:r>
            <a:rPr kumimoji="1" lang="en-US" altLang="ja-JP" sz="1300">
              <a:latin typeface="ＭＳ Ｐゴシック" panose="020B0600070205080204" pitchFamily="50" charset="-128"/>
              <a:ea typeface="ＭＳ Ｐゴシック" panose="020B0600070205080204" pitchFamily="50" charset="-128"/>
            </a:rPr>
            <a:t>110</a:t>
          </a:r>
          <a:r>
            <a:rPr kumimoji="1" lang="ja-JP" altLang="en-US" sz="1300">
              <a:latin typeface="ＭＳ Ｐゴシック" panose="020B0600070205080204" pitchFamily="50" charset="-128"/>
              <a:ea typeface="ＭＳ Ｐゴシック" panose="020B0600070205080204" pitchFamily="50" charset="-128"/>
            </a:rPr>
            <a:t>千円で、前年比</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千円増加となっており、類似団体の平均値が減少傾向にあるなかで増加し、類似団体平均を上回った。主な要因は農林業者への支援であるが、必要な支援を見極め、財政健全化に努める。</a:t>
          </a:r>
        </a:p>
        <a:p>
          <a:r>
            <a:rPr kumimoji="1" lang="ja-JP" altLang="en-US" sz="1300">
              <a:latin typeface="ＭＳ Ｐゴシック" panose="020B0600070205080204" pitchFamily="50" charset="-128"/>
              <a:ea typeface="ＭＳ Ｐゴシック" panose="020B0600070205080204" pitchFamily="50" charset="-128"/>
            </a:rPr>
            <a:t>住民一人あたりの民生費は</a:t>
          </a:r>
          <a:r>
            <a:rPr kumimoji="1" lang="en-US" altLang="ja-JP" sz="1300">
              <a:latin typeface="ＭＳ Ｐゴシック" panose="020B0600070205080204" pitchFamily="50" charset="-128"/>
              <a:ea typeface="ＭＳ Ｐゴシック" panose="020B0600070205080204" pitchFamily="50" charset="-128"/>
            </a:rPr>
            <a:t>334</a:t>
          </a:r>
          <a:r>
            <a:rPr kumimoji="1" lang="ja-JP" altLang="en-US" sz="1300">
              <a:latin typeface="ＭＳ Ｐゴシック" panose="020B0600070205080204" pitchFamily="50" charset="-128"/>
              <a:ea typeface="ＭＳ Ｐゴシック" panose="020B0600070205080204" pitchFamily="50" charset="-128"/>
            </a:rPr>
            <a:t>千円で、前年比</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千円増加となっており、類似団体の平均値を上回っている。主な要因はケアハウスの整備更新、物価高騰給付金等である。必要経費もあるが、歳出全般にわたり見直しを進め、財政の健全化に努める。</a:t>
          </a:r>
        </a:p>
        <a:p>
          <a:r>
            <a:rPr kumimoji="1" lang="ja-JP" altLang="en-US" sz="1300">
              <a:latin typeface="ＭＳ Ｐゴシック" panose="020B0600070205080204" pitchFamily="50" charset="-128"/>
              <a:ea typeface="ＭＳ Ｐゴシック" panose="020B0600070205080204" pitchFamily="50" charset="-128"/>
            </a:rPr>
            <a:t>住民一人あたりの土木費は</a:t>
          </a:r>
          <a:r>
            <a:rPr kumimoji="1" lang="en-US" altLang="ja-JP" sz="1300">
              <a:latin typeface="ＭＳ Ｐゴシック" panose="020B0600070205080204" pitchFamily="50" charset="-128"/>
              <a:ea typeface="ＭＳ Ｐゴシック" panose="020B0600070205080204" pitchFamily="50" charset="-128"/>
            </a:rPr>
            <a:t>164</a:t>
          </a:r>
          <a:r>
            <a:rPr kumimoji="1" lang="ja-JP" altLang="en-US" sz="1300">
              <a:latin typeface="ＭＳ Ｐゴシック" panose="020B0600070205080204" pitchFamily="50" charset="-128"/>
              <a:ea typeface="ＭＳ Ｐゴシック" panose="020B0600070205080204" pitchFamily="50" charset="-128"/>
            </a:rPr>
            <a:t>千円で、前年比</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千円増加となっており、類似団体の平均値は下回っている。道路、橋梁の補修改良等の事業量増が主な要因である。</a:t>
          </a:r>
        </a:p>
        <a:p>
          <a:r>
            <a:rPr kumimoji="1" lang="ja-JP" altLang="en-US" sz="1300">
              <a:latin typeface="ＭＳ Ｐゴシック" panose="020B0600070205080204" pitchFamily="50" charset="-128"/>
              <a:ea typeface="ＭＳ Ｐゴシック" panose="020B0600070205080204" pitchFamily="50" charset="-128"/>
            </a:rPr>
            <a:t>住民一人あたりの公債費は</a:t>
          </a:r>
          <a:r>
            <a:rPr kumimoji="1" lang="en-US" altLang="ja-JP" sz="1300">
              <a:latin typeface="ＭＳ Ｐゴシック" panose="020B0600070205080204" pitchFamily="50" charset="-128"/>
              <a:ea typeface="ＭＳ Ｐゴシック" panose="020B0600070205080204" pitchFamily="50" charset="-128"/>
            </a:rPr>
            <a:t>146</a:t>
          </a:r>
          <a:r>
            <a:rPr kumimoji="1" lang="ja-JP" altLang="en-US" sz="1300">
              <a:latin typeface="ＭＳ Ｐゴシック" panose="020B0600070205080204" pitchFamily="50" charset="-128"/>
              <a:ea typeface="ＭＳ Ｐゴシック" panose="020B0600070205080204" pitchFamily="50" charset="-128"/>
            </a:rPr>
            <a:t>千円で、前年比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千円増加となっており、類似団体の平均値は下回っている。今後も可能な限り地方債発行の抑制に努めていきたい。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奈良県御杖村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にわたり黒字を維持している。しかし、地方税は減少傾向にあり、また歳入の多くを依存している地方交付税についても、国調人口の減少等の理由により今後は減額が懸念される状況であり、黒字額の減少が見込まれる。引き続き歳出全般にわたり見直しを進め、財政の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奈良県御杖村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一般会計については、令和元年度以降、決算剰余金として、令和元年度に</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億円、令和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6400</a:t>
          </a:r>
          <a:r>
            <a:rPr kumimoji="1" lang="ja-JP" altLang="en-US" sz="1400">
              <a:latin typeface="ＭＳ ゴシック" pitchFamily="49" charset="-128"/>
              <a:ea typeface="ＭＳ ゴシック" pitchFamily="49" charset="-128"/>
            </a:rPr>
            <a:t>万円、令和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1000</a:t>
          </a:r>
          <a:r>
            <a:rPr kumimoji="1" lang="ja-JP" altLang="en-US" sz="1400">
              <a:latin typeface="ＭＳ ゴシック" pitchFamily="49" charset="-128"/>
              <a:ea typeface="ＭＳ ゴシック" pitchFamily="49" charset="-128"/>
            </a:rPr>
            <a:t>万円、令和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5800</a:t>
          </a:r>
          <a:r>
            <a:rPr kumimoji="1" lang="ja-JP" altLang="en-US" sz="1400">
              <a:latin typeface="ＭＳ ゴシック" pitchFamily="49" charset="-128"/>
              <a:ea typeface="ＭＳ ゴシック" pitchFamily="49" charset="-128"/>
            </a:rPr>
            <a:t>万円をそれぞれ財政調整基金に積み立てたため、平成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年度以前と比べ黒字額が減少している。</a:t>
          </a:r>
        </a:p>
        <a:p>
          <a:r>
            <a:rPr kumimoji="1" lang="ja-JP" altLang="en-US" sz="1400">
              <a:latin typeface="ＭＳ ゴシック" pitchFamily="49" charset="-128"/>
              <a:ea typeface="ＭＳ ゴシック" pitchFamily="49" charset="-128"/>
            </a:rPr>
            <a:t>国民健康保険特別会計について、診療施設勘定は前年度コロナウイルス感染症に係る国・県補助金の収入があり黒字となったが、今年度はコロナ禍が収束に近づき補助金収入が通常の水準に戻ったため黒字は出なかった。事業勘定は、現状若干の黒字となっているが、年々医療費が増加傾向にあり、収支の悪化が懸念される状況にある。今後保健指導や健康増進事業を充実させ、医療費の抑制に取り組む。</a:t>
          </a:r>
        </a:p>
        <a:p>
          <a:r>
            <a:rPr kumimoji="1" lang="ja-JP" altLang="en-US" sz="1400">
              <a:latin typeface="ＭＳ ゴシック" pitchFamily="49" charset="-128"/>
              <a:ea typeface="ＭＳ ゴシック" pitchFamily="49" charset="-128"/>
            </a:rPr>
            <a:t>介護保険特別会計については、平成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年度に介護給付費が冬季に急激に伸びたことにより財源不足に陥り、平成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年度繰上充用金で補填した経緯がある。年々増加する給付費を反映し、平成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年度より介護保険料を値上げし、黒字となったが、合わせて実施してきた介護認定の適正化と介護予防事業の推進に引き続き注力し、給付費の抑制に取り組む。</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奈良県御杖村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年度以降、地方債の発行額を抑制し、また簡易水道事業債等の繰上償還を実施した。平成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年度までは元利償還金等が増加していたが、平成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年度からは減少に転じた。平成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年度以降は元利償還金が大幅に減少している。</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しかし、令和元年度より、統合学校整備や公共施設の耐震改修等の事業により普通建設事業費が増えてきており、それに伴い、地方債の借入額が増額となっているため、今後、元利償還金の上昇が予測され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奈良県御杖村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地方債の発行抑制に取り組んできたが、平成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年度以降、地方債残高が増加し続けている。</a:t>
          </a:r>
        </a:p>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年度以降も、老朽化が進む体育館や公民館の耐震改修工事を予定しており、地方債の発行は避けられない。</a:t>
          </a:r>
        </a:p>
        <a:p>
          <a:r>
            <a:rPr kumimoji="1" lang="ja-JP" altLang="en-US" sz="1400">
              <a:latin typeface="ＭＳ ゴシック" pitchFamily="49" charset="-128"/>
              <a:ea typeface="ＭＳ ゴシック" pitchFamily="49" charset="-128"/>
            </a:rPr>
            <a:t>その一方で、基金残高が増加したことによって、引き続き将来負担額より充当可能財源等が上回る結果となった。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奈良県御杖村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財政調整基金への積立てによる増加。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地域福祉基金、森林環境整備基金、ふるさとづくり基金を取崩し、それぞれの目的の事業へ充当したことによる減少。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基金運用益及びふるさとづくり基金を積立てたことによる増加。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黒字決算時は財政調整基金への積立てを行い、基金運用益も積立てつつ、</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ふるさとづくり基金の積極的な活用を行う。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・・・公共施設の整備に要する財源の一部に充てる。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公共施設整備等起債充当事業において、地方債が調達ができなかった場合の財源とする。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　・・・地域づくりの資金に充てる。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　　　・・・高齢者保健福祉施策に要する経費の財源に充てる。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ふるさとづくり基金・・・ふるさとづくり寄附金積立による基金。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１）自然を守り、再生に関する事業　　２）教育の推進、文化の保全及び育成に関する事業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３）災害、防災対策に関する事業　　　４）その他目的達成のために資する事業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・・・福祉活動の促進及び快適な生活環境の形成等を図るために要する経費の財源に充てる。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森林環境整備基金　・・・森林環境整備事業の円滑な運営を図るために要する経費の財源に充てる。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・・・基金運用益を積立てたことによる増加。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　・・・基金運用益を積立てたことによる増加。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　　　・・・基金運用益を積立てたことによる増加及びケアハウス施設修繕費の財源として取崩したことによる減少。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ふるさとづくり基金・・・基金運用益及びふるさとづくり寄附金を積立てたことによる増加並びに教育推進事業の財源として充当したことによる減少。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森林環境整備基金　・・・基金運用益を積立てたことによる増加及び森林環境整備事業の財源として取崩したことによる減少。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・・・適切な施設改修及び長寿命化にむけて、必要に応じて取崩し財源として活用する。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ふるさとづくり基金・・・基金目的に合致する事業があれば、必要に応じて取崩し財源として活用する。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　　　・・・福祉施設の適切な改修及び長寿命化のため、必要に応じて取崩し財源として活用する。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　・・・基金運用益の積立てによる微増が見込まれる。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森林環境整備基金　・・・森林環境整備事業を推進するため積極的に活用するが、森林環境譲与税の余剰があれば積立てる。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基金運用益及び決算剰余金の積立てによる増加。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災害や運用益の増加を目的として、決算剰余金を積み立てることとしている。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歳出超過が発生した場合の歳入補完は起こり得るが、多額の取崩等の予定はない。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基金運用益の積立てによる増加。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基金運用益の積立による微増の予定。今のところ繰上償還の予定はない。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F7688BF-1A01-4389-A61E-5BC66F4E9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EC08069-7D48-419F-B2BE-DB8C210E1E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46FF91F2-38D0-4B52-90D5-EDA1D984AF5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2E5E5297-CEB6-43FE-9404-54B92CB1CBA4}"/>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362005C1-8943-46AE-B08A-1A9AB22926AF}"/>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9D65C571-DCEB-45E8-88F0-8A32BE354F15}"/>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5D27A843-4142-425D-B5F9-CDA7B94004A8}"/>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C964AD9E-8E8A-4DEC-8CF1-D55BFF879644}"/>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28B2ACD3-5C2B-4818-B2D0-AE28FF277D23}"/>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847FD651-0E26-410E-BC5B-7309E2A66356}"/>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9AC488BE-A4F5-41F9-A8A7-31C5F32B8D81}"/>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7C8BAC5E-8612-4663-BE35-03CA8A67D05F}"/>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C24BF6A8-AEBA-4D26-B78B-D1D45ACEC8DC}"/>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D59127DA-0CCF-42BE-B526-16E041EB7D33}"/>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F54C8F03-817D-427B-99B0-D3BB053897C9}"/>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3371E544-FA99-46F6-A5E7-D90DAF0D67C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奈良県御杖村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9EE6B073-AB87-4645-99DC-D7C469B96F49}"/>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78AA2F05-4337-4DA9-A8E8-B1CF22A02C9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C2662079-E7BB-4E07-ABF8-50E485060D4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9170C2C6-5661-43D7-BEB5-02E95CFA668C}"/>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A6612DFD-4D6E-415B-9A27-4CA8CA62E6DF}"/>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2F5139E1-8613-4243-BF15-418D3F1BAAE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1,458
1,449
79.58
2,717,889
2,540,807
171,765
1,456,751
2,735,048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63C05801-43F9-41EF-B5DC-14E3DDEA5989}"/>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FAA9B4DA-C8D3-4A9C-9F8D-2AB759BCDC9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A54E2F9F-DC26-461A-977A-CDBB0FB08633}"/>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F0A5360-55BE-4A98-91E6-8EAD161CC222}"/>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E47703A5-DB18-423C-AA2E-966EB8C004CF}"/>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31AD7495-77DC-452A-A4E1-10A3217209A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C713823B-EC54-47C8-B885-E51B00B4BFC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E4190CA7-5A40-4401-AB60-C7D92FD5C95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7E732E11-B0B4-4C14-87F2-E547DA3AC7F1}"/>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310E33FB-CF71-4DAD-B6BF-5CD371E958F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9EB3EFFB-8D24-441C-8C85-A82534B38CC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28FFCA8F-0DED-41DF-94D7-FB6918D24AE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F174BEAA-4037-41BA-B012-466317848314}"/>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38C1F1E9-95F9-4086-A02F-E9C94F01B4DE}"/>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ADFA828A-9508-4D69-9A8D-817B9575447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6DA0B354-8C2E-44CB-B6D2-EAB8F5482685}"/>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A0BDB1B8-2013-4812-8488-06C1DD6D8A9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F4B54505-0410-4A13-86DC-1D4B080837D6}"/>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BBB8BB8-A3F8-4C51-860E-BF38ED4C5B82}"/>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8F11443A-9C08-4C71-90BF-5F75B0AB2E3D}"/>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795CFAD8-22CA-4A44-8994-41AC8F071B11}"/>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E2BBD505-B6CD-4BE4-B43C-ADF5EF27EB3C}"/>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8DD3AD70-B377-4005-AD19-9360401308B2}"/>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22B0E15-4908-4D15-9F6A-7D31B6E927A4}"/>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23F43EC-FC77-4462-BFDD-2BDFE8E96EF2}"/>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686BE525-F598-4508-8366-B8E39805FCA3}"/>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3AC75E50-B7D3-4CA2-8B3A-EE499E97C40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CD6E5E7D-09E2-4918-97C4-B3D43514E5B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189ACDE9-A74D-44FD-B032-01B31CCACEE8}"/>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77B3C5B9-FEC8-4CF8-8DBE-29DEA03A9855}"/>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6B6975CF-88F2-4F01-9236-6A757FAA7F1E}"/>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ADD15999-AB51-4FCB-BFA2-4B129FD8A62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845F32C5-B038-4A51-81B4-B2E116CFB024}"/>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67843D45-C535-414E-8791-A2EF63A73ACB}"/>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AED3EF1B-0C1D-4FB3-A452-F840D1756BBC}"/>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令和</a:t>
          </a:r>
          <a:r>
            <a:rPr kumimoji="1" lang="en-US" altLang="ja-JP" sz="1100">
              <a:solidFill>
                <a:schemeClr val="tx1"/>
              </a:solidFill>
              <a:latin typeface="ＭＳ Ｐゴシック" panose="020B0600070205080204" pitchFamily="50" charset="-128"/>
              <a:ea typeface="ＭＳ Ｐゴシック" panose="020B0600070205080204" pitchFamily="50" charset="-128"/>
            </a:rPr>
            <a:t>4</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年度決算において、全国平均より</a:t>
          </a:r>
          <a:r>
            <a:rPr kumimoji="1" lang="en-US" altLang="ja-JP" sz="1100">
              <a:solidFill>
                <a:schemeClr val="tx1"/>
              </a:solidFill>
              <a:latin typeface="ＭＳ Ｐゴシック" panose="020B0600070205080204" pitchFamily="50" charset="-128"/>
              <a:ea typeface="ＭＳ Ｐゴシック" panose="020B0600070205080204" pitchFamily="50" charset="-128"/>
            </a:rPr>
            <a:t>0.9</a:t>
          </a:r>
          <a:r>
            <a:rPr kumimoji="1" lang="ja-JP" altLang="en-US" sz="1100">
              <a:solidFill>
                <a:schemeClr val="tx1"/>
              </a:solidFill>
              <a:latin typeface="ＭＳ Ｐゴシック" panose="020B0600070205080204" pitchFamily="50" charset="-128"/>
              <a:ea typeface="ＭＳ Ｐゴシック" panose="020B0600070205080204" pitchFamily="50" charset="-128"/>
            </a:rPr>
            <a:t>％、類似団体平均より</a:t>
          </a:r>
          <a:r>
            <a:rPr kumimoji="1" lang="en-US" altLang="ja-JP" sz="1100">
              <a:solidFill>
                <a:schemeClr val="tx1"/>
              </a:solidFill>
              <a:latin typeface="ＭＳ Ｐゴシック" panose="020B0600070205080204" pitchFamily="50" charset="-128"/>
              <a:ea typeface="ＭＳ Ｐゴシック" panose="020B0600070205080204" pitchFamily="50" charset="-128"/>
            </a:rPr>
            <a:t>3.7</a:t>
          </a:r>
          <a:r>
            <a:rPr kumimoji="1" lang="ja-JP" altLang="en-US" sz="1100">
              <a:solidFill>
                <a:schemeClr val="tx1"/>
              </a:solidFill>
              <a:latin typeface="ＭＳ Ｐゴシック" panose="020B0600070205080204" pitchFamily="50" charset="-128"/>
              <a:ea typeface="ＭＳ Ｐゴシック" panose="020B0600070205080204" pitchFamily="50" charset="-128"/>
            </a:rPr>
            <a:t>％下回り、県平均より</a:t>
          </a:r>
          <a:r>
            <a:rPr kumimoji="1" lang="en-US" altLang="ja-JP" sz="1100">
              <a:solidFill>
                <a:schemeClr val="tx1"/>
              </a:solidFill>
              <a:latin typeface="ＭＳ Ｐゴシック" panose="020B0600070205080204" pitchFamily="50" charset="-128"/>
              <a:ea typeface="ＭＳ Ｐゴシック" panose="020B0600070205080204" pitchFamily="50" charset="-128"/>
            </a:rPr>
            <a:t>2.9</a:t>
          </a:r>
          <a:r>
            <a:rPr kumimoji="1" lang="ja-JP" altLang="en-US" sz="1100">
              <a:solidFill>
                <a:schemeClr val="tx1"/>
              </a:solidFill>
              <a:latin typeface="ＭＳ Ｐゴシック" panose="020B0600070205080204" pitchFamily="50" charset="-128"/>
              <a:ea typeface="ＭＳ Ｐゴシック" panose="020B0600070205080204" pitchFamily="50" charset="-128"/>
            </a:rPr>
            <a:t>％上回る割合となっている。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道路や橋梁の改修工事があったものの、それ以外の資産は有形固定資産減価償却率の高い物が多く、人口減少に合わせた公共施設の統廃合や削減による資産更新費用の削減に努める必要があるほか、計画的な老朽化対策に取り組む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FA3CA369-1869-451A-84E6-47C24F175E9A}"/>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205A130A-27C3-4888-B934-8414FC70029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22D6245B-4E10-477C-94C7-8D2B3629E47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C6AA5C0E-C70E-44C1-9270-99AEFAA347E6}"/>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6DB85E40-D76C-4FB5-8097-7090BE924846}"/>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BD2DE713-6AAE-462B-BD5D-4D8395236C84}"/>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20BFC5D7-D028-4E5E-8A99-A46A9835ADE1}"/>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DEE91CAE-B98D-4D01-847E-FB5413371E8E}"/>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6B375013-8344-4E5B-B6A8-28E64A68ECEF}"/>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9631C3DD-C0EB-408D-9105-24C8597C6F3F}"/>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87A3F2BD-C55B-41C6-9A38-6AF77DC43C7E}"/>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48F7C53F-5B8D-4DAA-994D-109F92315CC5}"/>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E123879B-8690-4D92-B6AF-79BBED5B436E}"/>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1B7F562A-5091-415A-BDB8-0634073D0E62}"/>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C8C212E4-3568-400D-8580-D1665EFDA3C1}"/>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D5D73513-6210-4E78-AD45-B706330CB8DE}"/>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5866609E-8055-47A5-8637-C79C4A72A946}"/>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65121A35-7620-44AA-A07B-C7C4C5E1F53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16782</xdr:rowOff>
    </xdr:from>
    <xdr:to>
      <xdr:col>23</xdr:col>
      <xdr:colOff>85090</xdr:colOff>
      <xdr:row>34</xdr:row>
      <xdr:rowOff>116387</xdr:rowOff>
    </xdr:to>
    <xdr:cxnSp macro="">
      <xdr:nvCxnSpPr>
        <xdr:cNvPr id="77" name="直線コネクタ 76">
          <a:extLst>
            <a:ext uri="{FF2B5EF4-FFF2-40B4-BE49-F238E27FC236}">
              <a16:creationId xmlns:a16="http://schemas.microsoft.com/office/drawing/2014/main" id="{D1CCCAA7-2104-47CF-9CFD-984ACE53E481}"/>
            </a:ext>
          </a:extLst>
        </xdr:cNvPr>
        <xdr:cNvCxnSpPr/>
      </xdr:nvCxnSpPr>
      <xdr:spPr>
        <a:xfrm flipV="1">
          <a:off x="4760595" y="5246007"/>
          <a:ext cx="127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120214</xdr:rowOff>
    </xdr:from>
    <xdr:ext cx="405111" cy="259045"/>
    <xdr:sp macro="" textlink="">
      <xdr:nvSpPr>
        <xdr:cNvPr id="78" name="有形固定資産減価償却率最小値テキスト">
          <a:extLst>
            <a:ext uri="{FF2B5EF4-FFF2-40B4-BE49-F238E27FC236}">
              <a16:creationId xmlns:a16="http://schemas.microsoft.com/office/drawing/2014/main" id="{849CB9C6-8961-474E-AD1F-9D77F287818B}"/>
            </a:ext>
          </a:extLst>
        </xdr:cNvPr>
        <xdr:cNvSpPr txBox="1"/>
      </xdr:nvSpPr>
      <xdr:spPr>
        <a:xfrm>
          <a:off x="4813300" y="6721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116387</xdr:rowOff>
    </xdr:from>
    <xdr:to>
      <xdr:col>23</xdr:col>
      <xdr:colOff>174625</xdr:colOff>
      <xdr:row>34</xdr:row>
      <xdr:rowOff>116387</xdr:rowOff>
    </xdr:to>
    <xdr:cxnSp macro="">
      <xdr:nvCxnSpPr>
        <xdr:cNvPr id="79" name="直線コネクタ 78">
          <a:extLst>
            <a:ext uri="{FF2B5EF4-FFF2-40B4-BE49-F238E27FC236}">
              <a16:creationId xmlns:a16="http://schemas.microsoft.com/office/drawing/2014/main" id="{2A6B9EEB-92C9-41A9-9FEA-E33D53680809}"/>
            </a:ext>
          </a:extLst>
        </xdr:cNvPr>
        <xdr:cNvCxnSpPr/>
      </xdr:nvCxnSpPr>
      <xdr:spPr>
        <a:xfrm>
          <a:off x="4673600" y="671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134909</xdr:rowOff>
    </xdr:from>
    <xdr:ext cx="405111" cy="259045"/>
    <xdr:sp macro="" textlink="">
      <xdr:nvSpPr>
        <xdr:cNvPr id="80" name="有形固定資産減価償却率最大値テキスト">
          <a:extLst>
            <a:ext uri="{FF2B5EF4-FFF2-40B4-BE49-F238E27FC236}">
              <a16:creationId xmlns:a16="http://schemas.microsoft.com/office/drawing/2014/main" id="{7587CAB9-64A1-4DCE-92E4-ED85DF6594EC}"/>
            </a:ext>
          </a:extLst>
        </xdr:cNvPr>
        <xdr:cNvSpPr txBox="1"/>
      </xdr:nvSpPr>
      <xdr:spPr>
        <a:xfrm>
          <a:off x="4813300" y="50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16782</xdr:rowOff>
    </xdr:from>
    <xdr:to>
      <xdr:col>23</xdr:col>
      <xdr:colOff>174625</xdr:colOff>
      <xdr:row>26</xdr:row>
      <xdr:rowOff>16782</xdr:rowOff>
    </xdr:to>
    <xdr:cxnSp macro="">
      <xdr:nvCxnSpPr>
        <xdr:cNvPr id="81" name="直線コネクタ 80">
          <a:extLst>
            <a:ext uri="{FF2B5EF4-FFF2-40B4-BE49-F238E27FC236}">
              <a16:creationId xmlns:a16="http://schemas.microsoft.com/office/drawing/2014/main" id="{8BC58799-A964-4602-8804-C93BC3F57E48}"/>
            </a:ext>
          </a:extLst>
        </xdr:cNvPr>
        <xdr:cNvCxnSpPr/>
      </xdr:nvCxnSpPr>
      <xdr:spPr>
        <a:xfrm>
          <a:off x="4673600" y="5246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6276</xdr:rowOff>
    </xdr:from>
    <xdr:ext cx="405111" cy="259045"/>
    <xdr:sp macro="" textlink="">
      <xdr:nvSpPr>
        <xdr:cNvPr id="82" name="有形固定資産減価償却率平均値テキスト">
          <a:extLst>
            <a:ext uri="{FF2B5EF4-FFF2-40B4-BE49-F238E27FC236}">
              <a16:creationId xmlns:a16="http://schemas.microsoft.com/office/drawing/2014/main" id="{8617DE62-3FA1-4D4F-8BBC-7BF6DA61C4DD}"/>
            </a:ext>
          </a:extLst>
        </xdr:cNvPr>
        <xdr:cNvSpPr txBox="1"/>
      </xdr:nvSpPr>
      <xdr:spPr>
        <a:xfrm>
          <a:off x="4813300" y="57498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83" name="フローチャート: 判断 82">
          <a:extLst>
            <a:ext uri="{FF2B5EF4-FFF2-40B4-BE49-F238E27FC236}">
              <a16:creationId xmlns:a16="http://schemas.microsoft.com/office/drawing/2014/main" id="{664A8936-6457-4253-9C04-232C3461D0A1}"/>
            </a:ext>
          </a:extLst>
        </xdr:cNvPr>
        <xdr:cNvSpPr/>
      </xdr:nvSpPr>
      <xdr:spPr>
        <a:xfrm>
          <a:off x="47117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111669</xdr:rowOff>
    </xdr:from>
    <xdr:to>
      <xdr:col>19</xdr:col>
      <xdr:colOff>187325</xdr:colOff>
      <xdr:row>30</xdr:row>
      <xdr:rowOff>41819</xdr:rowOff>
    </xdr:to>
    <xdr:sp macro="" textlink="">
      <xdr:nvSpPr>
        <xdr:cNvPr id="84" name="フローチャート: 判断 83">
          <a:extLst>
            <a:ext uri="{FF2B5EF4-FFF2-40B4-BE49-F238E27FC236}">
              <a16:creationId xmlns:a16="http://schemas.microsoft.com/office/drawing/2014/main" id="{7FB19F9F-BB8D-432D-BA00-0F30B328234E}"/>
            </a:ext>
          </a:extLst>
        </xdr:cNvPr>
        <xdr:cNvSpPr/>
      </xdr:nvSpPr>
      <xdr:spPr>
        <a:xfrm>
          <a:off x="4000500" y="58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114753</xdr:rowOff>
    </xdr:from>
    <xdr:to>
      <xdr:col>15</xdr:col>
      <xdr:colOff>187325</xdr:colOff>
      <xdr:row>30</xdr:row>
      <xdr:rowOff>44903</xdr:rowOff>
    </xdr:to>
    <xdr:sp macro="" textlink="">
      <xdr:nvSpPr>
        <xdr:cNvPr id="85" name="フローチャート: 判断 84">
          <a:extLst>
            <a:ext uri="{FF2B5EF4-FFF2-40B4-BE49-F238E27FC236}">
              <a16:creationId xmlns:a16="http://schemas.microsoft.com/office/drawing/2014/main" id="{A453066E-FB5C-4DC2-939F-866E447C2F03}"/>
            </a:ext>
          </a:extLst>
        </xdr:cNvPr>
        <xdr:cNvSpPr/>
      </xdr:nvSpPr>
      <xdr:spPr>
        <a:xfrm>
          <a:off x="32385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93164</xdr:rowOff>
    </xdr:from>
    <xdr:to>
      <xdr:col>11</xdr:col>
      <xdr:colOff>187325</xdr:colOff>
      <xdr:row>30</xdr:row>
      <xdr:rowOff>23314</xdr:rowOff>
    </xdr:to>
    <xdr:sp macro="" textlink="">
      <xdr:nvSpPr>
        <xdr:cNvPr id="86" name="フローチャート: 判断 85">
          <a:extLst>
            <a:ext uri="{FF2B5EF4-FFF2-40B4-BE49-F238E27FC236}">
              <a16:creationId xmlns:a16="http://schemas.microsoft.com/office/drawing/2014/main" id="{55ABF5DF-D987-4EDD-9C43-41475FF20E1F}"/>
            </a:ext>
          </a:extLst>
        </xdr:cNvPr>
        <xdr:cNvSpPr/>
      </xdr:nvSpPr>
      <xdr:spPr>
        <a:xfrm>
          <a:off x="2476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59236</xdr:rowOff>
    </xdr:from>
    <xdr:to>
      <xdr:col>7</xdr:col>
      <xdr:colOff>187325</xdr:colOff>
      <xdr:row>29</xdr:row>
      <xdr:rowOff>160836</xdr:rowOff>
    </xdr:to>
    <xdr:sp macro="" textlink="">
      <xdr:nvSpPr>
        <xdr:cNvPr id="87" name="フローチャート: 判断 86">
          <a:extLst>
            <a:ext uri="{FF2B5EF4-FFF2-40B4-BE49-F238E27FC236}">
              <a16:creationId xmlns:a16="http://schemas.microsoft.com/office/drawing/2014/main" id="{B47B53EF-F033-41A1-AE00-8CC74E97B61D}"/>
            </a:ext>
          </a:extLst>
        </xdr:cNvPr>
        <xdr:cNvSpPr/>
      </xdr:nvSpPr>
      <xdr:spPr>
        <a:xfrm>
          <a:off x="171450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651B3630-87B9-4687-AA3E-312722275808}"/>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1A073F35-34C5-4B8B-A9F6-9E621A40D1F3}"/>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97451B1F-8539-48F5-B1B8-A24EE8C4CF4D}"/>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6F4F6A37-29F9-4029-9330-4A00FF5E098B}"/>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1A419EEC-4A38-4CB8-8ECF-FA93DD8DD26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97518</xdr:rowOff>
    </xdr:from>
    <xdr:to>
      <xdr:col>23</xdr:col>
      <xdr:colOff>136525</xdr:colOff>
      <xdr:row>31</xdr:row>
      <xdr:rowOff>27668</xdr:rowOff>
    </xdr:to>
    <xdr:sp macro="" textlink="">
      <xdr:nvSpPr>
        <xdr:cNvPr id="93" name="楕円 92">
          <a:extLst>
            <a:ext uri="{FF2B5EF4-FFF2-40B4-BE49-F238E27FC236}">
              <a16:creationId xmlns:a16="http://schemas.microsoft.com/office/drawing/2014/main" id="{CB8E75FF-349A-41EC-BDB0-A00ABF2BCBCF}"/>
            </a:ext>
          </a:extLst>
        </xdr:cNvPr>
        <xdr:cNvSpPr/>
      </xdr:nvSpPr>
      <xdr:spPr>
        <a:xfrm>
          <a:off x="4711700" y="601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75945</xdr:rowOff>
    </xdr:from>
    <xdr:ext cx="405111" cy="259045"/>
    <xdr:sp macro="" textlink="">
      <xdr:nvSpPr>
        <xdr:cNvPr id="94" name="有形固定資産減価償却率該当値テキスト">
          <a:extLst>
            <a:ext uri="{FF2B5EF4-FFF2-40B4-BE49-F238E27FC236}">
              <a16:creationId xmlns:a16="http://schemas.microsoft.com/office/drawing/2014/main" id="{2ED92694-362D-4FB7-B030-88B79A2993FC}"/>
            </a:ext>
          </a:extLst>
        </xdr:cNvPr>
        <xdr:cNvSpPr txBox="1"/>
      </xdr:nvSpPr>
      <xdr:spPr>
        <a:xfrm>
          <a:off x="4813300" y="5990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63591</xdr:rowOff>
    </xdr:from>
    <xdr:to>
      <xdr:col>19</xdr:col>
      <xdr:colOff>187325</xdr:colOff>
      <xdr:row>30</xdr:row>
      <xdr:rowOff>165191</xdr:rowOff>
    </xdr:to>
    <xdr:sp macro="" textlink="">
      <xdr:nvSpPr>
        <xdr:cNvPr id="95" name="楕円 94">
          <a:extLst>
            <a:ext uri="{FF2B5EF4-FFF2-40B4-BE49-F238E27FC236}">
              <a16:creationId xmlns:a16="http://schemas.microsoft.com/office/drawing/2014/main" id="{6417EA19-1862-40EE-86FB-84AAC46634B1}"/>
            </a:ext>
          </a:extLst>
        </xdr:cNvPr>
        <xdr:cNvSpPr/>
      </xdr:nvSpPr>
      <xdr:spPr>
        <a:xfrm>
          <a:off x="4000500" y="597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114391</xdr:rowOff>
    </xdr:from>
    <xdr:to>
      <xdr:col>23</xdr:col>
      <xdr:colOff>85725</xdr:colOff>
      <xdr:row>30</xdr:row>
      <xdr:rowOff>148318</xdr:rowOff>
    </xdr:to>
    <xdr:cxnSp macro="">
      <xdr:nvCxnSpPr>
        <xdr:cNvPr id="96" name="直線コネクタ 95">
          <a:extLst>
            <a:ext uri="{FF2B5EF4-FFF2-40B4-BE49-F238E27FC236}">
              <a16:creationId xmlns:a16="http://schemas.microsoft.com/office/drawing/2014/main" id="{B6324398-6E74-46A0-B7AE-5B547C456562}"/>
            </a:ext>
          </a:extLst>
        </xdr:cNvPr>
        <xdr:cNvCxnSpPr/>
      </xdr:nvCxnSpPr>
      <xdr:spPr>
        <a:xfrm>
          <a:off x="4051300" y="6029416"/>
          <a:ext cx="7112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60506</xdr:rowOff>
    </xdr:from>
    <xdr:to>
      <xdr:col>15</xdr:col>
      <xdr:colOff>187325</xdr:colOff>
      <xdr:row>30</xdr:row>
      <xdr:rowOff>162106</xdr:rowOff>
    </xdr:to>
    <xdr:sp macro="" textlink="">
      <xdr:nvSpPr>
        <xdr:cNvPr id="97" name="楕円 96">
          <a:extLst>
            <a:ext uri="{FF2B5EF4-FFF2-40B4-BE49-F238E27FC236}">
              <a16:creationId xmlns:a16="http://schemas.microsoft.com/office/drawing/2014/main" id="{BD91AAFA-3C0F-4AE4-B8DF-7DA73221CBF3}"/>
            </a:ext>
          </a:extLst>
        </xdr:cNvPr>
        <xdr:cNvSpPr/>
      </xdr:nvSpPr>
      <xdr:spPr>
        <a:xfrm>
          <a:off x="3238500" y="597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111306</xdr:rowOff>
    </xdr:from>
    <xdr:to>
      <xdr:col>19</xdr:col>
      <xdr:colOff>136525</xdr:colOff>
      <xdr:row>30</xdr:row>
      <xdr:rowOff>114391</xdr:rowOff>
    </xdr:to>
    <xdr:cxnSp macro="">
      <xdr:nvCxnSpPr>
        <xdr:cNvPr id="98" name="直線コネクタ 97">
          <a:extLst>
            <a:ext uri="{FF2B5EF4-FFF2-40B4-BE49-F238E27FC236}">
              <a16:creationId xmlns:a16="http://schemas.microsoft.com/office/drawing/2014/main" id="{F98F8238-5157-48E3-AC2D-E7310DEDB21F}"/>
            </a:ext>
          </a:extLst>
        </xdr:cNvPr>
        <xdr:cNvCxnSpPr/>
      </xdr:nvCxnSpPr>
      <xdr:spPr>
        <a:xfrm>
          <a:off x="3289300" y="6026331"/>
          <a:ext cx="762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29664</xdr:rowOff>
    </xdr:from>
    <xdr:to>
      <xdr:col>11</xdr:col>
      <xdr:colOff>187325</xdr:colOff>
      <xdr:row>30</xdr:row>
      <xdr:rowOff>131264</xdr:rowOff>
    </xdr:to>
    <xdr:sp macro="" textlink="">
      <xdr:nvSpPr>
        <xdr:cNvPr id="99" name="楕円 98">
          <a:extLst>
            <a:ext uri="{FF2B5EF4-FFF2-40B4-BE49-F238E27FC236}">
              <a16:creationId xmlns:a16="http://schemas.microsoft.com/office/drawing/2014/main" id="{61995E3D-C059-46D3-822B-28EA4BF2F7E8}"/>
            </a:ext>
          </a:extLst>
        </xdr:cNvPr>
        <xdr:cNvSpPr/>
      </xdr:nvSpPr>
      <xdr:spPr>
        <a:xfrm>
          <a:off x="2476500" y="594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80464</xdr:rowOff>
    </xdr:from>
    <xdr:to>
      <xdr:col>15</xdr:col>
      <xdr:colOff>136525</xdr:colOff>
      <xdr:row>30</xdr:row>
      <xdr:rowOff>111306</xdr:rowOff>
    </xdr:to>
    <xdr:cxnSp macro="">
      <xdr:nvCxnSpPr>
        <xdr:cNvPr id="100" name="直線コネクタ 99">
          <a:extLst>
            <a:ext uri="{FF2B5EF4-FFF2-40B4-BE49-F238E27FC236}">
              <a16:creationId xmlns:a16="http://schemas.microsoft.com/office/drawing/2014/main" id="{81AF651D-BC3E-487A-9293-C036C059179D}"/>
            </a:ext>
          </a:extLst>
        </xdr:cNvPr>
        <xdr:cNvCxnSpPr/>
      </xdr:nvCxnSpPr>
      <xdr:spPr>
        <a:xfrm>
          <a:off x="2527300" y="5995489"/>
          <a:ext cx="762000" cy="3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1905</xdr:rowOff>
    </xdr:from>
    <xdr:to>
      <xdr:col>7</xdr:col>
      <xdr:colOff>187325</xdr:colOff>
      <xdr:row>30</xdr:row>
      <xdr:rowOff>103505</xdr:rowOff>
    </xdr:to>
    <xdr:sp macro="" textlink="">
      <xdr:nvSpPr>
        <xdr:cNvPr id="101" name="楕円 100">
          <a:extLst>
            <a:ext uri="{FF2B5EF4-FFF2-40B4-BE49-F238E27FC236}">
              <a16:creationId xmlns:a16="http://schemas.microsoft.com/office/drawing/2014/main" id="{9560F6B4-7833-4AB8-818E-9AB08CF588AE}"/>
            </a:ext>
          </a:extLst>
        </xdr:cNvPr>
        <xdr:cNvSpPr/>
      </xdr:nvSpPr>
      <xdr:spPr>
        <a:xfrm>
          <a:off x="17145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52705</xdr:rowOff>
    </xdr:from>
    <xdr:to>
      <xdr:col>11</xdr:col>
      <xdr:colOff>136525</xdr:colOff>
      <xdr:row>30</xdr:row>
      <xdr:rowOff>80464</xdr:rowOff>
    </xdr:to>
    <xdr:cxnSp macro="">
      <xdr:nvCxnSpPr>
        <xdr:cNvPr id="102" name="直線コネクタ 101">
          <a:extLst>
            <a:ext uri="{FF2B5EF4-FFF2-40B4-BE49-F238E27FC236}">
              <a16:creationId xmlns:a16="http://schemas.microsoft.com/office/drawing/2014/main" id="{267B2605-47C8-478E-9DC1-E79BC48B7408}"/>
            </a:ext>
          </a:extLst>
        </xdr:cNvPr>
        <xdr:cNvCxnSpPr/>
      </xdr:nvCxnSpPr>
      <xdr:spPr>
        <a:xfrm>
          <a:off x="1765300" y="5967730"/>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58346</xdr:rowOff>
    </xdr:from>
    <xdr:ext cx="405111" cy="259045"/>
    <xdr:sp macro="" textlink="">
      <xdr:nvSpPr>
        <xdr:cNvPr id="103" name="n_1aveValue有形固定資産減価償却率">
          <a:extLst>
            <a:ext uri="{FF2B5EF4-FFF2-40B4-BE49-F238E27FC236}">
              <a16:creationId xmlns:a16="http://schemas.microsoft.com/office/drawing/2014/main" id="{EF0F4CAE-58A8-45BD-A1DB-1FC080A2EDC6}"/>
            </a:ext>
          </a:extLst>
        </xdr:cNvPr>
        <xdr:cNvSpPr txBox="1"/>
      </xdr:nvSpPr>
      <xdr:spPr>
        <a:xfrm>
          <a:off x="3836044" y="5630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61430</xdr:rowOff>
    </xdr:from>
    <xdr:ext cx="405111" cy="259045"/>
    <xdr:sp macro="" textlink="">
      <xdr:nvSpPr>
        <xdr:cNvPr id="104" name="n_2aveValue有形固定資産減価償却率">
          <a:extLst>
            <a:ext uri="{FF2B5EF4-FFF2-40B4-BE49-F238E27FC236}">
              <a16:creationId xmlns:a16="http://schemas.microsoft.com/office/drawing/2014/main" id="{65518762-F648-4DB8-BC58-F83C7441D33E}"/>
            </a:ext>
          </a:extLst>
        </xdr:cNvPr>
        <xdr:cNvSpPr txBox="1"/>
      </xdr:nvSpPr>
      <xdr:spPr>
        <a:xfrm>
          <a:off x="3086744" y="5633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39841</xdr:rowOff>
    </xdr:from>
    <xdr:ext cx="405111" cy="259045"/>
    <xdr:sp macro="" textlink="">
      <xdr:nvSpPr>
        <xdr:cNvPr id="105" name="n_3aveValue有形固定資産減価償却率">
          <a:extLst>
            <a:ext uri="{FF2B5EF4-FFF2-40B4-BE49-F238E27FC236}">
              <a16:creationId xmlns:a16="http://schemas.microsoft.com/office/drawing/2014/main" id="{A854CC61-0B7F-421D-9652-6E8CDB7461D2}"/>
            </a:ext>
          </a:extLst>
        </xdr:cNvPr>
        <xdr:cNvSpPr txBox="1"/>
      </xdr:nvSpPr>
      <xdr:spPr>
        <a:xfrm>
          <a:off x="23247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5913</xdr:rowOff>
    </xdr:from>
    <xdr:ext cx="405111" cy="259045"/>
    <xdr:sp macro="" textlink="">
      <xdr:nvSpPr>
        <xdr:cNvPr id="106" name="n_4aveValue有形固定資産減価償却率">
          <a:extLst>
            <a:ext uri="{FF2B5EF4-FFF2-40B4-BE49-F238E27FC236}">
              <a16:creationId xmlns:a16="http://schemas.microsoft.com/office/drawing/2014/main" id="{119230C5-9820-49A0-97DE-0FC65156ECA8}"/>
            </a:ext>
          </a:extLst>
        </xdr:cNvPr>
        <xdr:cNvSpPr txBox="1"/>
      </xdr:nvSpPr>
      <xdr:spPr>
        <a:xfrm>
          <a:off x="1562744" y="557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156318</xdr:rowOff>
    </xdr:from>
    <xdr:ext cx="405111" cy="259045"/>
    <xdr:sp macro="" textlink="">
      <xdr:nvSpPr>
        <xdr:cNvPr id="107" name="n_1mainValue有形固定資産減価償却率">
          <a:extLst>
            <a:ext uri="{FF2B5EF4-FFF2-40B4-BE49-F238E27FC236}">
              <a16:creationId xmlns:a16="http://schemas.microsoft.com/office/drawing/2014/main" id="{7B220397-EC7F-438F-8C29-599E915ACAC0}"/>
            </a:ext>
          </a:extLst>
        </xdr:cNvPr>
        <xdr:cNvSpPr txBox="1"/>
      </xdr:nvSpPr>
      <xdr:spPr>
        <a:xfrm>
          <a:off x="3836044" y="6071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153233</xdr:rowOff>
    </xdr:from>
    <xdr:ext cx="405111" cy="259045"/>
    <xdr:sp macro="" textlink="">
      <xdr:nvSpPr>
        <xdr:cNvPr id="108" name="n_2mainValue有形固定資産減価償却率">
          <a:extLst>
            <a:ext uri="{FF2B5EF4-FFF2-40B4-BE49-F238E27FC236}">
              <a16:creationId xmlns:a16="http://schemas.microsoft.com/office/drawing/2014/main" id="{8E939CC0-48B8-4B2F-B865-D75F25C96F6A}"/>
            </a:ext>
          </a:extLst>
        </xdr:cNvPr>
        <xdr:cNvSpPr txBox="1"/>
      </xdr:nvSpPr>
      <xdr:spPr>
        <a:xfrm>
          <a:off x="3086744" y="6068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122391</xdr:rowOff>
    </xdr:from>
    <xdr:ext cx="405111" cy="259045"/>
    <xdr:sp macro="" textlink="">
      <xdr:nvSpPr>
        <xdr:cNvPr id="109" name="n_3mainValue有形固定資産減価償却率">
          <a:extLst>
            <a:ext uri="{FF2B5EF4-FFF2-40B4-BE49-F238E27FC236}">
              <a16:creationId xmlns:a16="http://schemas.microsoft.com/office/drawing/2014/main" id="{BA5A797A-FFA8-4BCF-A222-2092537E93E1}"/>
            </a:ext>
          </a:extLst>
        </xdr:cNvPr>
        <xdr:cNvSpPr txBox="1"/>
      </xdr:nvSpPr>
      <xdr:spPr>
        <a:xfrm>
          <a:off x="2324744" y="6037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94632</xdr:rowOff>
    </xdr:from>
    <xdr:ext cx="405111" cy="259045"/>
    <xdr:sp macro="" textlink="">
      <xdr:nvSpPr>
        <xdr:cNvPr id="110" name="n_4mainValue有形固定資産減価償却率">
          <a:extLst>
            <a:ext uri="{FF2B5EF4-FFF2-40B4-BE49-F238E27FC236}">
              <a16:creationId xmlns:a16="http://schemas.microsoft.com/office/drawing/2014/main" id="{DD8A29B2-CDE3-4789-A09B-B42183FA9E87}"/>
            </a:ext>
          </a:extLst>
        </xdr:cNvPr>
        <xdr:cNvSpPr txBox="1"/>
      </xdr:nvSpPr>
      <xdr:spPr>
        <a:xfrm>
          <a:off x="15627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08675DB2-F75D-4475-BE32-CCE0F5B851C1}"/>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8C05452E-B0DD-4EA6-8FFD-9146FEAF749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a:extLst>
            <a:ext uri="{FF2B5EF4-FFF2-40B4-BE49-F238E27FC236}">
              <a16:creationId xmlns:a16="http://schemas.microsoft.com/office/drawing/2014/main" id="{C86F89F0-9133-445C-8133-63EFED0169A6}"/>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B41B662F-383B-4212-AF5F-070C7F712A62}"/>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AB3FB97E-1E9D-4045-BE54-0C71AE474CF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A28A34CF-A0DE-4215-B470-125FBA6BBC92}"/>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B98B89C7-E2CA-4445-AFA4-F44884817AA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BA471016-5649-456A-9C20-E1FECFD23BC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11E91B4E-489C-4DC5-B8F6-F74781D4BD0C}"/>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49221EDC-3411-4F53-B1B6-C41391476B0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C7361335-BAAF-478F-9034-05ABC020F8CA}"/>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E6DD6775-C08F-414A-991F-4B48E686E2AD}"/>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9FE6DB94-0FFB-46FA-B91C-C44BAA08C14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債務償還比率は０％と、健全な数値となっている。</a:t>
          </a:r>
          <a:endParaRPr kumimoji="1" lang="ja-JP" altLang="en-US" sz="1100">
            <a:solidFill>
              <a:srgbClr val="FF0000"/>
            </a:solidFill>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D17C9EA1-AD22-4A6A-A03A-583496DECAC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6C129236-9653-450A-8FFF-C25D7BC5812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1969FAA3-D659-4903-A716-411367B38BDC}"/>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a:extLst>
            <a:ext uri="{FF2B5EF4-FFF2-40B4-BE49-F238E27FC236}">
              <a16:creationId xmlns:a16="http://schemas.microsoft.com/office/drawing/2014/main" id="{5AA55195-CEFC-431E-8BFD-113CC04A22B9}"/>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a:extLst>
            <a:ext uri="{FF2B5EF4-FFF2-40B4-BE49-F238E27FC236}">
              <a16:creationId xmlns:a16="http://schemas.microsoft.com/office/drawing/2014/main" id="{0439CAA8-6E3F-44BA-A9FB-6D7F616A11E7}"/>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a:extLst>
            <a:ext uri="{FF2B5EF4-FFF2-40B4-BE49-F238E27FC236}">
              <a16:creationId xmlns:a16="http://schemas.microsoft.com/office/drawing/2014/main" id="{A3DDE1FD-22F5-49D6-AB11-0020960DB46B}"/>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0" name="テキスト ボックス 129">
          <a:extLst>
            <a:ext uri="{FF2B5EF4-FFF2-40B4-BE49-F238E27FC236}">
              <a16:creationId xmlns:a16="http://schemas.microsoft.com/office/drawing/2014/main" id="{836CDA6A-315F-47A1-B619-8281BEC15839}"/>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a:extLst>
            <a:ext uri="{FF2B5EF4-FFF2-40B4-BE49-F238E27FC236}">
              <a16:creationId xmlns:a16="http://schemas.microsoft.com/office/drawing/2014/main" id="{0D3241DF-C8AD-4B56-B34D-B0197C1657AA}"/>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a:extLst>
            <a:ext uri="{FF2B5EF4-FFF2-40B4-BE49-F238E27FC236}">
              <a16:creationId xmlns:a16="http://schemas.microsoft.com/office/drawing/2014/main" id="{BFC1D9CC-4D4C-464B-9C67-23738E309058}"/>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a:extLst>
            <a:ext uri="{FF2B5EF4-FFF2-40B4-BE49-F238E27FC236}">
              <a16:creationId xmlns:a16="http://schemas.microsoft.com/office/drawing/2014/main" id="{EB0A8629-0B09-42F8-B530-45BF684244E8}"/>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a:extLst>
            <a:ext uri="{FF2B5EF4-FFF2-40B4-BE49-F238E27FC236}">
              <a16:creationId xmlns:a16="http://schemas.microsoft.com/office/drawing/2014/main" id="{E057F280-2CE1-480E-BA88-49DC9871A57B}"/>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a:extLst>
            <a:ext uri="{FF2B5EF4-FFF2-40B4-BE49-F238E27FC236}">
              <a16:creationId xmlns:a16="http://schemas.microsoft.com/office/drawing/2014/main" id="{B3B672AA-A33A-4150-AF11-CCFA1606C0FE}"/>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a:extLst>
            <a:ext uri="{FF2B5EF4-FFF2-40B4-BE49-F238E27FC236}">
              <a16:creationId xmlns:a16="http://schemas.microsoft.com/office/drawing/2014/main" id="{2F20FEB7-086A-46B2-8C2F-70212F738A1F}"/>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a:extLst>
            <a:ext uri="{FF2B5EF4-FFF2-40B4-BE49-F238E27FC236}">
              <a16:creationId xmlns:a16="http://schemas.microsoft.com/office/drawing/2014/main" id="{CD38BB62-9C1E-4C63-98FE-3C36B237A013}"/>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8" name="テキスト ボックス 137">
          <a:extLst>
            <a:ext uri="{FF2B5EF4-FFF2-40B4-BE49-F238E27FC236}">
              <a16:creationId xmlns:a16="http://schemas.microsoft.com/office/drawing/2014/main" id="{CF8FF738-63C4-4606-B519-6109EBF733AE}"/>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a:extLst>
            <a:ext uri="{FF2B5EF4-FFF2-40B4-BE49-F238E27FC236}">
              <a16:creationId xmlns:a16="http://schemas.microsoft.com/office/drawing/2014/main" id="{F1780604-AFC3-45A7-A89A-20E60FBEF219}"/>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a:extLst>
            <a:ext uri="{FF2B5EF4-FFF2-40B4-BE49-F238E27FC236}">
              <a16:creationId xmlns:a16="http://schemas.microsoft.com/office/drawing/2014/main" id="{70DE9208-1227-4603-BE77-C3B637DF6D0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117620</xdr:rowOff>
    </xdr:to>
    <xdr:cxnSp macro="">
      <xdr:nvCxnSpPr>
        <xdr:cNvPr id="141" name="直線コネクタ 140">
          <a:extLst>
            <a:ext uri="{FF2B5EF4-FFF2-40B4-BE49-F238E27FC236}">
              <a16:creationId xmlns:a16="http://schemas.microsoft.com/office/drawing/2014/main" id="{674428A9-9C9F-4BD9-ABA5-FFEB2F30165F}"/>
            </a:ext>
          </a:extLst>
        </xdr:cNvPr>
        <xdr:cNvCxnSpPr/>
      </xdr:nvCxnSpPr>
      <xdr:spPr>
        <a:xfrm flipV="1">
          <a:off x="14793595" y="5261428"/>
          <a:ext cx="1269" cy="1457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121447</xdr:rowOff>
    </xdr:from>
    <xdr:ext cx="469744" cy="259045"/>
    <xdr:sp macro="" textlink="">
      <xdr:nvSpPr>
        <xdr:cNvPr id="142" name="債務償還比率最小値テキスト">
          <a:extLst>
            <a:ext uri="{FF2B5EF4-FFF2-40B4-BE49-F238E27FC236}">
              <a16:creationId xmlns:a16="http://schemas.microsoft.com/office/drawing/2014/main" id="{767CEDDA-82AB-4F29-B334-8379BB2ABF6C}"/>
            </a:ext>
          </a:extLst>
        </xdr:cNvPr>
        <xdr:cNvSpPr txBox="1"/>
      </xdr:nvSpPr>
      <xdr:spPr>
        <a:xfrm>
          <a:off x="14846300" y="672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117620</xdr:rowOff>
    </xdr:from>
    <xdr:to>
      <xdr:col>76</xdr:col>
      <xdr:colOff>111125</xdr:colOff>
      <xdr:row>34</xdr:row>
      <xdr:rowOff>117620</xdr:rowOff>
    </xdr:to>
    <xdr:cxnSp macro="">
      <xdr:nvCxnSpPr>
        <xdr:cNvPr id="143" name="直線コネクタ 142">
          <a:extLst>
            <a:ext uri="{FF2B5EF4-FFF2-40B4-BE49-F238E27FC236}">
              <a16:creationId xmlns:a16="http://schemas.microsoft.com/office/drawing/2014/main" id="{262A135A-8629-4270-A92C-4A1BEC765968}"/>
            </a:ext>
          </a:extLst>
        </xdr:cNvPr>
        <xdr:cNvCxnSpPr/>
      </xdr:nvCxnSpPr>
      <xdr:spPr>
        <a:xfrm>
          <a:off x="14706600" y="671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4" name="債務償還比率最大値テキスト">
          <a:extLst>
            <a:ext uri="{FF2B5EF4-FFF2-40B4-BE49-F238E27FC236}">
              <a16:creationId xmlns:a16="http://schemas.microsoft.com/office/drawing/2014/main" id="{00BC99D9-D57A-4E94-9735-FF83F7E01615}"/>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5" name="直線コネクタ 144">
          <a:extLst>
            <a:ext uri="{FF2B5EF4-FFF2-40B4-BE49-F238E27FC236}">
              <a16:creationId xmlns:a16="http://schemas.microsoft.com/office/drawing/2014/main" id="{16C0BAC7-90E6-44A6-8A0E-E4ACA19047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65350</xdr:rowOff>
    </xdr:from>
    <xdr:ext cx="469744" cy="259045"/>
    <xdr:sp macro="" textlink="">
      <xdr:nvSpPr>
        <xdr:cNvPr id="146" name="債務償還比率平均値テキスト">
          <a:extLst>
            <a:ext uri="{FF2B5EF4-FFF2-40B4-BE49-F238E27FC236}">
              <a16:creationId xmlns:a16="http://schemas.microsoft.com/office/drawing/2014/main" id="{5DC1B1AD-9EB9-4698-9057-88671BF0E0AE}"/>
            </a:ext>
          </a:extLst>
        </xdr:cNvPr>
        <xdr:cNvSpPr txBox="1"/>
      </xdr:nvSpPr>
      <xdr:spPr>
        <a:xfrm>
          <a:off x="14846300" y="5466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86923</xdr:rowOff>
    </xdr:from>
    <xdr:to>
      <xdr:col>76</xdr:col>
      <xdr:colOff>73025</xdr:colOff>
      <xdr:row>28</xdr:row>
      <xdr:rowOff>17073</xdr:rowOff>
    </xdr:to>
    <xdr:sp macro="" textlink="">
      <xdr:nvSpPr>
        <xdr:cNvPr id="147" name="フローチャート: 判断 146">
          <a:extLst>
            <a:ext uri="{FF2B5EF4-FFF2-40B4-BE49-F238E27FC236}">
              <a16:creationId xmlns:a16="http://schemas.microsoft.com/office/drawing/2014/main" id="{B7D8EAB4-A81C-4AA2-BA65-3A7987684FA3}"/>
            </a:ext>
          </a:extLst>
        </xdr:cNvPr>
        <xdr:cNvSpPr/>
      </xdr:nvSpPr>
      <xdr:spPr>
        <a:xfrm>
          <a:off x="14744700" y="548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22923</xdr:rowOff>
    </xdr:from>
    <xdr:to>
      <xdr:col>72</xdr:col>
      <xdr:colOff>123825</xdr:colOff>
      <xdr:row>27</xdr:row>
      <xdr:rowOff>124523</xdr:rowOff>
    </xdr:to>
    <xdr:sp macro="" textlink="">
      <xdr:nvSpPr>
        <xdr:cNvPr id="148" name="フローチャート: 判断 147">
          <a:extLst>
            <a:ext uri="{FF2B5EF4-FFF2-40B4-BE49-F238E27FC236}">
              <a16:creationId xmlns:a16="http://schemas.microsoft.com/office/drawing/2014/main" id="{52A85963-290E-454C-A074-6D99BF2486D6}"/>
            </a:ext>
          </a:extLst>
        </xdr:cNvPr>
        <xdr:cNvSpPr/>
      </xdr:nvSpPr>
      <xdr:spPr>
        <a:xfrm>
          <a:off x="14033500" y="542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85725</xdr:rowOff>
    </xdr:from>
    <xdr:to>
      <xdr:col>68</xdr:col>
      <xdr:colOff>123825</xdr:colOff>
      <xdr:row>29</xdr:row>
      <xdr:rowOff>15875</xdr:rowOff>
    </xdr:to>
    <xdr:sp macro="" textlink="">
      <xdr:nvSpPr>
        <xdr:cNvPr id="149" name="フローチャート: 判断 148">
          <a:extLst>
            <a:ext uri="{FF2B5EF4-FFF2-40B4-BE49-F238E27FC236}">
              <a16:creationId xmlns:a16="http://schemas.microsoft.com/office/drawing/2014/main" id="{ECF004C3-D96D-4682-BA64-7102A542B16C}"/>
            </a:ext>
          </a:extLst>
        </xdr:cNvPr>
        <xdr:cNvSpPr/>
      </xdr:nvSpPr>
      <xdr:spPr>
        <a:xfrm>
          <a:off x="13271500" y="565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94978</xdr:rowOff>
    </xdr:from>
    <xdr:to>
      <xdr:col>64</xdr:col>
      <xdr:colOff>123825</xdr:colOff>
      <xdr:row>29</xdr:row>
      <xdr:rowOff>25128</xdr:rowOff>
    </xdr:to>
    <xdr:sp macro="" textlink="">
      <xdr:nvSpPr>
        <xdr:cNvPr id="150" name="フローチャート: 判断 149">
          <a:extLst>
            <a:ext uri="{FF2B5EF4-FFF2-40B4-BE49-F238E27FC236}">
              <a16:creationId xmlns:a16="http://schemas.microsoft.com/office/drawing/2014/main" id="{954464D6-54E9-4CB7-9032-03D4FE702F09}"/>
            </a:ext>
          </a:extLst>
        </xdr:cNvPr>
        <xdr:cNvSpPr/>
      </xdr:nvSpPr>
      <xdr:spPr>
        <a:xfrm>
          <a:off x="12509500" y="5667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64289</xdr:rowOff>
    </xdr:from>
    <xdr:to>
      <xdr:col>60</xdr:col>
      <xdr:colOff>123825</xdr:colOff>
      <xdr:row>28</xdr:row>
      <xdr:rowOff>165889</xdr:rowOff>
    </xdr:to>
    <xdr:sp macro="" textlink="">
      <xdr:nvSpPr>
        <xdr:cNvPr id="151" name="フローチャート: 判断 150">
          <a:extLst>
            <a:ext uri="{FF2B5EF4-FFF2-40B4-BE49-F238E27FC236}">
              <a16:creationId xmlns:a16="http://schemas.microsoft.com/office/drawing/2014/main" id="{8BB956C2-1860-4303-B475-46B572C0AE15}"/>
            </a:ext>
          </a:extLst>
        </xdr:cNvPr>
        <xdr:cNvSpPr/>
      </xdr:nvSpPr>
      <xdr:spPr>
        <a:xfrm>
          <a:off x="11747500" y="563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E6247D2B-E469-4D8D-80AE-7419D8618E2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C2D4B4D-CD07-4251-B7C1-86677EC4BD7C}"/>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C2E378F0-A3D0-4448-8C48-42FC3967CD7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69B16FEF-4894-4A3B-9E14-10072EBED03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C79D46FF-4865-49AC-8ADC-641772B18B26}"/>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141050</xdr:rowOff>
    </xdr:from>
    <xdr:ext cx="469744" cy="259045"/>
    <xdr:sp macro="" textlink="">
      <xdr:nvSpPr>
        <xdr:cNvPr id="157" name="n_1aveValue債務償還比率">
          <a:extLst>
            <a:ext uri="{FF2B5EF4-FFF2-40B4-BE49-F238E27FC236}">
              <a16:creationId xmlns:a16="http://schemas.microsoft.com/office/drawing/2014/main" id="{66EBB5D3-4E35-4CF0-8FDA-8DAC266A0E2D}"/>
            </a:ext>
          </a:extLst>
        </xdr:cNvPr>
        <xdr:cNvSpPr txBox="1"/>
      </xdr:nvSpPr>
      <xdr:spPr>
        <a:xfrm>
          <a:off x="13836727" y="5198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32402</xdr:rowOff>
    </xdr:from>
    <xdr:ext cx="469744" cy="259045"/>
    <xdr:sp macro="" textlink="">
      <xdr:nvSpPr>
        <xdr:cNvPr id="158" name="n_2aveValue債務償還比率">
          <a:extLst>
            <a:ext uri="{FF2B5EF4-FFF2-40B4-BE49-F238E27FC236}">
              <a16:creationId xmlns:a16="http://schemas.microsoft.com/office/drawing/2014/main" id="{D980F504-665A-4C92-A243-C82DB6B04596}"/>
            </a:ext>
          </a:extLst>
        </xdr:cNvPr>
        <xdr:cNvSpPr txBox="1"/>
      </xdr:nvSpPr>
      <xdr:spPr>
        <a:xfrm>
          <a:off x="13087427" y="543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41655</xdr:rowOff>
    </xdr:from>
    <xdr:ext cx="469744" cy="259045"/>
    <xdr:sp macro="" textlink="">
      <xdr:nvSpPr>
        <xdr:cNvPr id="159" name="n_3aveValue債務償還比率">
          <a:extLst>
            <a:ext uri="{FF2B5EF4-FFF2-40B4-BE49-F238E27FC236}">
              <a16:creationId xmlns:a16="http://schemas.microsoft.com/office/drawing/2014/main" id="{891C68E5-D20B-4004-BAA1-792AB5EC1F45}"/>
            </a:ext>
          </a:extLst>
        </xdr:cNvPr>
        <xdr:cNvSpPr txBox="1"/>
      </xdr:nvSpPr>
      <xdr:spPr>
        <a:xfrm>
          <a:off x="12325427" y="5442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10966</xdr:rowOff>
    </xdr:from>
    <xdr:ext cx="469744" cy="259045"/>
    <xdr:sp macro="" textlink="">
      <xdr:nvSpPr>
        <xdr:cNvPr id="160" name="n_4aveValue債務償還比率">
          <a:extLst>
            <a:ext uri="{FF2B5EF4-FFF2-40B4-BE49-F238E27FC236}">
              <a16:creationId xmlns:a16="http://schemas.microsoft.com/office/drawing/2014/main" id="{B9573278-D501-49B1-B370-50A4BDDBC096}"/>
            </a:ext>
          </a:extLst>
        </xdr:cNvPr>
        <xdr:cNvSpPr txBox="1"/>
      </xdr:nvSpPr>
      <xdr:spPr>
        <a:xfrm>
          <a:off x="11563427" y="541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3BFBD2DA-9BE3-436B-947C-E86A3B203816}"/>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EACB0B40-EB4C-42DA-9EBB-DBB6BEB9C8E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D3ABBE42-F623-463E-915D-CBAC88916BBE}"/>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AB67768D-B18E-40E1-A9B5-8EC13906BE82}"/>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B109B521-1EF5-4C9B-BF42-9810A9010AC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E3A8011F-DCC7-456A-AD37-33674100373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76A90D0-05BB-45F3-9683-7C8B05AB93F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4EF7CAF-8AA2-46B2-8EB8-AD45FD17C31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9BC0FEB-2015-4318-A341-4A386F231B9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4004972-1E8F-42A2-AA2A-18E99769B3C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奈良県御杖村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5C8CBC6-DBA4-42F6-9D7C-BEF22B2550D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8178CE0-6D95-4D20-9C95-78F031C7C06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E121498-66FC-4899-9ECE-0527384B557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1532C26-2FB1-42C4-98A4-00CDD4FB676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3FA7CA7-C8BA-428A-9286-68630AAED50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C71CE33-9F42-43C6-8D97-279615384F8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1,458
1,449
79.58
2,717,889
2,540,807
171,765
1,456,751
2,735,048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865BA4E-D6C0-4845-9398-A3999CFEDD7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5F012BD-AB63-4325-8450-95732847B81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6645FE9-7FC7-40FD-BDF7-168D6C8FB8D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4A7703A-6521-4CC4-8113-09CE3F8EEB3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3E9444C-6053-4DF8-828F-F9FA82272FF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4D9FB9E-C062-4223-B943-9FD338FAFED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D304C3B-5DDD-482D-904B-442A7AF3035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ACAAA3E-A416-44CE-B472-53892E7F23C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317B2C8-CFCB-44B8-B996-6B1FBF95C76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15C84FE-5052-4C31-A320-6B015D2D392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240A9E1-2895-4CEE-AD9C-48355BBD640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AE7B8D3-D432-4E58-BBE8-BCBAD6F7FA8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D3FD897-644F-4B03-8193-FE2B790170F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463E34E-91AB-4A51-B802-0AB9FC56B00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B5DD3A4-DC96-4240-9305-A7BF5ED455E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0A4FC35-AD12-401F-A640-748A044D0D7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814D528-C5B8-4434-AE1D-DDC2E0388DA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2BBE82B-D5B6-419E-AF50-AB33A7FB589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7DF749A-E527-498B-A453-9261811386A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DBC6BEF-EF61-402F-A849-CBAAC793AB5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7AC65F4-AF0E-4D53-84CE-96B14E5167C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8DA9EC9-8EFC-44D5-8123-CD36BE7A2EB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59FCCB4-6783-4F59-B681-D28181FB15A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C3B02B2-ED27-4981-BE81-23318274096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E074E14-92D7-4D07-982F-EDCF8B833AB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AC28D7D-14CA-4339-B7F7-2AB92B14C24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5A52855-64AC-4C21-84D4-935EF81FE90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25357F1-6301-4ED5-AA96-A26632D2770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BF1E862-BC1E-4DD3-9E34-8219741480D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034D7CC-741D-4C8A-AE0D-145B199869C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FB38E63-4D49-4AA0-8F7F-2D88AB077F6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744F9EF-0299-43E7-8704-A7E0F9FA413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83C7BAA9-B2CE-4045-ABD1-2268E59DD06D}"/>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98691A34-45D8-46F8-9DE1-4B60AE7EFCCE}"/>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F67C31B-8E87-48FC-8ABA-2B32C77CAF93}"/>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646EE80-FFC3-40BA-A515-B84DABFB5436}"/>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3D38018-790B-4581-BF9E-1E782FD0913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F66C8266-3889-4324-9591-EEC7D86794D7}"/>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FAE4904-FC21-4A00-9E2A-B1D4CA39F3C6}"/>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DF11CC83-CA7A-4BDB-8608-A9C5A960D8BB}"/>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DC011413-8DDB-43ED-8C63-CBC39C5F1A19}"/>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98CC9B38-1B8F-4E63-8DE4-A1B4F282E679}"/>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4F6704E7-8557-44AD-BE6E-A0DB38AFFE4E}"/>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646E4232-DA77-430E-AABA-C7D6F57B587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7D6395C-514A-4011-8B9C-6C29FDB1113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152ECB60-C2FA-4545-B680-F27A3016C2A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22316</xdr:rowOff>
    </xdr:from>
    <xdr:to>
      <xdr:col>24</xdr:col>
      <xdr:colOff>62865</xdr:colOff>
      <xdr:row>42</xdr:row>
      <xdr:rowOff>68035</xdr:rowOff>
    </xdr:to>
    <xdr:cxnSp macro="">
      <xdr:nvCxnSpPr>
        <xdr:cNvPr id="58" name="直線コネクタ 57">
          <a:extLst>
            <a:ext uri="{FF2B5EF4-FFF2-40B4-BE49-F238E27FC236}">
              <a16:creationId xmlns:a16="http://schemas.microsoft.com/office/drawing/2014/main" id="{B950F597-BDF8-4046-B822-874954CE2261}"/>
            </a:ext>
          </a:extLst>
        </xdr:cNvPr>
        <xdr:cNvCxnSpPr/>
      </xdr:nvCxnSpPr>
      <xdr:spPr>
        <a:xfrm flipV="1">
          <a:off x="4634865" y="5851616"/>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71862</xdr:rowOff>
    </xdr:from>
    <xdr:ext cx="405111" cy="259045"/>
    <xdr:sp macro="" textlink="">
      <xdr:nvSpPr>
        <xdr:cNvPr id="59" name="【道路】&#10;有形固定資産減価償却率最小値テキスト">
          <a:extLst>
            <a:ext uri="{FF2B5EF4-FFF2-40B4-BE49-F238E27FC236}">
              <a16:creationId xmlns:a16="http://schemas.microsoft.com/office/drawing/2014/main" id="{9DBC0BBD-1152-49EC-8559-060386B3AC7E}"/>
            </a:ext>
          </a:extLst>
        </xdr:cNvPr>
        <xdr:cNvSpPr txBox="1"/>
      </xdr:nvSpPr>
      <xdr:spPr>
        <a:xfrm>
          <a:off x="4673600" y="727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68035</xdr:rowOff>
    </xdr:from>
    <xdr:to>
      <xdr:col>24</xdr:col>
      <xdr:colOff>152400</xdr:colOff>
      <xdr:row>42</xdr:row>
      <xdr:rowOff>68035</xdr:rowOff>
    </xdr:to>
    <xdr:cxnSp macro="">
      <xdr:nvCxnSpPr>
        <xdr:cNvPr id="60" name="直線コネクタ 59">
          <a:extLst>
            <a:ext uri="{FF2B5EF4-FFF2-40B4-BE49-F238E27FC236}">
              <a16:creationId xmlns:a16="http://schemas.microsoft.com/office/drawing/2014/main" id="{4464CEB1-0866-4A24-8852-A1F1E4C8C901}"/>
            </a:ext>
          </a:extLst>
        </xdr:cNvPr>
        <xdr:cNvCxnSpPr/>
      </xdr:nvCxnSpPr>
      <xdr:spPr>
        <a:xfrm>
          <a:off x="4546600" y="72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140443</xdr:rowOff>
    </xdr:from>
    <xdr:ext cx="405111" cy="259045"/>
    <xdr:sp macro="" textlink="">
      <xdr:nvSpPr>
        <xdr:cNvPr id="61" name="【道路】&#10;有形固定資産減価償却率最大値テキスト">
          <a:extLst>
            <a:ext uri="{FF2B5EF4-FFF2-40B4-BE49-F238E27FC236}">
              <a16:creationId xmlns:a16="http://schemas.microsoft.com/office/drawing/2014/main" id="{7ACF977F-BDF6-415A-B361-A69E6EC7ED22}"/>
            </a:ext>
          </a:extLst>
        </xdr:cNvPr>
        <xdr:cNvSpPr txBox="1"/>
      </xdr:nvSpPr>
      <xdr:spPr>
        <a:xfrm>
          <a:off x="4673600" y="562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22316</xdr:rowOff>
    </xdr:from>
    <xdr:to>
      <xdr:col>24</xdr:col>
      <xdr:colOff>152400</xdr:colOff>
      <xdr:row>34</xdr:row>
      <xdr:rowOff>22316</xdr:rowOff>
    </xdr:to>
    <xdr:cxnSp macro="">
      <xdr:nvCxnSpPr>
        <xdr:cNvPr id="62" name="直線コネクタ 61">
          <a:extLst>
            <a:ext uri="{FF2B5EF4-FFF2-40B4-BE49-F238E27FC236}">
              <a16:creationId xmlns:a16="http://schemas.microsoft.com/office/drawing/2014/main" id="{C733CC18-4BDE-4383-B5C2-5D152581EE8D}"/>
            </a:ext>
          </a:extLst>
        </xdr:cNvPr>
        <xdr:cNvCxnSpPr/>
      </xdr:nvCxnSpPr>
      <xdr:spPr>
        <a:xfrm>
          <a:off x="4546600" y="585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158949</xdr:rowOff>
    </xdr:from>
    <xdr:ext cx="405111" cy="259045"/>
    <xdr:sp macro="" textlink="">
      <xdr:nvSpPr>
        <xdr:cNvPr id="63" name="【道路】&#10;有形固定資産減価償却率平均値テキスト">
          <a:extLst>
            <a:ext uri="{FF2B5EF4-FFF2-40B4-BE49-F238E27FC236}">
              <a16:creationId xmlns:a16="http://schemas.microsoft.com/office/drawing/2014/main" id="{CE959544-77A3-4BC4-A3DD-5EFFECC49B25}"/>
            </a:ext>
          </a:extLst>
        </xdr:cNvPr>
        <xdr:cNvSpPr txBox="1"/>
      </xdr:nvSpPr>
      <xdr:spPr>
        <a:xfrm>
          <a:off x="4673600" y="6674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9072</xdr:rowOff>
    </xdr:from>
    <xdr:to>
      <xdr:col>24</xdr:col>
      <xdr:colOff>114300</xdr:colOff>
      <xdr:row>39</xdr:row>
      <xdr:rowOff>110672</xdr:rowOff>
    </xdr:to>
    <xdr:sp macro="" textlink="">
      <xdr:nvSpPr>
        <xdr:cNvPr id="64" name="フローチャート: 判断 63">
          <a:extLst>
            <a:ext uri="{FF2B5EF4-FFF2-40B4-BE49-F238E27FC236}">
              <a16:creationId xmlns:a16="http://schemas.microsoft.com/office/drawing/2014/main" id="{F8D4637A-C235-4CDB-B2C7-E70B5A8C7BDC}"/>
            </a:ext>
          </a:extLst>
        </xdr:cNvPr>
        <xdr:cNvSpPr/>
      </xdr:nvSpPr>
      <xdr:spPr>
        <a:xfrm>
          <a:off x="4584700" y="669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5" name="フローチャート: 判断 64">
          <a:extLst>
            <a:ext uri="{FF2B5EF4-FFF2-40B4-BE49-F238E27FC236}">
              <a16:creationId xmlns:a16="http://schemas.microsoft.com/office/drawing/2014/main" id="{D583F14E-E2E0-4362-B241-4E6A6705EFC1}"/>
            </a:ext>
          </a:extLst>
        </xdr:cNvPr>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123372</xdr:rowOff>
    </xdr:from>
    <xdr:to>
      <xdr:col>15</xdr:col>
      <xdr:colOff>101600</xdr:colOff>
      <xdr:row>39</xdr:row>
      <xdr:rowOff>53522</xdr:rowOff>
    </xdr:to>
    <xdr:sp macro="" textlink="">
      <xdr:nvSpPr>
        <xdr:cNvPr id="66" name="フローチャート: 判断 65">
          <a:extLst>
            <a:ext uri="{FF2B5EF4-FFF2-40B4-BE49-F238E27FC236}">
              <a16:creationId xmlns:a16="http://schemas.microsoft.com/office/drawing/2014/main" id="{B8E2689D-ED59-4A24-9CB6-9E266FB16567}"/>
            </a:ext>
          </a:extLst>
        </xdr:cNvPr>
        <xdr:cNvSpPr/>
      </xdr:nvSpPr>
      <xdr:spPr>
        <a:xfrm>
          <a:off x="2857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118473</xdr:rowOff>
    </xdr:from>
    <xdr:to>
      <xdr:col>10</xdr:col>
      <xdr:colOff>165100</xdr:colOff>
      <xdr:row>39</xdr:row>
      <xdr:rowOff>48623</xdr:rowOff>
    </xdr:to>
    <xdr:sp macro="" textlink="">
      <xdr:nvSpPr>
        <xdr:cNvPr id="67" name="フローチャート: 判断 66">
          <a:extLst>
            <a:ext uri="{FF2B5EF4-FFF2-40B4-BE49-F238E27FC236}">
              <a16:creationId xmlns:a16="http://schemas.microsoft.com/office/drawing/2014/main" id="{F97F2D55-C980-4F6C-8616-2DD5F12CD10C}"/>
            </a:ext>
          </a:extLst>
        </xdr:cNvPr>
        <xdr:cNvSpPr/>
      </xdr:nvSpPr>
      <xdr:spPr>
        <a:xfrm>
          <a:off x="1968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87449</xdr:rowOff>
    </xdr:from>
    <xdr:to>
      <xdr:col>6</xdr:col>
      <xdr:colOff>38100</xdr:colOff>
      <xdr:row>39</xdr:row>
      <xdr:rowOff>17599</xdr:rowOff>
    </xdr:to>
    <xdr:sp macro="" textlink="">
      <xdr:nvSpPr>
        <xdr:cNvPr id="68" name="フローチャート: 判断 67">
          <a:extLst>
            <a:ext uri="{FF2B5EF4-FFF2-40B4-BE49-F238E27FC236}">
              <a16:creationId xmlns:a16="http://schemas.microsoft.com/office/drawing/2014/main" id="{E6F34D3C-C6B7-473F-9052-33A80C7928B8}"/>
            </a:ext>
          </a:extLst>
        </xdr:cNvPr>
        <xdr:cNvSpPr/>
      </xdr:nvSpPr>
      <xdr:spPr>
        <a:xfrm>
          <a:off x="1079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60A3732-52F9-4A78-81E4-DC598A974EC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8BF9408-9FBF-4C9A-97A1-372D8177433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0BCA90C-E776-4DC1-9597-1986EB6B47A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BB1790D-03F5-4E92-A5F4-5E7A172E95C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9A8FFF4-202A-4EF5-AA32-BD557CEC00F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167459</xdr:rowOff>
    </xdr:from>
    <xdr:to>
      <xdr:col>24</xdr:col>
      <xdr:colOff>114300</xdr:colOff>
      <xdr:row>39</xdr:row>
      <xdr:rowOff>97609</xdr:rowOff>
    </xdr:to>
    <xdr:sp macro="" textlink="">
      <xdr:nvSpPr>
        <xdr:cNvPr id="74" name="楕円 73">
          <a:extLst>
            <a:ext uri="{FF2B5EF4-FFF2-40B4-BE49-F238E27FC236}">
              <a16:creationId xmlns:a16="http://schemas.microsoft.com/office/drawing/2014/main" id="{ECB5B4C3-9DC4-4741-83EC-CDC9758557A8}"/>
            </a:ext>
          </a:extLst>
        </xdr:cNvPr>
        <xdr:cNvSpPr/>
      </xdr:nvSpPr>
      <xdr:spPr>
        <a:xfrm>
          <a:off x="4584700" y="668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18886</xdr:rowOff>
    </xdr:from>
    <xdr:ext cx="405111" cy="259045"/>
    <xdr:sp macro="" textlink="">
      <xdr:nvSpPr>
        <xdr:cNvPr id="75" name="【道路】&#10;有形固定資産減価償却率該当値テキスト">
          <a:extLst>
            <a:ext uri="{FF2B5EF4-FFF2-40B4-BE49-F238E27FC236}">
              <a16:creationId xmlns:a16="http://schemas.microsoft.com/office/drawing/2014/main" id="{AE721958-1F76-4ADB-B8BE-DB473CDADE26}"/>
            </a:ext>
          </a:extLst>
        </xdr:cNvPr>
        <xdr:cNvSpPr txBox="1"/>
      </xdr:nvSpPr>
      <xdr:spPr>
        <a:xfrm>
          <a:off x="4673600" y="6533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146231</xdr:rowOff>
    </xdr:from>
    <xdr:to>
      <xdr:col>20</xdr:col>
      <xdr:colOff>38100</xdr:colOff>
      <xdr:row>39</xdr:row>
      <xdr:rowOff>76381</xdr:rowOff>
    </xdr:to>
    <xdr:sp macro="" textlink="">
      <xdr:nvSpPr>
        <xdr:cNvPr id="76" name="楕円 75">
          <a:extLst>
            <a:ext uri="{FF2B5EF4-FFF2-40B4-BE49-F238E27FC236}">
              <a16:creationId xmlns:a16="http://schemas.microsoft.com/office/drawing/2014/main" id="{B5E905BC-9AEF-4C33-B672-3C8266B9B1D9}"/>
            </a:ext>
          </a:extLst>
        </xdr:cNvPr>
        <xdr:cNvSpPr/>
      </xdr:nvSpPr>
      <xdr:spPr>
        <a:xfrm>
          <a:off x="3746500" y="66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25581</xdr:rowOff>
    </xdr:from>
    <xdr:to>
      <xdr:col>24</xdr:col>
      <xdr:colOff>63500</xdr:colOff>
      <xdr:row>39</xdr:row>
      <xdr:rowOff>46809</xdr:rowOff>
    </xdr:to>
    <xdr:cxnSp macro="">
      <xdr:nvCxnSpPr>
        <xdr:cNvPr id="77" name="直線コネクタ 76">
          <a:extLst>
            <a:ext uri="{FF2B5EF4-FFF2-40B4-BE49-F238E27FC236}">
              <a16:creationId xmlns:a16="http://schemas.microsoft.com/office/drawing/2014/main" id="{AA69FC2A-1AAA-4813-9A61-01BEF5D62DE8}"/>
            </a:ext>
          </a:extLst>
        </xdr:cNvPr>
        <xdr:cNvCxnSpPr/>
      </xdr:nvCxnSpPr>
      <xdr:spPr>
        <a:xfrm>
          <a:off x="3797300" y="6712131"/>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123372</xdr:rowOff>
    </xdr:from>
    <xdr:to>
      <xdr:col>15</xdr:col>
      <xdr:colOff>101600</xdr:colOff>
      <xdr:row>39</xdr:row>
      <xdr:rowOff>53522</xdr:rowOff>
    </xdr:to>
    <xdr:sp macro="" textlink="">
      <xdr:nvSpPr>
        <xdr:cNvPr id="78" name="楕円 77">
          <a:extLst>
            <a:ext uri="{FF2B5EF4-FFF2-40B4-BE49-F238E27FC236}">
              <a16:creationId xmlns:a16="http://schemas.microsoft.com/office/drawing/2014/main" id="{0F55D9FC-39E8-457C-871E-636571B7EABB}"/>
            </a:ext>
          </a:extLst>
        </xdr:cNvPr>
        <xdr:cNvSpPr/>
      </xdr:nvSpPr>
      <xdr:spPr>
        <a:xfrm>
          <a:off x="2857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2722</xdr:rowOff>
    </xdr:from>
    <xdr:to>
      <xdr:col>19</xdr:col>
      <xdr:colOff>177800</xdr:colOff>
      <xdr:row>39</xdr:row>
      <xdr:rowOff>25581</xdr:rowOff>
    </xdr:to>
    <xdr:cxnSp macro="">
      <xdr:nvCxnSpPr>
        <xdr:cNvPr id="79" name="直線コネクタ 78">
          <a:extLst>
            <a:ext uri="{FF2B5EF4-FFF2-40B4-BE49-F238E27FC236}">
              <a16:creationId xmlns:a16="http://schemas.microsoft.com/office/drawing/2014/main" id="{9B048840-D171-48C6-9430-650DD2B01AE2}"/>
            </a:ext>
          </a:extLst>
        </xdr:cNvPr>
        <xdr:cNvCxnSpPr/>
      </xdr:nvCxnSpPr>
      <xdr:spPr>
        <a:xfrm>
          <a:off x="2908300" y="668927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100512</xdr:rowOff>
    </xdr:from>
    <xdr:to>
      <xdr:col>10</xdr:col>
      <xdr:colOff>165100</xdr:colOff>
      <xdr:row>39</xdr:row>
      <xdr:rowOff>30662</xdr:rowOff>
    </xdr:to>
    <xdr:sp macro="" textlink="">
      <xdr:nvSpPr>
        <xdr:cNvPr id="80" name="楕円 79">
          <a:extLst>
            <a:ext uri="{FF2B5EF4-FFF2-40B4-BE49-F238E27FC236}">
              <a16:creationId xmlns:a16="http://schemas.microsoft.com/office/drawing/2014/main" id="{1022FC44-6455-4D5E-9447-5704E23442C4}"/>
            </a:ext>
          </a:extLst>
        </xdr:cNvPr>
        <xdr:cNvSpPr/>
      </xdr:nvSpPr>
      <xdr:spPr>
        <a:xfrm>
          <a:off x="1968500" y="66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151312</xdr:rowOff>
    </xdr:from>
    <xdr:to>
      <xdr:col>15</xdr:col>
      <xdr:colOff>50800</xdr:colOff>
      <xdr:row>39</xdr:row>
      <xdr:rowOff>2722</xdr:rowOff>
    </xdr:to>
    <xdr:cxnSp macro="">
      <xdr:nvCxnSpPr>
        <xdr:cNvPr id="81" name="直線コネクタ 80">
          <a:extLst>
            <a:ext uri="{FF2B5EF4-FFF2-40B4-BE49-F238E27FC236}">
              <a16:creationId xmlns:a16="http://schemas.microsoft.com/office/drawing/2014/main" id="{6E447AB4-169D-41E9-ABF7-91A7474E9273}"/>
            </a:ext>
          </a:extLst>
        </xdr:cNvPr>
        <xdr:cNvCxnSpPr/>
      </xdr:nvCxnSpPr>
      <xdr:spPr>
        <a:xfrm>
          <a:off x="2019300" y="66664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72753</xdr:rowOff>
    </xdr:from>
    <xdr:to>
      <xdr:col>6</xdr:col>
      <xdr:colOff>38100</xdr:colOff>
      <xdr:row>39</xdr:row>
      <xdr:rowOff>2903</xdr:rowOff>
    </xdr:to>
    <xdr:sp macro="" textlink="">
      <xdr:nvSpPr>
        <xdr:cNvPr id="82" name="楕円 81">
          <a:extLst>
            <a:ext uri="{FF2B5EF4-FFF2-40B4-BE49-F238E27FC236}">
              <a16:creationId xmlns:a16="http://schemas.microsoft.com/office/drawing/2014/main" id="{0A846584-09CB-4376-BDAC-FE61AE189794}"/>
            </a:ext>
          </a:extLst>
        </xdr:cNvPr>
        <xdr:cNvSpPr/>
      </xdr:nvSpPr>
      <xdr:spPr>
        <a:xfrm>
          <a:off x="1079500" y="65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123553</xdr:rowOff>
    </xdr:from>
    <xdr:to>
      <xdr:col>10</xdr:col>
      <xdr:colOff>114300</xdr:colOff>
      <xdr:row>38</xdr:row>
      <xdr:rowOff>151312</xdr:rowOff>
    </xdr:to>
    <xdr:cxnSp macro="">
      <xdr:nvCxnSpPr>
        <xdr:cNvPr id="83" name="直線コネクタ 82">
          <a:extLst>
            <a:ext uri="{FF2B5EF4-FFF2-40B4-BE49-F238E27FC236}">
              <a16:creationId xmlns:a16="http://schemas.microsoft.com/office/drawing/2014/main" id="{2DF937AD-162D-4107-8145-363064367C25}"/>
            </a:ext>
          </a:extLst>
        </xdr:cNvPr>
        <xdr:cNvCxnSpPr/>
      </xdr:nvCxnSpPr>
      <xdr:spPr>
        <a:xfrm>
          <a:off x="1130300" y="663865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83837</xdr:rowOff>
    </xdr:from>
    <xdr:ext cx="405111" cy="259045"/>
    <xdr:sp macro="" textlink="">
      <xdr:nvSpPr>
        <xdr:cNvPr id="84" name="n_1aveValue【道路】&#10;有形固定資産減価償却率">
          <a:extLst>
            <a:ext uri="{FF2B5EF4-FFF2-40B4-BE49-F238E27FC236}">
              <a16:creationId xmlns:a16="http://schemas.microsoft.com/office/drawing/2014/main" id="{6FEC12F3-05DD-4786-9D46-B7721F58128C}"/>
            </a:ext>
          </a:extLst>
        </xdr:cNvPr>
        <xdr:cNvSpPr txBox="1"/>
      </xdr:nvSpPr>
      <xdr:spPr>
        <a:xfrm>
          <a:off x="35820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44649</xdr:rowOff>
    </xdr:from>
    <xdr:ext cx="405111" cy="259045"/>
    <xdr:sp macro="" textlink="">
      <xdr:nvSpPr>
        <xdr:cNvPr id="85" name="n_2aveValue【道路】&#10;有形固定資産減価償却率">
          <a:extLst>
            <a:ext uri="{FF2B5EF4-FFF2-40B4-BE49-F238E27FC236}">
              <a16:creationId xmlns:a16="http://schemas.microsoft.com/office/drawing/2014/main" id="{84CB0C5D-54D0-4F49-9B39-0C7C736DE50C}"/>
            </a:ext>
          </a:extLst>
        </xdr:cNvPr>
        <xdr:cNvSpPr txBox="1"/>
      </xdr:nvSpPr>
      <xdr:spPr>
        <a:xfrm>
          <a:off x="27057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39750</xdr:rowOff>
    </xdr:from>
    <xdr:ext cx="405111" cy="259045"/>
    <xdr:sp macro="" textlink="">
      <xdr:nvSpPr>
        <xdr:cNvPr id="86" name="n_3aveValue【道路】&#10;有形固定資産減価償却率">
          <a:extLst>
            <a:ext uri="{FF2B5EF4-FFF2-40B4-BE49-F238E27FC236}">
              <a16:creationId xmlns:a16="http://schemas.microsoft.com/office/drawing/2014/main" id="{38E37C12-CD83-4D74-BCBC-D4DC1B044335}"/>
            </a:ext>
          </a:extLst>
        </xdr:cNvPr>
        <xdr:cNvSpPr txBox="1"/>
      </xdr:nvSpPr>
      <xdr:spPr>
        <a:xfrm>
          <a:off x="1816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8726</xdr:rowOff>
    </xdr:from>
    <xdr:ext cx="405111" cy="259045"/>
    <xdr:sp macro="" textlink="">
      <xdr:nvSpPr>
        <xdr:cNvPr id="87" name="n_4aveValue【道路】&#10;有形固定資産減価償却率">
          <a:extLst>
            <a:ext uri="{FF2B5EF4-FFF2-40B4-BE49-F238E27FC236}">
              <a16:creationId xmlns:a16="http://schemas.microsoft.com/office/drawing/2014/main" id="{1073DCF2-865E-4756-A891-766242DE7233}"/>
            </a:ext>
          </a:extLst>
        </xdr:cNvPr>
        <xdr:cNvSpPr txBox="1"/>
      </xdr:nvSpPr>
      <xdr:spPr>
        <a:xfrm>
          <a:off x="927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92908</xdr:rowOff>
    </xdr:from>
    <xdr:ext cx="405111" cy="259045"/>
    <xdr:sp macro="" textlink="">
      <xdr:nvSpPr>
        <xdr:cNvPr id="88" name="n_1mainValue【道路】&#10;有形固定資産減価償却率">
          <a:extLst>
            <a:ext uri="{FF2B5EF4-FFF2-40B4-BE49-F238E27FC236}">
              <a16:creationId xmlns:a16="http://schemas.microsoft.com/office/drawing/2014/main" id="{F41CD3F3-9A30-4D7E-969F-525AF3309C6D}"/>
            </a:ext>
          </a:extLst>
        </xdr:cNvPr>
        <xdr:cNvSpPr txBox="1"/>
      </xdr:nvSpPr>
      <xdr:spPr>
        <a:xfrm>
          <a:off x="3582044" y="643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70049</xdr:rowOff>
    </xdr:from>
    <xdr:ext cx="405111" cy="259045"/>
    <xdr:sp macro="" textlink="">
      <xdr:nvSpPr>
        <xdr:cNvPr id="89" name="n_2mainValue【道路】&#10;有形固定資産減価償却率">
          <a:extLst>
            <a:ext uri="{FF2B5EF4-FFF2-40B4-BE49-F238E27FC236}">
              <a16:creationId xmlns:a16="http://schemas.microsoft.com/office/drawing/2014/main" id="{1649C6D4-72C3-49D7-BC90-8D3C97F8B748}"/>
            </a:ext>
          </a:extLst>
        </xdr:cNvPr>
        <xdr:cNvSpPr txBox="1"/>
      </xdr:nvSpPr>
      <xdr:spPr>
        <a:xfrm>
          <a:off x="27057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47188</xdr:rowOff>
    </xdr:from>
    <xdr:ext cx="405111" cy="259045"/>
    <xdr:sp macro="" textlink="">
      <xdr:nvSpPr>
        <xdr:cNvPr id="90" name="n_3mainValue【道路】&#10;有形固定資産減価償却率">
          <a:extLst>
            <a:ext uri="{FF2B5EF4-FFF2-40B4-BE49-F238E27FC236}">
              <a16:creationId xmlns:a16="http://schemas.microsoft.com/office/drawing/2014/main" id="{8E2304D6-4816-4964-939E-28CFA0B77C72}"/>
            </a:ext>
          </a:extLst>
        </xdr:cNvPr>
        <xdr:cNvSpPr txBox="1"/>
      </xdr:nvSpPr>
      <xdr:spPr>
        <a:xfrm>
          <a:off x="1816744" y="63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19430</xdr:rowOff>
    </xdr:from>
    <xdr:ext cx="405111" cy="259045"/>
    <xdr:sp macro="" textlink="">
      <xdr:nvSpPr>
        <xdr:cNvPr id="91" name="n_4mainValue【道路】&#10;有形固定資産減価償却率">
          <a:extLst>
            <a:ext uri="{FF2B5EF4-FFF2-40B4-BE49-F238E27FC236}">
              <a16:creationId xmlns:a16="http://schemas.microsoft.com/office/drawing/2014/main" id="{A6CB5F98-656F-4A4D-BB3C-99C4511EAA02}"/>
            </a:ext>
          </a:extLst>
        </xdr:cNvPr>
        <xdr:cNvSpPr txBox="1"/>
      </xdr:nvSpPr>
      <xdr:spPr>
        <a:xfrm>
          <a:off x="927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23CA203C-B310-4CD0-8D59-0C911A57FBD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C9CC2A9C-951E-4B84-B9C8-155EB26DE3E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1D0E0079-3F22-4BCD-AB7F-DB22C75C62C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CD973D32-FA53-4631-A97E-C032A3B3EE7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8A8A8D42-D020-4222-8521-B1376741E2A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8F6C740A-71AD-4A57-BD0A-3AF08882A43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E8479A29-E09C-4754-8046-3FBD5959EE5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C1CC3B78-A23D-483E-A8E2-420195454D6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9EDC7E5-D9A4-4E18-B769-0B533B6BE11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8CC3EA3A-3505-404B-AE4E-47ABEB68897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58796BB8-BC53-42BE-AF7E-079F3C2123E8}"/>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E8B4EA33-22BA-4395-AA3F-CE21A6941A4A}"/>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2A1C3AC2-2304-4AB3-AFE1-FED38EC4AEE8}"/>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5" name="テキスト ボックス 104">
          <a:extLst>
            <a:ext uri="{FF2B5EF4-FFF2-40B4-BE49-F238E27FC236}">
              <a16:creationId xmlns:a16="http://schemas.microsoft.com/office/drawing/2014/main" id="{BBC9E374-F84F-4F97-A7D1-63F99A61915D}"/>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80FD6212-942C-40C9-B5A9-60C124C65238}"/>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0BE08C1A-76FE-4EE8-8BDF-6A3675D9830F}"/>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CEEE533C-1DF3-41A1-8229-CF21AE571397}"/>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93B6515A-5EEB-473A-8788-E99037630DEE}"/>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CF97D883-8CF4-4DE4-BACF-82D46D9655F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832D6FA0-1C29-4FF2-B8B3-E8424878CEA9}"/>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CBBF0200-507F-4FBC-A09E-AD9E79CA791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26667</xdr:rowOff>
    </xdr:from>
    <xdr:to>
      <xdr:col>54</xdr:col>
      <xdr:colOff>189865</xdr:colOff>
      <xdr:row>41</xdr:row>
      <xdr:rowOff>131585</xdr:rowOff>
    </xdr:to>
    <xdr:cxnSp macro="">
      <xdr:nvCxnSpPr>
        <xdr:cNvPr id="113" name="直線コネクタ 112">
          <a:extLst>
            <a:ext uri="{FF2B5EF4-FFF2-40B4-BE49-F238E27FC236}">
              <a16:creationId xmlns:a16="http://schemas.microsoft.com/office/drawing/2014/main" id="{D68CD7CC-A66D-42FA-A450-2BAE1A9C5DEF}"/>
            </a:ext>
          </a:extLst>
        </xdr:cNvPr>
        <xdr:cNvCxnSpPr/>
      </xdr:nvCxnSpPr>
      <xdr:spPr>
        <a:xfrm flipV="1">
          <a:off x="10476865" y="5855967"/>
          <a:ext cx="0" cy="130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135412</xdr:rowOff>
    </xdr:from>
    <xdr:ext cx="469744" cy="259045"/>
    <xdr:sp macro="" textlink="">
      <xdr:nvSpPr>
        <xdr:cNvPr id="114" name="【道路】&#10;一人当たり延長最小値テキスト">
          <a:extLst>
            <a:ext uri="{FF2B5EF4-FFF2-40B4-BE49-F238E27FC236}">
              <a16:creationId xmlns:a16="http://schemas.microsoft.com/office/drawing/2014/main" id="{19B771F9-55E5-4E25-A36E-00015CE1FF99}"/>
            </a:ext>
          </a:extLst>
        </xdr:cNvPr>
        <xdr:cNvSpPr txBox="1"/>
      </xdr:nvSpPr>
      <xdr:spPr>
        <a:xfrm>
          <a:off x="10515600" y="716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131585</xdr:rowOff>
    </xdr:from>
    <xdr:to>
      <xdr:col>55</xdr:col>
      <xdr:colOff>88900</xdr:colOff>
      <xdr:row>41</xdr:row>
      <xdr:rowOff>131585</xdr:rowOff>
    </xdr:to>
    <xdr:cxnSp macro="">
      <xdr:nvCxnSpPr>
        <xdr:cNvPr id="115" name="直線コネクタ 114">
          <a:extLst>
            <a:ext uri="{FF2B5EF4-FFF2-40B4-BE49-F238E27FC236}">
              <a16:creationId xmlns:a16="http://schemas.microsoft.com/office/drawing/2014/main" id="{63A8BA4E-4613-4E28-8B83-6AD853966231}"/>
            </a:ext>
          </a:extLst>
        </xdr:cNvPr>
        <xdr:cNvCxnSpPr/>
      </xdr:nvCxnSpPr>
      <xdr:spPr>
        <a:xfrm>
          <a:off x="10388600" y="716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144794</xdr:rowOff>
    </xdr:from>
    <xdr:ext cx="599010" cy="259045"/>
    <xdr:sp macro="" textlink="">
      <xdr:nvSpPr>
        <xdr:cNvPr id="116" name="【道路】&#10;一人当たり延長最大値テキスト">
          <a:extLst>
            <a:ext uri="{FF2B5EF4-FFF2-40B4-BE49-F238E27FC236}">
              <a16:creationId xmlns:a16="http://schemas.microsoft.com/office/drawing/2014/main" id="{31FD96FD-0DA0-47B4-895B-F99A7BB9513D}"/>
            </a:ext>
          </a:extLst>
        </xdr:cNvPr>
        <xdr:cNvSpPr txBox="1"/>
      </xdr:nvSpPr>
      <xdr:spPr>
        <a:xfrm>
          <a:off x="10515600" y="5631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26667</xdr:rowOff>
    </xdr:from>
    <xdr:to>
      <xdr:col>55</xdr:col>
      <xdr:colOff>88900</xdr:colOff>
      <xdr:row>34</xdr:row>
      <xdr:rowOff>26667</xdr:rowOff>
    </xdr:to>
    <xdr:cxnSp macro="">
      <xdr:nvCxnSpPr>
        <xdr:cNvPr id="117" name="直線コネクタ 116">
          <a:extLst>
            <a:ext uri="{FF2B5EF4-FFF2-40B4-BE49-F238E27FC236}">
              <a16:creationId xmlns:a16="http://schemas.microsoft.com/office/drawing/2014/main" id="{3182688E-1870-4083-9EA0-21F18D539B30}"/>
            </a:ext>
          </a:extLst>
        </xdr:cNvPr>
        <xdr:cNvCxnSpPr/>
      </xdr:nvCxnSpPr>
      <xdr:spPr>
        <a:xfrm>
          <a:off x="10388600" y="5855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84408</xdr:rowOff>
    </xdr:from>
    <xdr:ext cx="534377" cy="259045"/>
    <xdr:sp macro="" textlink="">
      <xdr:nvSpPr>
        <xdr:cNvPr id="118" name="【道路】&#10;一人当たり延長平均値テキスト">
          <a:extLst>
            <a:ext uri="{FF2B5EF4-FFF2-40B4-BE49-F238E27FC236}">
              <a16:creationId xmlns:a16="http://schemas.microsoft.com/office/drawing/2014/main" id="{FBCF3743-D1B3-4413-BE7D-1681ECEEEBEB}"/>
            </a:ext>
          </a:extLst>
        </xdr:cNvPr>
        <xdr:cNvSpPr txBox="1"/>
      </xdr:nvSpPr>
      <xdr:spPr>
        <a:xfrm>
          <a:off x="10515600" y="6942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105981</xdr:rowOff>
    </xdr:from>
    <xdr:to>
      <xdr:col>55</xdr:col>
      <xdr:colOff>50800</xdr:colOff>
      <xdr:row>41</xdr:row>
      <xdr:rowOff>36131</xdr:rowOff>
    </xdr:to>
    <xdr:sp macro="" textlink="">
      <xdr:nvSpPr>
        <xdr:cNvPr id="119" name="フローチャート: 判断 118">
          <a:extLst>
            <a:ext uri="{FF2B5EF4-FFF2-40B4-BE49-F238E27FC236}">
              <a16:creationId xmlns:a16="http://schemas.microsoft.com/office/drawing/2014/main" id="{0CE16A5C-7A3D-4412-A35B-2D735890258D}"/>
            </a:ext>
          </a:extLst>
        </xdr:cNvPr>
        <xdr:cNvSpPr/>
      </xdr:nvSpPr>
      <xdr:spPr>
        <a:xfrm>
          <a:off x="10426700" y="696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114122</xdr:rowOff>
    </xdr:from>
    <xdr:to>
      <xdr:col>50</xdr:col>
      <xdr:colOff>165100</xdr:colOff>
      <xdr:row>41</xdr:row>
      <xdr:rowOff>44272</xdr:rowOff>
    </xdr:to>
    <xdr:sp macro="" textlink="">
      <xdr:nvSpPr>
        <xdr:cNvPr id="120" name="フローチャート: 判断 119">
          <a:extLst>
            <a:ext uri="{FF2B5EF4-FFF2-40B4-BE49-F238E27FC236}">
              <a16:creationId xmlns:a16="http://schemas.microsoft.com/office/drawing/2014/main" id="{987F51EF-4F7C-4590-96F5-DFE6B6C3358F}"/>
            </a:ext>
          </a:extLst>
        </xdr:cNvPr>
        <xdr:cNvSpPr/>
      </xdr:nvSpPr>
      <xdr:spPr>
        <a:xfrm>
          <a:off x="9588500" y="697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53822</xdr:rowOff>
    </xdr:from>
    <xdr:to>
      <xdr:col>46</xdr:col>
      <xdr:colOff>38100</xdr:colOff>
      <xdr:row>40</xdr:row>
      <xdr:rowOff>155422</xdr:rowOff>
    </xdr:to>
    <xdr:sp macro="" textlink="">
      <xdr:nvSpPr>
        <xdr:cNvPr id="121" name="フローチャート: 判断 120">
          <a:extLst>
            <a:ext uri="{FF2B5EF4-FFF2-40B4-BE49-F238E27FC236}">
              <a16:creationId xmlns:a16="http://schemas.microsoft.com/office/drawing/2014/main" id="{B3EA60D2-ECEB-4A2B-B282-E4243CC58E74}"/>
            </a:ext>
          </a:extLst>
        </xdr:cNvPr>
        <xdr:cNvSpPr/>
      </xdr:nvSpPr>
      <xdr:spPr>
        <a:xfrm>
          <a:off x="8699500" y="6911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60524</xdr:rowOff>
    </xdr:from>
    <xdr:to>
      <xdr:col>41</xdr:col>
      <xdr:colOff>101600</xdr:colOff>
      <xdr:row>40</xdr:row>
      <xdr:rowOff>162124</xdr:rowOff>
    </xdr:to>
    <xdr:sp macro="" textlink="">
      <xdr:nvSpPr>
        <xdr:cNvPr id="122" name="フローチャート: 判断 121">
          <a:extLst>
            <a:ext uri="{FF2B5EF4-FFF2-40B4-BE49-F238E27FC236}">
              <a16:creationId xmlns:a16="http://schemas.microsoft.com/office/drawing/2014/main" id="{A1A0C855-3346-46A7-B257-FE47373BDFD0}"/>
            </a:ext>
          </a:extLst>
        </xdr:cNvPr>
        <xdr:cNvSpPr/>
      </xdr:nvSpPr>
      <xdr:spPr>
        <a:xfrm>
          <a:off x="7810500" y="691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55006</xdr:rowOff>
    </xdr:from>
    <xdr:to>
      <xdr:col>36</xdr:col>
      <xdr:colOff>165100</xdr:colOff>
      <xdr:row>40</xdr:row>
      <xdr:rowOff>156606</xdr:rowOff>
    </xdr:to>
    <xdr:sp macro="" textlink="">
      <xdr:nvSpPr>
        <xdr:cNvPr id="123" name="フローチャート: 判断 122">
          <a:extLst>
            <a:ext uri="{FF2B5EF4-FFF2-40B4-BE49-F238E27FC236}">
              <a16:creationId xmlns:a16="http://schemas.microsoft.com/office/drawing/2014/main" id="{99CF2B27-CDF2-436B-AE49-80452BA92107}"/>
            </a:ext>
          </a:extLst>
        </xdr:cNvPr>
        <xdr:cNvSpPr/>
      </xdr:nvSpPr>
      <xdr:spPr>
        <a:xfrm>
          <a:off x="6921500" y="691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149EFE2B-6DCF-4CB8-B029-93C98315950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AAEF1E6-896D-4B2F-8C6E-53E7959CC85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89DBF6F-461E-40CC-99E9-DA480DAA770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FA6CB73-7441-4F2C-9901-AE26D83C98E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2B42476-6EBB-4F2F-B48D-4AD9CCF7E3D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23160</xdr:rowOff>
    </xdr:from>
    <xdr:to>
      <xdr:col>55</xdr:col>
      <xdr:colOff>50800</xdr:colOff>
      <xdr:row>40</xdr:row>
      <xdr:rowOff>124760</xdr:rowOff>
    </xdr:to>
    <xdr:sp macro="" textlink="">
      <xdr:nvSpPr>
        <xdr:cNvPr id="129" name="楕円 128">
          <a:extLst>
            <a:ext uri="{FF2B5EF4-FFF2-40B4-BE49-F238E27FC236}">
              <a16:creationId xmlns:a16="http://schemas.microsoft.com/office/drawing/2014/main" id="{C2A0D8DD-F1A3-4F0E-8824-CAD22898F756}"/>
            </a:ext>
          </a:extLst>
        </xdr:cNvPr>
        <xdr:cNvSpPr/>
      </xdr:nvSpPr>
      <xdr:spPr>
        <a:xfrm>
          <a:off x="10426700" y="68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46037</xdr:rowOff>
    </xdr:from>
    <xdr:ext cx="599010" cy="259045"/>
    <xdr:sp macro="" textlink="">
      <xdr:nvSpPr>
        <xdr:cNvPr id="130" name="【道路】&#10;一人当たり延長該当値テキスト">
          <a:extLst>
            <a:ext uri="{FF2B5EF4-FFF2-40B4-BE49-F238E27FC236}">
              <a16:creationId xmlns:a16="http://schemas.microsoft.com/office/drawing/2014/main" id="{51A79C91-CCC4-4EDD-A237-57DB67DD7B44}"/>
            </a:ext>
          </a:extLst>
        </xdr:cNvPr>
        <xdr:cNvSpPr txBox="1"/>
      </xdr:nvSpPr>
      <xdr:spPr>
        <a:xfrm>
          <a:off x="10515600" y="6732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30516</xdr:rowOff>
    </xdr:from>
    <xdr:to>
      <xdr:col>50</xdr:col>
      <xdr:colOff>165100</xdr:colOff>
      <xdr:row>40</xdr:row>
      <xdr:rowOff>132116</xdr:rowOff>
    </xdr:to>
    <xdr:sp macro="" textlink="">
      <xdr:nvSpPr>
        <xdr:cNvPr id="131" name="楕円 130">
          <a:extLst>
            <a:ext uri="{FF2B5EF4-FFF2-40B4-BE49-F238E27FC236}">
              <a16:creationId xmlns:a16="http://schemas.microsoft.com/office/drawing/2014/main" id="{FAC4E72D-FE4B-4B58-A93F-27951A8D1A49}"/>
            </a:ext>
          </a:extLst>
        </xdr:cNvPr>
        <xdr:cNvSpPr/>
      </xdr:nvSpPr>
      <xdr:spPr>
        <a:xfrm>
          <a:off x="9588500" y="688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73960</xdr:rowOff>
    </xdr:from>
    <xdr:to>
      <xdr:col>55</xdr:col>
      <xdr:colOff>0</xdr:colOff>
      <xdr:row>40</xdr:row>
      <xdr:rowOff>81316</xdr:rowOff>
    </xdr:to>
    <xdr:cxnSp macro="">
      <xdr:nvCxnSpPr>
        <xdr:cNvPr id="132" name="直線コネクタ 131">
          <a:extLst>
            <a:ext uri="{FF2B5EF4-FFF2-40B4-BE49-F238E27FC236}">
              <a16:creationId xmlns:a16="http://schemas.microsoft.com/office/drawing/2014/main" id="{062EABBF-0727-4EE9-8964-715F4854D85B}"/>
            </a:ext>
          </a:extLst>
        </xdr:cNvPr>
        <xdr:cNvCxnSpPr/>
      </xdr:nvCxnSpPr>
      <xdr:spPr>
        <a:xfrm flipV="1">
          <a:off x="9639300" y="6931960"/>
          <a:ext cx="838200" cy="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37281</xdr:rowOff>
    </xdr:from>
    <xdr:to>
      <xdr:col>46</xdr:col>
      <xdr:colOff>38100</xdr:colOff>
      <xdr:row>40</xdr:row>
      <xdr:rowOff>138881</xdr:rowOff>
    </xdr:to>
    <xdr:sp macro="" textlink="">
      <xdr:nvSpPr>
        <xdr:cNvPr id="133" name="楕円 132">
          <a:extLst>
            <a:ext uri="{FF2B5EF4-FFF2-40B4-BE49-F238E27FC236}">
              <a16:creationId xmlns:a16="http://schemas.microsoft.com/office/drawing/2014/main" id="{52BE5D1B-42DC-4E5C-A655-04627E3E3662}"/>
            </a:ext>
          </a:extLst>
        </xdr:cNvPr>
        <xdr:cNvSpPr/>
      </xdr:nvSpPr>
      <xdr:spPr>
        <a:xfrm>
          <a:off x="8699500" y="689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81316</xdr:rowOff>
    </xdr:from>
    <xdr:to>
      <xdr:col>50</xdr:col>
      <xdr:colOff>114300</xdr:colOff>
      <xdr:row>40</xdr:row>
      <xdr:rowOff>88081</xdr:rowOff>
    </xdr:to>
    <xdr:cxnSp macro="">
      <xdr:nvCxnSpPr>
        <xdr:cNvPr id="134" name="直線コネクタ 133">
          <a:extLst>
            <a:ext uri="{FF2B5EF4-FFF2-40B4-BE49-F238E27FC236}">
              <a16:creationId xmlns:a16="http://schemas.microsoft.com/office/drawing/2014/main" id="{F59F1037-1F06-4AF1-8911-AE3DFC40E612}"/>
            </a:ext>
          </a:extLst>
        </xdr:cNvPr>
        <xdr:cNvCxnSpPr/>
      </xdr:nvCxnSpPr>
      <xdr:spPr>
        <a:xfrm flipV="1">
          <a:off x="8750300" y="6939316"/>
          <a:ext cx="889000" cy="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41923</xdr:rowOff>
    </xdr:from>
    <xdr:to>
      <xdr:col>41</xdr:col>
      <xdr:colOff>101600</xdr:colOff>
      <xdr:row>40</xdr:row>
      <xdr:rowOff>143523</xdr:rowOff>
    </xdr:to>
    <xdr:sp macro="" textlink="">
      <xdr:nvSpPr>
        <xdr:cNvPr id="135" name="楕円 134">
          <a:extLst>
            <a:ext uri="{FF2B5EF4-FFF2-40B4-BE49-F238E27FC236}">
              <a16:creationId xmlns:a16="http://schemas.microsoft.com/office/drawing/2014/main" id="{9BD0A4AC-304B-4A7E-9898-25F79AA78C55}"/>
            </a:ext>
          </a:extLst>
        </xdr:cNvPr>
        <xdr:cNvSpPr/>
      </xdr:nvSpPr>
      <xdr:spPr>
        <a:xfrm>
          <a:off x="7810500" y="689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88081</xdr:rowOff>
    </xdr:from>
    <xdr:to>
      <xdr:col>45</xdr:col>
      <xdr:colOff>177800</xdr:colOff>
      <xdr:row>40</xdr:row>
      <xdr:rowOff>92723</xdr:rowOff>
    </xdr:to>
    <xdr:cxnSp macro="">
      <xdr:nvCxnSpPr>
        <xdr:cNvPr id="136" name="直線コネクタ 135">
          <a:extLst>
            <a:ext uri="{FF2B5EF4-FFF2-40B4-BE49-F238E27FC236}">
              <a16:creationId xmlns:a16="http://schemas.microsoft.com/office/drawing/2014/main" id="{13FA392E-FE8C-4DD6-8E3C-817A8DAFFDE2}"/>
            </a:ext>
          </a:extLst>
        </xdr:cNvPr>
        <xdr:cNvCxnSpPr/>
      </xdr:nvCxnSpPr>
      <xdr:spPr>
        <a:xfrm flipV="1">
          <a:off x="7861300" y="6946081"/>
          <a:ext cx="889000" cy="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51422</xdr:rowOff>
    </xdr:from>
    <xdr:to>
      <xdr:col>36</xdr:col>
      <xdr:colOff>165100</xdr:colOff>
      <xdr:row>40</xdr:row>
      <xdr:rowOff>153022</xdr:rowOff>
    </xdr:to>
    <xdr:sp macro="" textlink="">
      <xdr:nvSpPr>
        <xdr:cNvPr id="137" name="楕円 136">
          <a:extLst>
            <a:ext uri="{FF2B5EF4-FFF2-40B4-BE49-F238E27FC236}">
              <a16:creationId xmlns:a16="http://schemas.microsoft.com/office/drawing/2014/main" id="{401125CE-53CA-4571-8E14-AC16E2CB2BCC}"/>
            </a:ext>
          </a:extLst>
        </xdr:cNvPr>
        <xdr:cNvSpPr/>
      </xdr:nvSpPr>
      <xdr:spPr>
        <a:xfrm>
          <a:off x="6921500" y="690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92723</xdr:rowOff>
    </xdr:from>
    <xdr:to>
      <xdr:col>41</xdr:col>
      <xdr:colOff>50800</xdr:colOff>
      <xdr:row>40</xdr:row>
      <xdr:rowOff>102222</xdr:rowOff>
    </xdr:to>
    <xdr:cxnSp macro="">
      <xdr:nvCxnSpPr>
        <xdr:cNvPr id="138" name="直線コネクタ 137">
          <a:extLst>
            <a:ext uri="{FF2B5EF4-FFF2-40B4-BE49-F238E27FC236}">
              <a16:creationId xmlns:a16="http://schemas.microsoft.com/office/drawing/2014/main" id="{73BBBA21-170C-470D-BA6B-1E3AEBB952DA}"/>
            </a:ext>
          </a:extLst>
        </xdr:cNvPr>
        <xdr:cNvCxnSpPr/>
      </xdr:nvCxnSpPr>
      <xdr:spPr>
        <a:xfrm flipV="1">
          <a:off x="6972300" y="6950723"/>
          <a:ext cx="889000" cy="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35399</xdr:rowOff>
    </xdr:from>
    <xdr:ext cx="534377" cy="259045"/>
    <xdr:sp macro="" textlink="">
      <xdr:nvSpPr>
        <xdr:cNvPr id="139" name="n_1aveValue【道路】&#10;一人当たり延長">
          <a:extLst>
            <a:ext uri="{FF2B5EF4-FFF2-40B4-BE49-F238E27FC236}">
              <a16:creationId xmlns:a16="http://schemas.microsoft.com/office/drawing/2014/main" id="{04791E90-B894-47B5-9415-42DC147BEA25}"/>
            </a:ext>
          </a:extLst>
        </xdr:cNvPr>
        <xdr:cNvSpPr txBox="1"/>
      </xdr:nvSpPr>
      <xdr:spPr>
        <a:xfrm>
          <a:off x="9359411" y="706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146549</xdr:rowOff>
    </xdr:from>
    <xdr:ext cx="534377" cy="259045"/>
    <xdr:sp macro="" textlink="">
      <xdr:nvSpPr>
        <xdr:cNvPr id="140" name="n_2aveValue【道路】&#10;一人当たり延長">
          <a:extLst>
            <a:ext uri="{FF2B5EF4-FFF2-40B4-BE49-F238E27FC236}">
              <a16:creationId xmlns:a16="http://schemas.microsoft.com/office/drawing/2014/main" id="{27C7A685-94C4-4C35-8967-A9652D53CF5C}"/>
            </a:ext>
          </a:extLst>
        </xdr:cNvPr>
        <xdr:cNvSpPr txBox="1"/>
      </xdr:nvSpPr>
      <xdr:spPr>
        <a:xfrm>
          <a:off x="8483111" y="700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153251</xdr:rowOff>
    </xdr:from>
    <xdr:ext cx="534377" cy="259045"/>
    <xdr:sp macro="" textlink="">
      <xdr:nvSpPr>
        <xdr:cNvPr id="141" name="n_3aveValue【道路】&#10;一人当たり延長">
          <a:extLst>
            <a:ext uri="{FF2B5EF4-FFF2-40B4-BE49-F238E27FC236}">
              <a16:creationId xmlns:a16="http://schemas.microsoft.com/office/drawing/2014/main" id="{FBD68F33-12B0-43DF-9A80-EC9A9728088C}"/>
            </a:ext>
          </a:extLst>
        </xdr:cNvPr>
        <xdr:cNvSpPr txBox="1"/>
      </xdr:nvSpPr>
      <xdr:spPr>
        <a:xfrm>
          <a:off x="7594111" y="701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147733</xdr:rowOff>
    </xdr:from>
    <xdr:ext cx="534377" cy="259045"/>
    <xdr:sp macro="" textlink="">
      <xdr:nvSpPr>
        <xdr:cNvPr id="142" name="n_4aveValue【道路】&#10;一人当たり延長">
          <a:extLst>
            <a:ext uri="{FF2B5EF4-FFF2-40B4-BE49-F238E27FC236}">
              <a16:creationId xmlns:a16="http://schemas.microsoft.com/office/drawing/2014/main" id="{B0B1703F-2EA8-4EC6-8715-359F911A6AAB}"/>
            </a:ext>
          </a:extLst>
        </xdr:cNvPr>
        <xdr:cNvSpPr txBox="1"/>
      </xdr:nvSpPr>
      <xdr:spPr>
        <a:xfrm>
          <a:off x="6705111" y="700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148643</xdr:rowOff>
    </xdr:from>
    <xdr:ext cx="534377" cy="259045"/>
    <xdr:sp macro="" textlink="">
      <xdr:nvSpPr>
        <xdr:cNvPr id="143" name="n_1mainValue【道路】&#10;一人当たり延長">
          <a:extLst>
            <a:ext uri="{FF2B5EF4-FFF2-40B4-BE49-F238E27FC236}">
              <a16:creationId xmlns:a16="http://schemas.microsoft.com/office/drawing/2014/main" id="{8964E310-D4D0-4A48-9D5B-8151F2337740}"/>
            </a:ext>
          </a:extLst>
        </xdr:cNvPr>
        <xdr:cNvSpPr txBox="1"/>
      </xdr:nvSpPr>
      <xdr:spPr>
        <a:xfrm>
          <a:off x="9359411" y="666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155408</xdr:rowOff>
    </xdr:from>
    <xdr:ext cx="534377" cy="259045"/>
    <xdr:sp macro="" textlink="">
      <xdr:nvSpPr>
        <xdr:cNvPr id="144" name="n_2mainValue【道路】&#10;一人当たり延長">
          <a:extLst>
            <a:ext uri="{FF2B5EF4-FFF2-40B4-BE49-F238E27FC236}">
              <a16:creationId xmlns:a16="http://schemas.microsoft.com/office/drawing/2014/main" id="{B09B4BD3-3346-4884-BACF-C4BA1C25BBF0}"/>
            </a:ext>
          </a:extLst>
        </xdr:cNvPr>
        <xdr:cNvSpPr txBox="1"/>
      </xdr:nvSpPr>
      <xdr:spPr>
        <a:xfrm>
          <a:off x="8483111" y="667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160050</xdr:rowOff>
    </xdr:from>
    <xdr:ext cx="534377" cy="259045"/>
    <xdr:sp macro="" textlink="">
      <xdr:nvSpPr>
        <xdr:cNvPr id="145" name="n_3mainValue【道路】&#10;一人当たり延長">
          <a:extLst>
            <a:ext uri="{FF2B5EF4-FFF2-40B4-BE49-F238E27FC236}">
              <a16:creationId xmlns:a16="http://schemas.microsoft.com/office/drawing/2014/main" id="{B804B9E5-1E48-43DB-B7DF-60DE6FBA8EA4}"/>
            </a:ext>
          </a:extLst>
        </xdr:cNvPr>
        <xdr:cNvSpPr txBox="1"/>
      </xdr:nvSpPr>
      <xdr:spPr>
        <a:xfrm>
          <a:off x="7594111" y="667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169549</xdr:rowOff>
    </xdr:from>
    <xdr:ext cx="534377" cy="259045"/>
    <xdr:sp macro="" textlink="">
      <xdr:nvSpPr>
        <xdr:cNvPr id="146" name="n_4mainValue【道路】&#10;一人当たり延長">
          <a:extLst>
            <a:ext uri="{FF2B5EF4-FFF2-40B4-BE49-F238E27FC236}">
              <a16:creationId xmlns:a16="http://schemas.microsoft.com/office/drawing/2014/main" id="{D2C3019B-A915-4CC5-80DB-7DF640727A64}"/>
            </a:ext>
          </a:extLst>
        </xdr:cNvPr>
        <xdr:cNvSpPr txBox="1"/>
      </xdr:nvSpPr>
      <xdr:spPr>
        <a:xfrm>
          <a:off x="6705111" y="668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8704ADA1-27C3-43CF-95CE-132C803CFE3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793CC679-160F-4A57-B7BE-FFDEC0AA919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F4DDFA0F-0835-4006-B2BB-6F0F2B6565C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97BC894A-5E84-48A0-92EA-1C8D5ACA653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782AED69-A85C-4A84-B559-B856ACEDFD9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58429EE7-CEED-4496-97B1-A120E6E3C8F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CA0DCED6-1D8D-4C53-A2D6-0A9299A93C2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F631C984-1DA6-41F9-8C2A-A69C2EE15AB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C002649D-5B17-4E04-AFFA-95A489EC4EE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329BD434-4637-471E-9751-3CB94DDD26C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35FEF5AA-E36A-48C5-8CE3-EEE5135587C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65798DA4-B62E-414C-9DDD-69169DD1967D}"/>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42802F87-0DA0-45DA-B576-D04543202BBB}"/>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4D10040C-ECEB-4A21-B50E-0402F60627DC}"/>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4F175C79-94B5-40C9-9798-FBD68519BC3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7DEF3CA-FB8D-4951-AAC1-C337E59397A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6FAD630B-3DE8-485C-9842-717EE4B460FD}"/>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6E699733-5092-49D0-896D-115A4D7580F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40A22924-ABCC-4FAE-96BF-209B257B15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A311885A-FA68-45D3-8DF7-9E87C8FEB21F}"/>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a:extLst>
            <a:ext uri="{FF2B5EF4-FFF2-40B4-BE49-F238E27FC236}">
              <a16:creationId xmlns:a16="http://schemas.microsoft.com/office/drawing/2014/main" id="{77FC4BC4-B87F-4488-AC39-61EA30FF448E}"/>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19E96925-1242-4D7A-9721-7A6549B29E3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A15222A6-7C3C-4390-89AF-EE603890791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70" name="直線コネクタ 169">
          <a:extLst>
            <a:ext uri="{FF2B5EF4-FFF2-40B4-BE49-F238E27FC236}">
              <a16:creationId xmlns:a16="http://schemas.microsoft.com/office/drawing/2014/main" id="{5534BF2B-43F0-4955-8DE8-2FC6DB0AECAA}"/>
            </a:ext>
          </a:extLst>
        </xdr:cNvPr>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71" name="【橋りょう・トンネル】&#10;有形固定資産減価償却率最小値テキスト">
          <a:extLst>
            <a:ext uri="{FF2B5EF4-FFF2-40B4-BE49-F238E27FC236}">
              <a16:creationId xmlns:a16="http://schemas.microsoft.com/office/drawing/2014/main" id="{E8BA3A9F-737A-4D06-8215-A14AC096AC48}"/>
            </a:ext>
          </a:extLst>
        </xdr:cNvPr>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72" name="直線コネクタ 171">
          <a:extLst>
            <a:ext uri="{FF2B5EF4-FFF2-40B4-BE49-F238E27FC236}">
              <a16:creationId xmlns:a16="http://schemas.microsoft.com/office/drawing/2014/main" id="{0EC52244-A50D-40B9-A600-4057DAC3AA88}"/>
            </a:ext>
          </a:extLst>
        </xdr:cNvPr>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73" name="【橋りょう・トンネル】&#10;有形固定資産減価償却率最大値テキスト">
          <a:extLst>
            <a:ext uri="{FF2B5EF4-FFF2-40B4-BE49-F238E27FC236}">
              <a16:creationId xmlns:a16="http://schemas.microsoft.com/office/drawing/2014/main" id="{A9D8A0CF-73BA-4950-B047-8D209712818C}"/>
            </a:ext>
          </a:extLst>
        </xdr:cNvPr>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4" name="直線コネクタ 173">
          <a:extLst>
            <a:ext uri="{FF2B5EF4-FFF2-40B4-BE49-F238E27FC236}">
              <a16:creationId xmlns:a16="http://schemas.microsoft.com/office/drawing/2014/main" id="{C894CBA1-36A5-4EFA-9FC7-BF4A4E6CEE05}"/>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38117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0DA5046D-29FD-43AF-B086-B4E66422CC03}"/>
            </a:ext>
          </a:extLst>
        </xdr:cNvPr>
        <xdr:cNvSpPr txBox="1"/>
      </xdr:nvSpPr>
      <xdr:spPr>
        <a:xfrm>
          <a:off x="4673600" y="10153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15240</xdr:rowOff>
    </xdr:from>
    <xdr:to>
      <xdr:col>24</xdr:col>
      <xdr:colOff>114300</xdr:colOff>
      <xdr:row>60</xdr:row>
      <xdr:rowOff>116840</xdr:rowOff>
    </xdr:to>
    <xdr:sp macro="" textlink="">
      <xdr:nvSpPr>
        <xdr:cNvPr id="176" name="フローチャート: 判断 175">
          <a:extLst>
            <a:ext uri="{FF2B5EF4-FFF2-40B4-BE49-F238E27FC236}">
              <a16:creationId xmlns:a16="http://schemas.microsoft.com/office/drawing/2014/main" id="{F2E83C28-45E1-4C37-AFE9-A6D439F4B0CD}"/>
            </a:ext>
          </a:extLst>
        </xdr:cNvPr>
        <xdr:cNvSpPr/>
      </xdr:nvSpPr>
      <xdr:spPr>
        <a:xfrm>
          <a:off x="4584700" y="1030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0</xdr:rowOff>
    </xdr:from>
    <xdr:to>
      <xdr:col>20</xdr:col>
      <xdr:colOff>38100</xdr:colOff>
      <xdr:row>60</xdr:row>
      <xdr:rowOff>101600</xdr:rowOff>
    </xdr:to>
    <xdr:sp macro="" textlink="">
      <xdr:nvSpPr>
        <xdr:cNvPr id="177" name="フローチャート: 判断 176">
          <a:extLst>
            <a:ext uri="{FF2B5EF4-FFF2-40B4-BE49-F238E27FC236}">
              <a16:creationId xmlns:a16="http://schemas.microsoft.com/office/drawing/2014/main" id="{55E62B86-9929-44AB-8ABC-CADEA348FAF0}"/>
            </a:ext>
          </a:extLst>
        </xdr:cNvPr>
        <xdr:cNvSpPr/>
      </xdr:nvSpPr>
      <xdr:spPr>
        <a:xfrm>
          <a:off x="3746500" y="1028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78" name="フローチャート: 判断 177">
          <a:extLst>
            <a:ext uri="{FF2B5EF4-FFF2-40B4-BE49-F238E27FC236}">
              <a16:creationId xmlns:a16="http://schemas.microsoft.com/office/drawing/2014/main" id="{E39A4694-D7A3-4B62-BF7C-B2AD16B4BB1F}"/>
            </a:ext>
          </a:extLst>
        </xdr:cNvPr>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135890</xdr:rowOff>
    </xdr:from>
    <xdr:to>
      <xdr:col>10</xdr:col>
      <xdr:colOff>165100</xdr:colOff>
      <xdr:row>60</xdr:row>
      <xdr:rowOff>66040</xdr:rowOff>
    </xdr:to>
    <xdr:sp macro="" textlink="">
      <xdr:nvSpPr>
        <xdr:cNvPr id="179" name="フローチャート: 判断 178">
          <a:extLst>
            <a:ext uri="{FF2B5EF4-FFF2-40B4-BE49-F238E27FC236}">
              <a16:creationId xmlns:a16="http://schemas.microsoft.com/office/drawing/2014/main" id="{2E78DAF1-4F1A-44B2-AA21-D7D8F224D78F}"/>
            </a:ext>
          </a:extLst>
        </xdr:cNvPr>
        <xdr:cNvSpPr/>
      </xdr:nvSpPr>
      <xdr:spPr>
        <a:xfrm>
          <a:off x="1968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118110</xdr:rowOff>
    </xdr:from>
    <xdr:to>
      <xdr:col>6</xdr:col>
      <xdr:colOff>38100</xdr:colOff>
      <xdr:row>60</xdr:row>
      <xdr:rowOff>48260</xdr:rowOff>
    </xdr:to>
    <xdr:sp macro="" textlink="">
      <xdr:nvSpPr>
        <xdr:cNvPr id="180" name="フローチャート: 判断 179">
          <a:extLst>
            <a:ext uri="{FF2B5EF4-FFF2-40B4-BE49-F238E27FC236}">
              <a16:creationId xmlns:a16="http://schemas.microsoft.com/office/drawing/2014/main" id="{2F85907C-2C15-487B-8E63-EE61A3343451}"/>
            </a:ext>
          </a:extLst>
        </xdr:cNvPr>
        <xdr:cNvSpPr/>
      </xdr:nvSpPr>
      <xdr:spPr>
        <a:xfrm>
          <a:off x="1079500" y="1023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CDEF4005-E99A-4E5F-85B2-6E2021AF74C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12511C6E-11FC-4B84-9072-394957047C6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934F28C-A703-40FE-BC8E-D781042695A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BDAEE22-C496-4E5C-A018-E78E15E52D8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6751F63-B91C-44BC-8377-34AF263096B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93980</xdr:rowOff>
    </xdr:from>
    <xdr:to>
      <xdr:col>24</xdr:col>
      <xdr:colOff>114300</xdr:colOff>
      <xdr:row>61</xdr:row>
      <xdr:rowOff>24130</xdr:rowOff>
    </xdr:to>
    <xdr:sp macro="" textlink="">
      <xdr:nvSpPr>
        <xdr:cNvPr id="186" name="楕円 185">
          <a:extLst>
            <a:ext uri="{FF2B5EF4-FFF2-40B4-BE49-F238E27FC236}">
              <a16:creationId xmlns:a16="http://schemas.microsoft.com/office/drawing/2014/main" id="{ACACA08E-7D14-459D-B509-DC260667A0A2}"/>
            </a:ext>
          </a:extLst>
        </xdr:cNvPr>
        <xdr:cNvSpPr/>
      </xdr:nvSpPr>
      <xdr:spPr>
        <a:xfrm>
          <a:off x="45847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72407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B63C6490-2CF4-4146-B362-E3676D40107D}"/>
            </a:ext>
          </a:extLst>
        </xdr:cNvPr>
        <xdr:cNvSpPr txBox="1"/>
      </xdr:nvSpPr>
      <xdr:spPr>
        <a:xfrm>
          <a:off x="4673600"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78740</xdr:rowOff>
    </xdr:from>
    <xdr:to>
      <xdr:col>20</xdr:col>
      <xdr:colOff>38100</xdr:colOff>
      <xdr:row>61</xdr:row>
      <xdr:rowOff>8890</xdr:rowOff>
    </xdr:to>
    <xdr:sp macro="" textlink="">
      <xdr:nvSpPr>
        <xdr:cNvPr id="188" name="楕円 187">
          <a:extLst>
            <a:ext uri="{FF2B5EF4-FFF2-40B4-BE49-F238E27FC236}">
              <a16:creationId xmlns:a16="http://schemas.microsoft.com/office/drawing/2014/main" id="{7DEA3652-B41F-4E84-A5FF-FDFC76960DCC}"/>
            </a:ext>
          </a:extLst>
        </xdr:cNvPr>
        <xdr:cNvSpPr/>
      </xdr:nvSpPr>
      <xdr:spPr>
        <a:xfrm>
          <a:off x="3746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129540</xdr:rowOff>
    </xdr:from>
    <xdr:to>
      <xdr:col>24</xdr:col>
      <xdr:colOff>63500</xdr:colOff>
      <xdr:row>60</xdr:row>
      <xdr:rowOff>144780</xdr:rowOff>
    </xdr:to>
    <xdr:cxnSp macro="">
      <xdr:nvCxnSpPr>
        <xdr:cNvPr id="189" name="直線コネクタ 188">
          <a:extLst>
            <a:ext uri="{FF2B5EF4-FFF2-40B4-BE49-F238E27FC236}">
              <a16:creationId xmlns:a16="http://schemas.microsoft.com/office/drawing/2014/main" id="{3368BB0A-5CE6-44DF-AC87-B061A776B076}"/>
            </a:ext>
          </a:extLst>
        </xdr:cNvPr>
        <xdr:cNvCxnSpPr/>
      </xdr:nvCxnSpPr>
      <xdr:spPr>
        <a:xfrm>
          <a:off x="3797300" y="104165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60960</xdr:rowOff>
    </xdr:from>
    <xdr:to>
      <xdr:col>15</xdr:col>
      <xdr:colOff>101600</xdr:colOff>
      <xdr:row>60</xdr:row>
      <xdr:rowOff>162560</xdr:rowOff>
    </xdr:to>
    <xdr:sp macro="" textlink="">
      <xdr:nvSpPr>
        <xdr:cNvPr id="190" name="楕円 189">
          <a:extLst>
            <a:ext uri="{FF2B5EF4-FFF2-40B4-BE49-F238E27FC236}">
              <a16:creationId xmlns:a16="http://schemas.microsoft.com/office/drawing/2014/main" id="{855E7A13-807A-4E0F-B47B-BCE550A63357}"/>
            </a:ext>
          </a:extLst>
        </xdr:cNvPr>
        <xdr:cNvSpPr/>
      </xdr:nvSpPr>
      <xdr:spPr>
        <a:xfrm>
          <a:off x="2857500" y="1034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111760</xdr:rowOff>
    </xdr:from>
    <xdr:to>
      <xdr:col>19</xdr:col>
      <xdr:colOff>177800</xdr:colOff>
      <xdr:row>60</xdr:row>
      <xdr:rowOff>129540</xdr:rowOff>
    </xdr:to>
    <xdr:cxnSp macro="">
      <xdr:nvCxnSpPr>
        <xdr:cNvPr id="191" name="直線コネクタ 190">
          <a:extLst>
            <a:ext uri="{FF2B5EF4-FFF2-40B4-BE49-F238E27FC236}">
              <a16:creationId xmlns:a16="http://schemas.microsoft.com/office/drawing/2014/main" id="{A6550080-30B5-409D-93DA-CBC0F4349D2C}"/>
            </a:ext>
          </a:extLst>
        </xdr:cNvPr>
        <xdr:cNvCxnSpPr/>
      </xdr:nvCxnSpPr>
      <xdr:spPr>
        <a:xfrm>
          <a:off x="2908300" y="1039876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77470</xdr:rowOff>
    </xdr:from>
    <xdr:to>
      <xdr:col>10</xdr:col>
      <xdr:colOff>165100</xdr:colOff>
      <xdr:row>61</xdr:row>
      <xdr:rowOff>7620</xdr:rowOff>
    </xdr:to>
    <xdr:sp macro="" textlink="">
      <xdr:nvSpPr>
        <xdr:cNvPr id="192" name="楕円 191">
          <a:extLst>
            <a:ext uri="{FF2B5EF4-FFF2-40B4-BE49-F238E27FC236}">
              <a16:creationId xmlns:a16="http://schemas.microsoft.com/office/drawing/2014/main" id="{7EFE39A2-0469-4ECA-B8A0-B3E289517C88}"/>
            </a:ext>
          </a:extLst>
        </xdr:cNvPr>
        <xdr:cNvSpPr/>
      </xdr:nvSpPr>
      <xdr:spPr>
        <a:xfrm>
          <a:off x="1968500" y="1036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111760</xdr:rowOff>
    </xdr:from>
    <xdr:to>
      <xdr:col>15</xdr:col>
      <xdr:colOff>50800</xdr:colOff>
      <xdr:row>60</xdr:row>
      <xdr:rowOff>128270</xdr:rowOff>
    </xdr:to>
    <xdr:cxnSp macro="">
      <xdr:nvCxnSpPr>
        <xdr:cNvPr id="193" name="直線コネクタ 192">
          <a:extLst>
            <a:ext uri="{FF2B5EF4-FFF2-40B4-BE49-F238E27FC236}">
              <a16:creationId xmlns:a16="http://schemas.microsoft.com/office/drawing/2014/main" id="{D2E26252-861B-4CBB-BF23-2EF6DEF56B47}"/>
            </a:ext>
          </a:extLst>
        </xdr:cNvPr>
        <xdr:cNvCxnSpPr/>
      </xdr:nvCxnSpPr>
      <xdr:spPr>
        <a:xfrm flipV="1">
          <a:off x="2019300" y="10398760"/>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58420</xdr:rowOff>
    </xdr:from>
    <xdr:to>
      <xdr:col>6</xdr:col>
      <xdr:colOff>38100</xdr:colOff>
      <xdr:row>60</xdr:row>
      <xdr:rowOff>160020</xdr:rowOff>
    </xdr:to>
    <xdr:sp macro="" textlink="">
      <xdr:nvSpPr>
        <xdr:cNvPr id="194" name="楕円 193">
          <a:extLst>
            <a:ext uri="{FF2B5EF4-FFF2-40B4-BE49-F238E27FC236}">
              <a16:creationId xmlns:a16="http://schemas.microsoft.com/office/drawing/2014/main" id="{1915873D-1EE6-45B5-8D95-C3F3D538D83B}"/>
            </a:ext>
          </a:extLst>
        </xdr:cNvPr>
        <xdr:cNvSpPr/>
      </xdr:nvSpPr>
      <xdr:spPr>
        <a:xfrm>
          <a:off x="1079500" y="1034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109220</xdr:rowOff>
    </xdr:from>
    <xdr:to>
      <xdr:col>10</xdr:col>
      <xdr:colOff>114300</xdr:colOff>
      <xdr:row>60</xdr:row>
      <xdr:rowOff>128270</xdr:rowOff>
    </xdr:to>
    <xdr:cxnSp macro="">
      <xdr:nvCxnSpPr>
        <xdr:cNvPr id="195" name="直線コネクタ 194">
          <a:extLst>
            <a:ext uri="{FF2B5EF4-FFF2-40B4-BE49-F238E27FC236}">
              <a16:creationId xmlns:a16="http://schemas.microsoft.com/office/drawing/2014/main" id="{1F1F7A77-8F5C-4676-861B-137DF69556E7}"/>
            </a:ext>
          </a:extLst>
        </xdr:cNvPr>
        <xdr:cNvCxnSpPr/>
      </xdr:nvCxnSpPr>
      <xdr:spPr>
        <a:xfrm>
          <a:off x="1130300" y="103962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118127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C4488510-F2F4-47F9-BBE4-08489C48A354}"/>
            </a:ext>
          </a:extLst>
        </xdr:cNvPr>
        <xdr:cNvSpPr txBox="1"/>
      </xdr:nvSpPr>
      <xdr:spPr>
        <a:xfrm>
          <a:off x="3582044" y="1006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67327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278EF4DC-2FC6-4FC2-928C-F113C9B5FE19}"/>
            </a:ext>
          </a:extLst>
        </xdr:cNvPr>
        <xdr:cNvSpPr txBox="1"/>
      </xdr:nvSpPr>
      <xdr:spPr>
        <a:xfrm>
          <a:off x="2705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82567</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65E0F5CA-ACCD-451A-BB34-3873A984F93E}"/>
            </a:ext>
          </a:extLst>
        </xdr:cNvPr>
        <xdr:cNvSpPr txBox="1"/>
      </xdr:nvSpPr>
      <xdr:spPr>
        <a:xfrm>
          <a:off x="1816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64787</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2B80E860-9F0A-4187-A71C-E54D7DA55342}"/>
            </a:ext>
          </a:extLst>
        </xdr:cNvPr>
        <xdr:cNvSpPr txBox="1"/>
      </xdr:nvSpPr>
      <xdr:spPr>
        <a:xfrm>
          <a:off x="927744" y="1000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84F81230-0B2C-42A7-944C-BA1484B1B078}"/>
            </a:ext>
          </a:extLst>
        </xdr:cNvPr>
        <xdr:cNvSpPr txBox="1"/>
      </xdr:nvSpPr>
      <xdr:spPr>
        <a:xfrm>
          <a:off x="35820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153687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5DA884CD-1729-41DB-BD8C-1F4C6F852C65}"/>
            </a:ext>
          </a:extLst>
        </xdr:cNvPr>
        <xdr:cNvSpPr txBox="1"/>
      </xdr:nvSpPr>
      <xdr:spPr>
        <a:xfrm>
          <a:off x="2705744" y="10440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170197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28E2E911-CA98-4A44-A810-DB4F446512AE}"/>
            </a:ext>
          </a:extLst>
        </xdr:cNvPr>
        <xdr:cNvSpPr txBox="1"/>
      </xdr:nvSpPr>
      <xdr:spPr>
        <a:xfrm>
          <a:off x="1816744" y="1045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151147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E50BDC97-3FB0-4FF7-981B-889906DAEB7D}"/>
            </a:ext>
          </a:extLst>
        </xdr:cNvPr>
        <xdr:cNvSpPr txBox="1"/>
      </xdr:nvSpPr>
      <xdr:spPr>
        <a:xfrm>
          <a:off x="927744" y="10438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5C14068A-1F47-4647-A1AC-CB5AB0773E7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98C935C7-3097-472C-9C9B-CF7C83D45DF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43EC7EF2-547C-44E5-A1FE-CC9A9B7C852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AFB61DCA-29C6-4C9A-87EE-A2C8EEDA845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FC679AE4-C061-4029-84C5-1F71E3DB545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2F6BA923-C455-4993-A3E6-7F469157E6B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45D3CFB5-FC84-47CB-8FA8-410B625A7F7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F03FEB3B-8EAA-46FE-B820-E2EDBA6F803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A2F9B306-8B41-4789-9414-A86B947729B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26D1D785-EA3B-469F-9D7E-50D7CD9FF57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a:extLst>
            <a:ext uri="{FF2B5EF4-FFF2-40B4-BE49-F238E27FC236}">
              <a16:creationId xmlns:a16="http://schemas.microsoft.com/office/drawing/2014/main" id="{01AB899F-AFB2-4933-AAC2-95B1E33FFF2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5" name="テキスト ボックス 214">
          <a:extLst>
            <a:ext uri="{FF2B5EF4-FFF2-40B4-BE49-F238E27FC236}">
              <a16:creationId xmlns:a16="http://schemas.microsoft.com/office/drawing/2014/main" id="{6A37B844-5C2D-444C-8B29-E9F3AC3D701B}"/>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a:extLst>
            <a:ext uri="{FF2B5EF4-FFF2-40B4-BE49-F238E27FC236}">
              <a16:creationId xmlns:a16="http://schemas.microsoft.com/office/drawing/2014/main" id="{B98D24F7-29B2-4F91-A125-DECD4A7690D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7" name="テキスト ボックス 216">
          <a:extLst>
            <a:ext uri="{FF2B5EF4-FFF2-40B4-BE49-F238E27FC236}">
              <a16:creationId xmlns:a16="http://schemas.microsoft.com/office/drawing/2014/main" id="{C52322B1-5CC7-4C78-9CEB-9FBDECF759DC}"/>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CFEE9E4B-1DA0-49D6-AC2D-E005EE31A80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9" name="テキスト ボックス 218">
          <a:extLst>
            <a:ext uri="{FF2B5EF4-FFF2-40B4-BE49-F238E27FC236}">
              <a16:creationId xmlns:a16="http://schemas.microsoft.com/office/drawing/2014/main" id="{96BC5E2D-9DF6-4607-B2D9-D907E89BE062}"/>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a:extLst>
            <a:ext uri="{FF2B5EF4-FFF2-40B4-BE49-F238E27FC236}">
              <a16:creationId xmlns:a16="http://schemas.microsoft.com/office/drawing/2014/main" id="{6440F029-132B-45FF-ACAB-79E710C090C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1" name="テキスト ボックス 220">
          <a:extLst>
            <a:ext uri="{FF2B5EF4-FFF2-40B4-BE49-F238E27FC236}">
              <a16:creationId xmlns:a16="http://schemas.microsoft.com/office/drawing/2014/main" id="{80472D9C-F9F1-4FE2-AC87-9EE08820F266}"/>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a:extLst>
            <a:ext uri="{FF2B5EF4-FFF2-40B4-BE49-F238E27FC236}">
              <a16:creationId xmlns:a16="http://schemas.microsoft.com/office/drawing/2014/main" id="{980A7D52-2DBE-4D75-97A0-942925052B0A}"/>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3" name="テキスト ボックス 222">
          <a:extLst>
            <a:ext uri="{FF2B5EF4-FFF2-40B4-BE49-F238E27FC236}">
              <a16:creationId xmlns:a16="http://schemas.microsoft.com/office/drawing/2014/main" id="{BC08CFEF-4DF4-47D4-99CD-C1FA6F8AD8E9}"/>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B2D3216F-EAF6-4C64-93B4-C53F3467C99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5" name="テキスト ボックス 224">
          <a:extLst>
            <a:ext uri="{FF2B5EF4-FFF2-40B4-BE49-F238E27FC236}">
              <a16:creationId xmlns:a16="http://schemas.microsoft.com/office/drawing/2014/main" id="{1B31F6A8-67B0-465A-A354-DACC378EF16F}"/>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1C328820-CC44-4D37-A272-6A171C97E0E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113074</xdr:rowOff>
    </xdr:from>
    <xdr:to>
      <xdr:col>54</xdr:col>
      <xdr:colOff>189865</xdr:colOff>
      <xdr:row>64</xdr:row>
      <xdr:rowOff>76200</xdr:rowOff>
    </xdr:to>
    <xdr:cxnSp macro="">
      <xdr:nvCxnSpPr>
        <xdr:cNvPr id="227" name="直線コネクタ 226">
          <a:extLst>
            <a:ext uri="{FF2B5EF4-FFF2-40B4-BE49-F238E27FC236}">
              <a16:creationId xmlns:a16="http://schemas.microsoft.com/office/drawing/2014/main" id="{7BD75E7F-E1B6-48EB-9BCE-BF32889E3CBD}"/>
            </a:ext>
          </a:extLst>
        </xdr:cNvPr>
        <xdr:cNvCxnSpPr/>
      </xdr:nvCxnSpPr>
      <xdr:spPr>
        <a:xfrm flipV="1">
          <a:off x="10476865" y="9542824"/>
          <a:ext cx="0" cy="1506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28" name="【橋りょう・トンネル】&#10;一人当たり有形固定資産（償却資産）額最小値テキスト">
          <a:extLst>
            <a:ext uri="{FF2B5EF4-FFF2-40B4-BE49-F238E27FC236}">
              <a16:creationId xmlns:a16="http://schemas.microsoft.com/office/drawing/2014/main" id="{4EE26C15-1256-4304-80FB-254106DE6337}"/>
            </a:ext>
          </a:extLst>
        </xdr:cNvPr>
        <xdr:cNvSpPr txBox="1"/>
      </xdr:nvSpPr>
      <xdr:spPr>
        <a:xfrm>
          <a:off x="10515600" y="1105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29" name="直線コネクタ 228">
          <a:extLst>
            <a:ext uri="{FF2B5EF4-FFF2-40B4-BE49-F238E27FC236}">
              <a16:creationId xmlns:a16="http://schemas.microsoft.com/office/drawing/2014/main" id="{EF682483-E224-4A28-BF98-7E0072D667F4}"/>
            </a:ext>
          </a:extLst>
        </xdr:cNvPr>
        <xdr:cNvCxnSpPr/>
      </xdr:nvCxnSpPr>
      <xdr:spPr>
        <a:xfrm>
          <a:off x="10388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59751</xdr:rowOff>
    </xdr:from>
    <xdr:ext cx="754822" cy="259045"/>
    <xdr:sp macro="" textlink="">
      <xdr:nvSpPr>
        <xdr:cNvPr id="230" name="【橋りょう・トンネル】&#10;一人当たり有形固定資産（償却資産）額最大値テキスト">
          <a:extLst>
            <a:ext uri="{FF2B5EF4-FFF2-40B4-BE49-F238E27FC236}">
              <a16:creationId xmlns:a16="http://schemas.microsoft.com/office/drawing/2014/main" id="{E831A114-8FCD-487F-BB89-E14122721501}"/>
            </a:ext>
          </a:extLst>
        </xdr:cNvPr>
        <xdr:cNvSpPr txBox="1"/>
      </xdr:nvSpPr>
      <xdr:spPr>
        <a:xfrm>
          <a:off x="10515600" y="9318051"/>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11,859,653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113074</xdr:rowOff>
    </xdr:from>
    <xdr:to>
      <xdr:col>55</xdr:col>
      <xdr:colOff>88900</xdr:colOff>
      <xdr:row>55</xdr:row>
      <xdr:rowOff>113074</xdr:rowOff>
    </xdr:to>
    <xdr:cxnSp macro="">
      <xdr:nvCxnSpPr>
        <xdr:cNvPr id="231" name="直線コネクタ 230">
          <a:extLst>
            <a:ext uri="{FF2B5EF4-FFF2-40B4-BE49-F238E27FC236}">
              <a16:creationId xmlns:a16="http://schemas.microsoft.com/office/drawing/2014/main" id="{458FA283-57CF-4E72-B239-1E2A6D904123}"/>
            </a:ext>
          </a:extLst>
        </xdr:cNvPr>
        <xdr:cNvCxnSpPr/>
      </xdr:nvCxnSpPr>
      <xdr:spPr>
        <a:xfrm>
          <a:off x="10388600" y="954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9096</xdr:rowOff>
    </xdr:from>
    <xdr:ext cx="690189" cy="259045"/>
    <xdr:sp macro="" textlink="">
      <xdr:nvSpPr>
        <xdr:cNvPr id="232" name="【橋りょう・トンネル】&#10;一人当たり有形固定資産（償却資産）額平均値テキスト">
          <a:extLst>
            <a:ext uri="{FF2B5EF4-FFF2-40B4-BE49-F238E27FC236}">
              <a16:creationId xmlns:a16="http://schemas.microsoft.com/office/drawing/2014/main" id="{5D314020-7071-4FEF-8A22-9F7FB6491791}"/>
            </a:ext>
          </a:extLst>
        </xdr:cNvPr>
        <xdr:cNvSpPr txBox="1"/>
      </xdr:nvSpPr>
      <xdr:spPr>
        <a:xfrm>
          <a:off x="10515600" y="10810446"/>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30669</xdr:rowOff>
    </xdr:from>
    <xdr:to>
      <xdr:col>55</xdr:col>
      <xdr:colOff>50800</xdr:colOff>
      <xdr:row>63</xdr:row>
      <xdr:rowOff>132269</xdr:rowOff>
    </xdr:to>
    <xdr:sp macro="" textlink="">
      <xdr:nvSpPr>
        <xdr:cNvPr id="233" name="フローチャート: 判断 232">
          <a:extLst>
            <a:ext uri="{FF2B5EF4-FFF2-40B4-BE49-F238E27FC236}">
              <a16:creationId xmlns:a16="http://schemas.microsoft.com/office/drawing/2014/main" id="{D013690D-0952-45B0-9755-9B69FD830B31}"/>
            </a:ext>
          </a:extLst>
        </xdr:cNvPr>
        <xdr:cNvSpPr/>
      </xdr:nvSpPr>
      <xdr:spPr>
        <a:xfrm>
          <a:off x="10426700" y="1083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41925</xdr:rowOff>
    </xdr:from>
    <xdr:to>
      <xdr:col>50</xdr:col>
      <xdr:colOff>165100</xdr:colOff>
      <xdr:row>63</xdr:row>
      <xdr:rowOff>143525</xdr:rowOff>
    </xdr:to>
    <xdr:sp macro="" textlink="">
      <xdr:nvSpPr>
        <xdr:cNvPr id="234" name="フローチャート: 判断 233">
          <a:extLst>
            <a:ext uri="{FF2B5EF4-FFF2-40B4-BE49-F238E27FC236}">
              <a16:creationId xmlns:a16="http://schemas.microsoft.com/office/drawing/2014/main" id="{7718ABD4-E5BE-4559-99EE-572421149A96}"/>
            </a:ext>
          </a:extLst>
        </xdr:cNvPr>
        <xdr:cNvSpPr/>
      </xdr:nvSpPr>
      <xdr:spPr>
        <a:xfrm>
          <a:off x="9588500" y="108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55834</xdr:rowOff>
    </xdr:from>
    <xdr:to>
      <xdr:col>46</xdr:col>
      <xdr:colOff>38100</xdr:colOff>
      <xdr:row>63</xdr:row>
      <xdr:rowOff>157434</xdr:rowOff>
    </xdr:to>
    <xdr:sp macro="" textlink="">
      <xdr:nvSpPr>
        <xdr:cNvPr id="235" name="フローチャート: 判断 234">
          <a:extLst>
            <a:ext uri="{FF2B5EF4-FFF2-40B4-BE49-F238E27FC236}">
              <a16:creationId xmlns:a16="http://schemas.microsoft.com/office/drawing/2014/main" id="{6B01300A-29C5-4F6F-816C-1DAFCE56BA47}"/>
            </a:ext>
          </a:extLst>
        </xdr:cNvPr>
        <xdr:cNvSpPr/>
      </xdr:nvSpPr>
      <xdr:spPr>
        <a:xfrm>
          <a:off x="8699500" y="1085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37610</xdr:rowOff>
    </xdr:from>
    <xdr:to>
      <xdr:col>41</xdr:col>
      <xdr:colOff>101600</xdr:colOff>
      <xdr:row>63</xdr:row>
      <xdr:rowOff>139210</xdr:rowOff>
    </xdr:to>
    <xdr:sp macro="" textlink="">
      <xdr:nvSpPr>
        <xdr:cNvPr id="236" name="フローチャート: 判断 235">
          <a:extLst>
            <a:ext uri="{FF2B5EF4-FFF2-40B4-BE49-F238E27FC236}">
              <a16:creationId xmlns:a16="http://schemas.microsoft.com/office/drawing/2014/main" id="{F01943E1-CE13-42A0-8659-E0C59082F765}"/>
            </a:ext>
          </a:extLst>
        </xdr:cNvPr>
        <xdr:cNvSpPr/>
      </xdr:nvSpPr>
      <xdr:spPr>
        <a:xfrm>
          <a:off x="7810500" y="1083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61820</xdr:rowOff>
    </xdr:from>
    <xdr:to>
      <xdr:col>36</xdr:col>
      <xdr:colOff>165100</xdr:colOff>
      <xdr:row>63</xdr:row>
      <xdr:rowOff>163420</xdr:rowOff>
    </xdr:to>
    <xdr:sp macro="" textlink="">
      <xdr:nvSpPr>
        <xdr:cNvPr id="237" name="フローチャート: 判断 236">
          <a:extLst>
            <a:ext uri="{FF2B5EF4-FFF2-40B4-BE49-F238E27FC236}">
              <a16:creationId xmlns:a16="http://schemas.microsoft.com/office/drawing/2014/main" id="{E7515A80-950D-4631-A99D-676D211EB6C3}"/>
            </a:ext>
          </a:extLst>
        </xdr:cNvPr>
        <xdr:cNvSpPr/>
      </xdr:nvSpPr>
      <xdr:spPr>
        <a:xfrm>
          <a:off x="6921500" y="1086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73881837-8883-4EF7-9F1F-77A4842C7AF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D9D1CBA4-6933-4B1D-B927-7330FF847AF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FC1DAB6A-C324-4508-92A9-092ACCA9EDF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203357BA-BDB9-4A8B-8C36-44CAFDE0946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E75E958-C14D-4DAB-B815-83A9D6532CD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150938</xdr:rowOff>
    </xdr:from>
    <xdr:to>
      <xdr:col>55</xdr:col>
      <xdr:colOff>50800</xdr:colOff>
      <xdr:row>63</xdr:row>
      <xdr:rowOff>81088</xdr:rowOff>
    </xdr:to>
    <xdr:sp macro="" textlink="">
      <xdr:nvSpPr>
        <xdr:cNvPr id="243" name="楕円 242">
          <a:extLst>
            <a:ext uri="{FF2B5EF4-FFF2-40B4-BE49-F238E27FC236}">
              <a16:creationId xmlns:a16="http://schemas.microsoft.com/office/drawing/2014/main" id="{F731E569-130C-4498-9865-5D682F6FCAD2}"/>
            </a:ext>
          </a:extLst>
        </xdr:cNvPr>
        <xdr:cNvSpPr/>
      </xdr:nvSpPr>
      <xdr:spPr>
        <a:xfrm>
          <a:off x="10426700" y="1078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2365</xdr:rowOff>
    </xdr:from>
    <xdr:ext cx="690189" cy="259045"/>
    <xdr:sp macro="" textlink="">
      <xdr:nvSpPr>
        <xdr:cNvPr id="244" name="【橋りょう・トンネル】&#10;一人当たり有形固定資産（償却資産）額該当値テキスト">
          <a:extLst>
            <a:ext uri="{FF2B5EF4-FFF2-40B4-BE49-F238E27FC236}">
              <a16:creationId xmlns:a16="http://schemas.microsoft.com/office/drawing/2014/main" id="{8B86CBB0-1775-4A16-AF6F-71B5F6CD3002}"/>
            </a:ext>
          </a:extLst>
        </xdr:cNvPr>
        <xdr:cNvSpPr txBox="1"/>
      </xdr:nvSpPr>
      <xdr:spPr>
        <a:xfrm>
          <a:off x="10515600" y="106322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158643</xdr:rowOff>
    </xdr:from>
    <xdr:to>
      <xdr:col>50</xdr:col>
      <xdr:colOff>165100</xdr:colOff>
      <xdr:row>63</xdr:row>
      <xdr:rowOff>88793</xdr:rowOff>
    </xdr:to>
    <xdr:sp macro="" textlink="">
      <xdr:nvSpPr>
        <xdr:cNvPr id="245" name="楕円 244">
          <a:extLst>
            <a:ext uri="{FF2B5EF4-FFF2-40B4-BE49-F238E27FC236}">
              <a16:creationId xmlns:a16="http://schemas.microsoft.com/office/drawing/2014/main" id="{344B1A64-EEA5-46B2-A5D3-FEF13480A017}"/>
            </a:ext>
          </a:extLst>
        </xdr:cNvPr>
        <xdr:cNvSpPr/>
      </xdr:nvSpPr>
      <xdr:spPr>
        <a:xfrm>
          <a:off x="9588500" y="1078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30288</xdr:rowOff>
    </xdr:from>
    <xdr:to>
      <xdr:col>55</xdr:col>
      <xdr:colOff>0</xdr:colOff>
      <xdr:row>63</xdr:row>
      <xdr:rowOff>37993</xdr:rowOff>
    </xdr:to>
    <xdr:cxnSp macro="">
      <xdr:nvCxnSpPr>
        <xdr:cNvPr id="246" name="直線コネクタ 245">
          <a:extLst>
            <a:ext uri="{FF2B5EF4-FFF2-40B4-BE49-F238E27FC236}">
              <a16:creationId xmlns:a16="http://schemas.microsoft.com/office/drawing/2014/main" id="{858FEBB8-744E-4AEB-8E23-0830AC5D67DE}"/>
            </a:ext>
          </a:extLst>
        </xdr:cNvPr>
        <xdr:cNvCxnSpPr/>
      </xdr:nvCxnSpPr>
      <xdr:spPr>
        <a:xfrm flipV="1">
          <a:off x="9639300" y="10831638"/>
          <a:ext cx="838200" cy="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165096</xdr:rowOff>
    </xdr:from>
    <xdr:to>
      <xdr:col>46</xdr:col>
      <xdr:colOff>38100</xdr:colOff>
      <xdr:row>63</xdr:row>
      <xdr:rowOff>95246</xdr:rowOff>
    </xdr:to>
    <xdr:sp macro="" textlink="">
      <xdr:nvSpPr>
        <xdr:cNvPr id="247" name="楕円 246">
          <a:extLst>
            <a:ext uri="{FF2B5EF4-FFF2-40B4-BE49-F238E27FC236}">
              <a16:creationId xmlns:a16="http://schemas.microsoft.com/office/drawing/2014/main" id="{B4B2D53C-5BCC-4922-BC42-BF0022D4C313}"/>
            </a:ext>
          </a:extLst>
        </xdr:cNvPr>
        <xdr:cNvSpPr/>
      </xdr:nvSpPr>
      <xdr:spPr>
        <a:xfrm>
          <a:off x="8699500" y="1079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37993</xdr:rowOff>
    </xdr:from>
    <xdr:to>
      <xdr:col>50</xdr:col>
      <xdr:colOff>114300</xdr:colOff>
      <xdr:row>63</xdr:row>
      <xdr:rowOff>44446</xdr:rowOff>
    </xdr:to>
    <xdr:cxnSp macro="">
      <xdr:nvCxnSpPr>
        <xdr:cNvPr id="248" name="直線コネクタ 247">
          <a:extLst>
            <a:ext uri="{FF2B5EF4-FFF2-40B4-BE49-F238E27FC236}">
              <a16:creationId xmlns:a16="http://schemas.microsoft.com/office/drawing/2014/main" id="{A307CAB6-0E0B-4AD8-8CE3-44FCEBD75B69}"/>
            </a:ext>
          </a:extLst>
        </xdr:cNvPr>
        <xdr:cNvCxnSpPr/>
      </xdr:nvCxnSpPr>
      <xdr:spPr>
        <a:xfrm flipV="1">
          <a:off x="8750300" y="10839343"/>
          <a:ext cx="889000" cy="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5962</xdr:rowOff>
    </xdr:from>
    <xdr:to>
      <xdr:col>41</xdr:col>
      <xdr:colOff>101600</xdr:colOff>
      <xdr:row>63</xdr:row>
      <xdr:rowOff>107562</xdr:rowOff>
    </xdr:to>
    <xdr:sp macro="" textlink="">
      <xdr:nvSpPr>
        <xdr:cNvPr id="249" name="楕円 248">
          <a:extLst>
            <a:ext uri="{FF2B5EF4-FFF2-40B4-BE49-F238E27FC236}">
              <a16:creationId xmlns:a16="http://schemas.microsoft.com/office/drawing/2014/main" id="{297F4237-9EEA-4121-8801-85D8E314D118}"/>
            </a:ext>
          </a:extLst>
        </xdr:cNvPr>
        <xdr:cNvSpPr/>
      </xdr:nvSpPr>
      <xdr:spPr>
        <a:xfrm>
          <a:off x="7810500" y="1080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44446</xdr:rowOff>
    </xdr:from>
    <xdr:to>
      <xdr:col>45</xdr:col>
      <xdr:colOff>177800</xdr:colOff>
      <xdr:row>63</xdr:row>
      <xdr:rowOff>56762</xdr:rowOff>
    </xdr:to>
    <xdr:cxnSp macro="">
      <xdr:nvCxnSpPr>
        <xdr:cNvPr id="250" name="直線コネクタ 249">
          <a:extLst>
            <a:ext uri="{FF2B5EF4-FFF2-40B4-BE49-F238E27FC236}">
              <a16:creationId xmlns:a16="http://schemas.microsoft.com/office/drawing/2014/main" id="{B636267D-5BD7-4D19-A327-B69E113172DE}"/>
            </a:ext>
          </a:extLst>
        </xdr:cNvPr>
        <xdr:cNvCxnSpPr/>
      </xdr:nvCxnSpPr>
      <xdr:spPr>
        <a:xfrm flipV="1">
          <a:off x="7861300" y="10845796"/>
          <a:ext cx="889000" cy="1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11830</xdr:rowOff>
    </xdr:from>
    <xdr:to>
      <xdr:col>36</xdr:col>
      <xdr:colOff>165100</xdr:colOff>
      <xdr:row>63</xdr:row>
      <xdr:rowOff>113430</xdr:rowOff>
    </xdr:to>
    <xdr:sp macro="" textlink="">
      <xdr:nvSpPr>
        <xdr:cNvPr id="251" name="楕円 250">
          <a:extLst>
            <a:ext uri="{FF2B5EF4-FFF2-40B4-BE49-F238E27FC236}">
              <a16:creationId xmlns:a16="http://schemas.microsoft.com/office/drawing/2014/main" id="{7F71860A-8A69-4E97-9ED1-64A503B5331D}"/>
            </a:ext>
          </a:extLst>
        </xdr:cNvPr>
        <xdr:cNvSpPr/>
      </xdr:nvSpPr>
      <xdr:spPr>
        <a:xfrm>
          <a:off x="6921500" y="1081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56762</xdr:rowOff>
    </xdr:from>
    <xdr:to>
      <xdr:col>41</xdr:col>
      <xdr:colOff>50800</xdr:colOff>
      <xdr:row>63</xdr:row>
      <xdr:rowOff>62630</xdr:rowOff>
    </xdr:to>
    <xdr:cxnSp macro="">
      <xdr:nvCxnSpPr>
        <xdr:cNvPr id="252" name="直線コネクタ 251">
          <a:extLst>
            <a:ext uri="{FF2B5EF4-FFF2-40B4-BE49-F238E27FC236}">
              <a16:creationId xmlns:a16="http://schemas.microsoft.com/office/drawing/2014/main" id="{48B8DF28-1F62-4E30-A631-7A0C4B5C0079}"/>
            </a:ext>
          </a:extLst>
        </xdr:cNvPr>
        <xdr:cNvCxnSpPr/>
      </xdr:nvCxnSpPr>
      <xdr:spPr>
        <a:xfrm flipV="1">
          <a:off x="6972300" y="10858112"/>
          <a:ext cx="8890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134652</xdr:rowOff>
    </xdr:from>
    <xdr:ext cx="690189" cy="259045"/>
    <xdr:sp macro="" textlink="">
      <xdr:nvSpPr>
        <xdr:cNvPr id="253" name="n_1aveValue【橋りょう・トンネル】&#10;一人当たり有形固定資産（償却資産）額">
          <a:extLst>
            <a:ext uri="{FF2B5EF4-FFF2-40B4-BE49-F238E27FC236}">
              <a16:creationId xmlns:a16="http://schemas.microsoft.com/office/drawing/2014/main" id="{ED5AF129-2C6D-43DF-AC9D-05A5768C5C7E}"/>
            </a:ext>
          </a:extLst>
        </xdr:cNvPr>
        <xdr:cNvSpPr txBox="1"/>
      </xdr:nvSpPr>
      <xdr:spPr>
        <a:xfrm>
          <a:off x="9281505" y="109360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148561</xdr:rowOff>
    </xdr:from>
    <xdr:ext cx="690189" cy="259045"/>
    <xdr:sp macro="" textlink="">
      <xdr:nvSpPr>
        <xdr:cNvPr id="254" name="n_2aveValue【橋りょう・トンネル】&#10;一人当たり有形固定資産（償却資産）額">
          <a:extLst>
            <a:ext uri="{FF2B5EF4-FFF2-40B4-BE49-F238E27FC236}">
              <a16:creationId xmlns:a16="http://schemas.microsoft.com/office/drawing/2014/main" id="{19C82C6E-95A3-40AC-BD8B-4B2637C12B2C}"/>
            </a:ext>
          </a:extLst>
        </xdr:cNvPr>
        <xdr:cNvSpPr txBox="1"/>
      </xdr:nvSpPr>
      <xdr:spPr>
        <a:xfrm>
          <a:off x="8405205" y="109499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130337</xdr:rowOff>
    </xdr:from>
    <xdr:ext cx="690189" cy="259045"/>
    <xdr:sp macro="" textlink="">
      <xdr:nvSpPr>
        <xdr:cNvPr id="255" name="n_3aveValue【橋りょう・トンネル】&#10;一人当たり有形固定資産（償却資産）額">
          <a:extLst>
            <a:ext uri="{FF2B5EF4-FFF2-40B4-BE49-F238E27FC236}">
              <a16:creationId xmlns:a16="http://schemas.microsoft.com/office/drawing/2014/main" id="{0E7B1523-B82B-4749-968A-C13D9CAD3F69}"/>
            </a:ext>
          </a:extLst>
        </xdr:cNvPr>
        <xdr:cNvSpPr txBox="1"/>
      </xdr:nvSpPr>
      <xdr:spPr>
        <a:xfrm>
          <a:off x="7516205" y="109316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63</xdr:row>
      <xdr:rowOff>154547</xdr:rowOff>
    </xdr:from>
    <xdr:ext cx="690189" cy="259045"/>
    <xdr:sp macro="" textlink="">
      <xdr:nvSpPr>
        <xdr:cNvPr id="256" name="n_4aveValue【橋りょう・トンネル】&#10;一人当たり有形固定資産（償却資産）額">
          <a:extLst>
            <a:ext uri="{FF2B5EF4-FFF2-40B4-BE49-F238E27FC236}">
              <a16:creationId xmlns:a16="http://schemas.microsoft.com/office/drawing/2014/main" id="{56A4DDB2-38FC-40C2-9F38-FA922353A20E}"/>
            </a:ext>
          </a:extLst>
        </xdr:cNvPr>
        <xdr:cNvSpPr txBox="1"/>
      </xdr:nvSpPr>
      <xdr:spPr>
        <a:xfrm>
          <a:off x="6627205" y="109558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61</xdr:row>
      <xdr:rowOff>105320</xdr:rowOff>
    </xdr:from>
    <xdr:ext cx="690189" cy="259045"/>
    <xdr:sp macro="" textlink="">
      <xdr:nvSpPr>
        <xdr:cNvPr id="257" name="n_1mainValue【橋りょう・トンネル】&#10;一人当たり有形固定資産（償却資産）額">
          <a:extLst>
            <a:ext uri="{FF2B5EF4-FFF2-40B4-BE49-F238E27FC236}">
              <a16:creationId xmlns:a16="http://schemas.microsoft.com/office/drawing/2014/main" id="{63AF94D1-2DB2-427A-81A5-FAF8B9E6B9F3}"/>
            </a:ext>
          </a:extLst>
        </xdr:cNvPr>
        <xdr:cNvSpPr txBox="1"/>
      </xdr:nvSpPr>
      <xdr:spPr>
        <a:xfrm>
          <a:off x="9281505" y="1056377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111773</xdr:rowOff>
    </xdr:from>
    <xdr:ext cx="690189" cy="259045"/>
    <xdr:sp macro="" textlink="">
      <xdr:nvSpPr>
        <xdr:cNvPr id="258" name="n_2mainValue【橋りょう・トンネル】&#10;一人当たり有形固定資産（償却資産）額">
          <a:extLst>
            <a:ext uri="{FF2B5EF4-FFF2-40B4-BE49-F238E27FC236}">
              <a16:creationId xmlns:a16="http://schemas.microsoft.com/office/drawing/2014/main" id="{056E8925-A673-411D-AEA4-B0523B14F555}"/>
            </a:ext>
          </a:extLst>
        </xdr:cNvPr>
        <xdr:cNvSpPr txBox="1"/>
      </xdr:nvSpPr>
      <xdr:spPr>
        <a:xfrm>
          <a:off x="8405205" y="105702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124089</xdr:rowOff>
    </xdr:from>
    <xdr:ext cx="690189" cy="259045"/>
    <xdr:sp macro="" textlink="">
      <xdr:nvSpPr>
        <xdr:cNvPr id="259" name="n_3mainValue【橋りょう・トンネル】&#10;一人当たり有形固定資産（償却資産）額">
          <a:extLst>
            <a:ext uri="{FF2B5EF4-FFF2-40B4-BE49-F238E27FC236}">
              <a16:creationId xmlns:a16="http://schemas.microsoft.com/office/drawing/2014/main" id="{D3EE68E8-988C-4307-944F-36D1365DA280}"/>
            </a:ext>
          </a:extLst>
        </xdr:cNvPr>
        <xdr:cNvSpPr txBox="1"/>
      </xdr:nvSpPr>
      <xdr:spPr>
        <a:xfrm>
          <a:off x="7516205" y="105825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129957</xdr:rowOff>
    </xdr:from>
    <xdr:ext cx="690189" cy="259045"/>
    <xdr:sp macro="" textlink="">
      <xdr:nvSpPr>
        <xdr:cNvPr id="260" name="n_4mainValue【橋りょう・トンネル】&#10;一人当たり有形固定資産（償却資産）額">
          <a:extLst>
            <a:ext uri="{FF2B5EF4-FFF2-40B4-BE49-F238E27FC236}">
              <a16:creationId xmlns:a16="http://schemas.microsoft.com/office/drawing/2014/main" id="{99B8D431-9E18-4593-955C-E41CA17EF83F}"/>
            </a:ext>
          </a:extLst>
        </xdr:cNvPr>
        <xdr:cNvSpPr txBox="1"/>
      </xdr:nvSpPr>
      <xdr:spPr>
        <a:xfrm>
          <a:off x="6627205" y="10588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22B274D8-DE6C-4C8D-A554-4033C682EE5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D0080EB7-17FA-47AA-8A65-357F70B651F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F55CE9BE-A22C-45F6-9DAF-C6415CFC8D0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EF9C383F-98C9-4D86-BEBF-5BD6496CFE1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2236D2E5-7A4E-4531-834B-0F18BCE3CD8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8780DB72-E93F-48B3-83AA-0EB8459EE11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B6C40F7A-95A5-4923-9FE3-2B681773B20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20CFB2ED-6277-4490-ABA3-DDBB51AE5D2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C928754F-EA44-47F0-B321-C717472085C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1B826EA6-F367-4BAE-A9AE-3B52B912757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7B10B77D-1EA5-42CE-B37F-D4143285E6C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a:extLst>
            <a:ext uri="{FF2B5EF4-FFF2-40B4-BE49-F238E27FC236}">
              <a16:creationId xmlns:a16="http://schemas.microsoft.com/office/drawing/2014/main" id="{756E0837-4AA4-46C6-BC56-86181706F9A8}"/>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a:extLst>
            <a:ext uri="{FF2B5EF4-FFF2-40B4-BE49-F238E27FC236}">
              <a16:creationId xmlns:a16="http://schemas.microsoft.com/office/drawing/2014/main" id="{88BB9963-B95D-4F00-B9DC-1C4AEC75A6B1}"/>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a:extLst>
            <a:ext uri="{FF2B5EF4-FFF2-40B4-BE49-F238E27FC236}">
              <a16:creationId xmlns:a16="http://schemas.microsoft.com/office/drawing/2014/main" id="{FECFD55F-AF23-4B62-BB4D-2F3AFF87911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a:extLst>
            <a:ext uri="{FF2B5EF4-FFF2-40B4-BE49-F238E27FC236}">
              <a16:creationId xmlns:a16="http://schemas.microsoft.com/office/drawing/2014/main" id="{5A744624-88CA-4381-9AAA-F26D8D878CAD}"/>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a:extLst>
            <a:ext uri="{FF2B5EF4-FFF2-40B4-BE49-F238E27FC236}">
              <a16:creationId xmlns:a16="http://schemas.microsoft.com/office/drawing/2014/main" id="{A740A897-13CB-46B4-8EB1-6A803968DB79}"/>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a:extLst>
            <a:ext uri="{FF2B5EF4-FFF2-40B4-BE49-F238E27FC236}">
              <a16:creationId xmlns:a16="http://schemas.microsoft.com/office/drawing/2014/main" id="{155CC08C-9384-43D3-AD4C-17D934E241B7}"/>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a:extLst>
            <a:ext uri="{FF2B5EF4-FFF2-40B4-BE49-F238E27FC236}">
              <a16:creationId xmlns:a16="http://schemas.microsoft.com/office/drawing/2014/main" id="{8319B692-A8C5-47E5-AA38-1A011BCC4FC8}"/>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a:extLst>
            <a:ext uri="{FF2B5EF4-FFF2-40B4-BE49-F238E27FC236}">
              <a16:creationId xmlns:a16="http://schemas.microsoft.com/office/drawing/2014/main" id="{29FC4DBE-58E9-4F46-8C9A-F6BAE0CB38C2}"/>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a:extLst>
            <a:ext uri="{FF2B5EF4-FFF2-40B4-BE49-F238E27FC236}">
              <a16:creationId xmlns:a16="http://schemas.microsoft.com/office/drawing/2014/main" id="{407C17E4-3A18-41C2-9DAC-7307C5254E24}"/>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a:extLst>
            <a:ext uri="{FF2B5EF4-FFF2-40B4-BE49-F238E27FC236}">
              <a16:creationId xmlns:a16="http://schemas.microsoft.com/office/drawing/2014/main" id="{71298430-8070-4436-B5DB-19D3342314DA}"/>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a:extLst>
            <a:ext uri="{FF2B5EF4-FFF2-40B4-BE49-F238E27FC236}">
              <a16:creationId xmlns:a16="http://schemas.microsoft.com/office/drawing/2014/main" id="{9CF8D9CE-9634-44D5-8D08-AC8DD15CCB9F}"/>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a:extLst>
            <a:ext uri="{FF2B5EF4-FFF2-40B4-BE49-F238E27FC236}">
              <a16:creationId xmlns:a16="http://schemas.microsoft.com/office/drawing/2014/main" id="{F7F23613-3788-49DE-A7D3-3D43B7206339}"/>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E91B1A21-6ACE-4321-89B4-6CC4DFCEEB3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21C2860E-CB09-4433-A348-AAEE3FA6177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109945</xdr:rowOff>
    </xdr:from>
    <xdr:to>
      <xdr:col>24</xdr:col>
      <xdr:colOff>62865</xdr:colOff>
      <xdr:row>86</xdr:row>
      <xdr:rowOff>168729</xdr:rowOff>
    </xdr:to>
    <xdr:cxnSp macro="">
      <xdr:nvCxnSpPr>
        <xdr:cNvPr id="286" name="直線コネクタ 285">
          <a:extLst>
            <a:ext uri="{FF2B5EF4-FFF2-40B4-BE49-F238E27FC236}">
              <a16:creationId xmlns:a16="http://schemas.microsoft.com/office/drawing/2014/main" id="{99828E3F-BD25-4588-B694-6B1D060C0305}"/>
            </a:ext>
          </a:extLst>
        </xdr:cNvPr>
        <xdr:cNvCxnSpPr/>
      </xdr:nvCxnSpPr>
      <xdr:spPr>
        <a:xfrm flipV="1">
          <a:off x="4634865"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F7D9CA9E-211B-4AD3-86F7-4A7FFFFA4AA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8" name="直線コネクタ 287">
          <a:extLst>
            <a:ext uri="{FF2B5EF4-FFF2-40B4-BE49-F238E27FC236}">
              <a16:creationId xmlns:a16="http://schemas.microsoft.com/office/drawing/2014/main" id="{120B8BF5-A399-4877-B86A-02B4EA488E0F}"/>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56622</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C187AD18-4137-468C-846D-1F28EEB5577E}"/>
            </a:ext>
          </a:extLst>
        </xdr:cNvPr>
        <xdr:cNvSpPr txBox="1"/>
      </xdr:nvSpPr>
      <xdr:spPr>
        <a:xfrm>
          <a:off x="4673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109945</xdr:rowOff>
    </xdr:from>
    <xdr:to>
      <xdr:col>24</xdr:col>
      <xdr:colOff>152400</xdr:colOff>
      <xdr:row>78</xdr:row>
      <xdr:rowOff>109945</xdr:rowOff>
    </xdr:to>
    <xdr:cxnSp macro="">
      <xdr:nvCxnSpPr>
        <xdr:cNvPr id="290" name="直線コネクタ 289">
          <a:extLst>
            <a:ext uri="{FF2B5EF4-FFF2-40B4-BE49-F238E27FC236}">
              <a16:creationId xmlns:a16="http://schemas.microsoft.com/office/drawing/2014/main" id="{8F7C181B-31D3-458A-9FF7-52CCC05C8536}"/>
            </a:ext>
          </a:extLst>
        </xdr:cNvPr>
        <xdr:cNvCxnSpPr/>
      </xdr:nvCxnSpPr>
      <xdr:spPr>
        <a:xfrm>
          <a:off x="4546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50998</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3447F5D0-08D8-4175-BC92-4D8F63AB5DE3}"/>
            </a:ext>
          </a:extLst>
        </xdr:cNvPr>
        <xdr:cNvSpPr txBox="1"/>
      </xdr:nvSpPr>
      <xdr:spPr>
        <a:xfrm>
          <a:off x="4673600" y="14109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28121</xdr:rowOff>
    </xdr:from>
    <xdr:to>
      <xdr:col>24</xdr:col>
      <xdr:colOff>114300</xdr:colOff>
      <xdr:row>83</xdr:row>
      <xdr:rowOff>129721</xdr:rowOff>
    </xdr:to>
    <xdr:sp macro="" textlink="">
      <xdr:nvSpPr>
        <xdr:cNvPr id="292" name="フローチャート: 判断 291">
          <a:extLst>
            <a:ext uri="{FF2B5EF4-FFF2-40B4-BE49-F238E27FC236}">
              <a16:creationId xmlns:a16="http://schemas.microsoft.com/office/drawing/2014/main" id="{554580BE-A26E-4CDA-9D3B-19F669E180AF}"/>
            </a:ext>
          </a:extLst>
        </xdr:cNvPr>
        <xdr:cNvSpPr/>
      </xdr:nvSpPr>
      <xdr:spPr>
        <a:xfrm>
          <a:off x="45847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160382</xdr:rowOff>
    </xdr:from>
    <xdr:to>
      <xdr:col>20</xdr:col>
      <xdr:colOff>38100</xdr:colOff>
      <xdr:row>83</xdr:row>
      <xdr:rowOff>90532</xdr:rowOff>
    </xdr:to>
    <xdr:sp macro="" textlink="">
      <xdr:nvSpPr>
        <xdr:cNvPr id="293" name="フローチャート: 判断 292">
          <a:extLst>
            <a:ext uri="{FF2B5EF4-FFF2-40B4-BE49-F238E27FC236}">
              <a16:creationId xmlns:a16="http://schemas.microsoft.com/office/drawing/2014/main" id="{AC194F08-245C-4E23-AABB-F173628A31FA}"/>
            </a:ext>
          </a:extLst>
        </xdr:cNvPr>
        <xdr:cNvSpPr/>
      </xdr:nvSpPr>
      <xdr:spPr>
        <a:xfrm>
          <a:off x="3746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153851</xdr:rowOff>
    </xdr:from>
    <xdr:to>
      <xdr:col>15</xdr:col>
      <xdr:colOff>101600</xdr:colOff>
      <xdr:row>83</xdr:row>
      <xdr:rowOff>84001</xdr:rowOff>
    </xdr:to>
    <xdr:sp macro="" textlink="">
      <xdr:nvSpPr>
        <xdr:cNvPr id="294" name="フローチャート: 判断 293">
          <a:extLst>
            <a:ext uri="{FF2B5EF4-FFF2-40B4-BE49-F238E27FC236}">
              <a16:creationId xmlns:a16="http://schemas.microsoft.com/office/drawing/2014/main" id="{CEA2571E-CE6F-41F2-8734-C28DA758C7BF}"/>
            </a:ext>
          </a:extLst>
        </xdr:cNvPr>
        <xdr:cNvSpPr/>
      </xdr:nvSpPr>
      <xdr:spPr>
        <a:xfrm>
          <a:off x="2857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129358</xdr:rowOff>
    </xdr:from>
    <xdr:to>
      <xdr:col>10</xdr:col>
      <xdr:colOff>165100</xdr:colOff>
      <xdr:row>83</xdr:row>
      <xdr:rowOff>59508</xdr:rowOff>
    </xdr:to>
    <xdr:sp macro="" textlink="">
      <xdr:nvSpPr>
        <xdr:cNvPr id="295" name="フローチャート: 判断 294">
          <a:extLst>
            <a:ext uri="{FF2B5EF4-FFF2-40B4-BE49-F238E27FC236}">
              <a16:creationId xmlns:a16="http://schemas.microsoft.com/office/drawing/2014/main" id="{8D28BF83-2BEE-49C4-ABD8-A3179BF266F2}"/>
            </a:ext>
          </a:extLst>
        </xdr:cNvPr>
        <xdr:cNvSpPr/>
      </xdr:nvSpPr>
      <xdr:spPr>
        <a:xfrm>
          <a:off x="1968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139156</xdr:rowOff>
    </xdr:from>
    <xdr:to>
      <xdr:col>6</xdr:col>
      <xdr:colOff>38100</xdr:colOff>
      <xdr:row>83</xdr:row>
      <xdr:rowOff>69306</xdr:rowOff>
    </xdr:to>
    <xdr:sp macro="" textlink="">
      <xdr:nvSpPr>
        <xdr:cNvPr id="296" name="フローチャート: 判断 295">
          <a:extLst>
            <a:ext uri="{FF2B5EF4-FFF2-40B4-BE49-F238E27FC236}">
              <a16:creationId xmlns:a16="http://schemas.microsoft.com/office/drawing/2014/main" id="{8F156A63-5639-4B0D-93CE-0269E87B6C77}"/>
            </a:ext>
          </a:extLst>
        </xdr:cNvPr>
        <xdr:cNvSpPr/>
      </xdr:nvSpPr>
      <xdr:spPr>
        <a:xfrm>
          <a:off x="1079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9C75B3A4-5F73-4D33-B8DA-04E5904957F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3AF23EF4-F1CA-4EB7-9CC5-D21989BD05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826ADDDD-4D33-43DE-81AB-EEBE490D569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B2360538-9427-4B0C-92B6-DFF15D370A1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7175FC74-8F32-4609-A3A1-7D56B5CAF22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13426</xdr:rowOff>
    </xdr:from>
    <xdr:to>
      <xdr:col>24</xdr:col>
      <xdr:colOff>114300</xdr:colOff>
      <xdr:row>84</xdr:row>
      <xdr:rowOff>115026</xdr:rowOff>
    </xdr:to>
    <xdr:sp macro="" textlink="">
      <xdr:nvSpPr>
        <xdr:cNvPr id="302" name="楕円 301">
          <a:extLst>
            <a:ext uri="{FF2B5EF4-FFF2-40B4-BE49-F238E27FC236}">
              <a16:creationId xmlns:a16="http://schemas.microsoft.com/office/drawing/2014/main" id="{9E3BA639-5415-4263-B1A8-542997261E49}"/>
            </a:ext>
          </a:extLst>
        </xdr:cNvPr>
        <xdr:cNvSpPr/>
      </xdr:nvSpPr>
      <xdr:spPr>
        <a:xfrm>
          <a:off x="4584700" y="1441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163303</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371A724E-585E-4ACD-BD35-A52A1E599E76}"/>
            </a:ext>
          </a:extLst>
        </xdr:cNvPr>
        <xdr:cNvSpPr txBox="1"/>
      </xdr:nvSpPr>
      <xdr:spPr>
        <a:xfrm>
          <a:off x="4673600" y="1439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157118</xdr:rowOff>
    </xdr:from>
    <xdr:to>
      <xdr:col>20</xdr:col>
      <xdr:colOff>38100</xdr:colOff>
      <xdr:row>84</xdr:row>
      <xdr:rowOff>87268</xdr:rowOff>
    </xdr:to>
    <xdr:sp macro="" textlink="">
      <xdr:nvSpPr>
        <xdr:cNvPr id="304" name="楕円 303">
          <a:extLst>
            <a:ext uri="{FF2B5EF4-FFF2-40B4-BE49-F238E27FC236}">
              <a16:creationId xmlns:a16="http://schemas.microsoft.com/office/drawing/2014/main" id="{4764BA3D-EFAE-46AC-80B9-96A409BB7026}"/>
            </a:ext>
          </a:extLst>
        </xdr:cNvPr>
        <xdr:cNvSpPr/>
      </xdr:nvSpPr>
      <xdr:spPr>
        <a:xfrm>
          <a:off x="3746500" y="1438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36468</xdr:rowOff>
    </xdr:from>
    <xdr:to>
      <xdr:col>24</xdr:col>
      <xdr:colOff>63500</xdr:colOff>
      <xdr:row>84</xdr:row>
      <xdr:rowOff>64226</xdr:rowOff>
    </xdr:to>
    <xdr:cxnSp macro="">
      <xdr:nvCxnSpPr>
        <xdr:cNvPr id="305" name="直線コネクタ 304">
          <a:extLst>
            <a:ext uri="{FF2B5EF4-FFF2-40B4-BE49-F238E27FC236}">
              <a16:creationId xmlns:a16="http://schemas.microsoft.com/office/drawing/2014/main" id="{9B9EE763-3FB9-460F-AB8C-1CF1146936E7}"/>
            </a:ext>
          </a:extLst>
        </xdr:cNvPr>
        <xdr:cNvCxnSpPr/>
      </xdr:nvCxnSpPr>
      <xdr:spPr>
        <a:xfrm>
          <a:off x="3797300" y="14438268"/>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122827</xdr:rowOff>
    </xdr:from>
    <xdr:to>
      <xdr:col>15</xdr:col>
      <xdr:colOff>101600</xdr:colOff>
      <xdr:row>84</xdr:row>
      <xdr:rowOff>52977</xdr:rowOff>
    </xdr:to>
    <xdr:sp macro="" textlink="">
      <xdr:nvSpPr>
        <xdr:cNvPr id="306" name="楕円 305">
          <a:extLst>
            <a:ext uri="{FF2B5EF4-FFF2-40B4-BE49-F238E27FC236}">
              <a16:creationId xmlns:a16="http://schemas.microsoft.com/office/drawing/2014/main" id="{8B6D54EA-9992-43B4-960F-C499EC939A5B}"/>
            </a:ext>
          </a:extLst>
        </xdr:cNvPr>
        <xdr:cNvSpPr/>
      </xdr:nvSpPr>
      <xdr:spPr>
        <a:xfrm>
          <a:off x="2857500" y="1435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2177</xdr:rowOff>
    </xdr:from>
    <xdr:to>
      <xdr:col>19</xdr:col>
      <xdr:colOff>177800</xdr:colOff>
      <xdr:row>84</xdr:row>
      <xdr:rowOff>36468</xdr:rowOff>
    </xdr:to>
    <xdr:cxnSp macro="">
      <xdr:nvCxnSpPr>
        <xdr:cNvPr id="307" name="直線コネクタ 306">
          <a:extLst>
            <a:ext uri="{FF2B5EF4-FFF2-40B4-BE49-F238E27FC236}">
              <a16:creationId xmlns:a16="http://schemas.microsoft.com/office/drawing/2014/main" id="{DAE2D8DF-1476-4682-AF4C-2A6B5E8B842D}"/>
            </a:ext>
          </a:extLst>
        </xdr:cNvPr>
        <xdr:cNvCxnSpPr/>
      </xdr:nvCxnSpPr>
      <xdr:spPr>
        <a:xfrm>
          <a:off x="2908300" y="1440397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90170</xdr:rowOff>
    </xdr:from>
    <xdr:to>
      <xdr:col>10</xdr:col>
      <xdr:colOff>165100</xdr:colOff>
      <xdr:row>85</xdr:row>
      <xdr:rowOff>20320</xdr:rowOff>
    </xdr:to>
    <xdr:sp macro="" textlink="">
      <xdr:nvSpPr>
        <xdr:cNvPr id="308" name="楕円 307">
          <a:extLst>
            <a:ext uri="{FF2B5EF4-FFF2-40B4-BE49-F238E27FC236}">
              <a16:creationId xmlns:a16="http://schemas.microsoft.com/office/drawing/2014/main" id="{36458BFA-5E9A-4079-A509-C586EAEBAB8C}"/>
            </a:ext>
          </a:extLst>
        </xdr:cNvPr>
        <xdr:cNvSpPr/>
      </xdr:nvSpPr>
      <xdr:spPr>
        <a:xfrm>
          <a:off x="1968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2177</xdr:rowOff>
    </xdr:from>
    <xdr:to>
      <xdr:col>15</xdr:col>
      <xdr:colOff>50800</xdr:colOff>
      <xdr:row>84</xdr:row>
      <xdr:rowOff>140970</xdr:rowOff>
    </xdr:to>
    <xdr:cxnSp macro="">
      <xdr:nvCxnSpPr>
        <xdr:cNvPr id="309" name="直線コネクタ 308">
          <a:extLst>
            <a:ext uri="{FF2B5EF4-FFF2-40B4-BE49-F238E27FC236}">
              <a16:creationId xmlns:a16="http://schemas.microsoft.com/office/drawing/2014/main" id="{58644763-80D2-4163-81C8-7FD7A4F97659}"/>
            </a:ext>
          </a:extLst>
        </xdr:cNvPr>
        <xdr:cNvCxnSpPr/>
      </xdr:nvCxnSpPr>
      <xdr:spPr>
        <a:xfrm flipV="1">
          <a:off x="2019300" y="14403977"/>
          <a:ext cx="8890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55880</xdr:rowOff>
    </xdr:from>
    <xdr:to>
      <xdr:col>6</xdr:col>
      <xdr:colOff>38100</xdr:colOff>
      <xdr:row>84</xdr:row>
      <xdr:rowOff>157480</xdr:rowOff>
    </xdr:to>
    <xdr:sp macro="" textlink="">
      <xdr:nvSpPr>
        <xdr:cNvPr id="310" name="楕円 309">
          <a:extLst>
            <a:ext uri="{FF2B5EF4-FFF2-40B4-BE49-F238E27FC236}">
              <a16:creationId xmlns:a16="http://schemas.microsoft.com/office/drawing/2014/main" id="{3841D935-1E23-4620-BD42-6D4390FB38C6}"/>
            </a:ext>
          </a:extLst>
        </xdr:cNvPr>
        <xdr:cNvSpPr/>
      </xdr:nvSpPr>
      <xdr:spPr>
        <a:xfrm>
          <a:off x="1079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106680</xdr:rowOff>
    </xdr:from>
    <xdr:to>
      <xdr:col>10</xdr:col>
      <xdr:colOff>114300</xdr:colOff>
      <xdr:row>84</xdr:row>
      <xdr:rowOff>140970</xdr:rowOff>
    </xdr:to>
    <xdr:cxnSp macro="">
      <xdr:nvCxnSpPr>
        <xdr:cNvPr id="311" name="直線コネクタ 310">
          <a:extLst>
            <a:ext uri="{FF2B5EF4-FFF2-40B4-BE49-F238E27FC236}">
              <a16:creationId xmlns:a16="http://schemas.microsoft.com/office/drawing/2014/main" id="{9723A24D-EA52-42B7-9B8F-DDB0A44D2BE7}"/>
            </a:ext>
          </a:extLst>
        </xdr:cNvPr>
        <xdr:cNvCxnSpPr/>
      </xdr:nvCxnSpPr>
      <xdr:spPr>
        <a:xfrm>
          <a:off x="1130300" y="145084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107059</xdr:rowOff>
    </xdr:from>
    <xdr:ext cx="405111" cy="259045"/>
    <xdr:sp macro="" textlink="">
      <xdr:nvSpPr>
        <xdr:cNvPr id="312" name="n_1aveValue【公営住宅】&#10;有形固定資産減価償却率">
          <a:extLst>
            <a:ext uri="{FF2B5EF4-FFF2-40B4-BE49-F238E27FC236}">
              <a16:creationId xmlns:a16="http://schemas.microsoft.com/office/drawing/2014/main" id="{AF16CDCB-6360-48A6-BAC1-D7EEA4127673}"/>
            </a:ext>
          </a:extLst>
        </xdr:cNvPr>
        <xdr:cNvSpPr txBox="1"/>
      </xdr:nvSpPr>
      <xdr:spPr>
        <a:xfrm>
          <a:off x="3582044" y="1399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100528</xdr:rowOff>
    </xdr:from>
    <xdr:ext cx="405111" cy="259045"/>
    <xdr:sp macro="" textlink="">
      <xdr:nvSpPr>
        <xdr:cNvPr id="313" name="n_2aveValue【公営住宅】&#10;有形固定資産減価償却率">
          <a:extLst>
            <a:ext uri="{FF2B5EF4-FFF2-40B4-BE49-F238E27FC236}">
              <a16:creationId xmlns:a16="http://schemas.microsoft.com/office/drawing/2014/main" id="{789E4E57-5242-4D6D-9648-B0637F6A0CD1}"/>
            </a:ext>
          </a:extLst>
        </xdr:cNvPr>
        <xdr:cNvSpPr txBox="1"/>
      </xdr:nvSpPr>
      <xdr:spPr>
        <a:xfrm>
          <a:off x="2705744" y="1398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76035</xdr:rowOff>
    </xdr:from>
    <xdr:ext cx="405111" cy="259045"/>
    <xdr:sp macro="" textlink="">
      <xdr:nvSpPr>
        <xdr:cNvPr id="314" name="n_3aveValue【公営住宅】&#10;有形固定資産減価償却率">
          <a:extLst>
            <a:ext uri="{FF2B5EF4-FFF2-40B4-BE49-F238E27FC236}">
              <a16:creationId xmlns:a16="http://schemas.microsoft.com/office/drawing/2014/main" id="{53433E2B-C49E-4EAF-8C89-AF55D3E922D8}"/>
            </a:ext>
          </a:extLst>
        </xdr:cNvPr>
        <xdr:cNvSpPr txBox="1"/>
      </xdr:nvSpPr>
      <xdr:spPr>
        <a:xfrm>
          <a:off x="18167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85833</xdr:rowOff>
    </xdr:from>
    <xdr:ext cx="405111" cy="259045"/>
    <xdr:sp macro="" textlink="">
      <xdr:nvSpPr>
        <xdr:cNvPr id="315" name="n_4aveValue【公営住宅】&#10;有形固定資産減価償却率">
          <a:extLst>
            <a:ext uri="{FF2B5EF4-FFF2-40B4-BE49-F238E27FC236}">
              <a16:creationId xmlns:a16="http://schemas.microsoft.com/office/drawing/2014/main" id="{917BD7B3-7C39-4075-819B-9049ABE0288E}"/>
            </a:ext>
          </a:extLst>
        </xdr:cNvPr>
        <xdr:cNvSpPr txBox="1"/>
      </xdr:nvSpPr>
      <xdr:spPr>
        <a:xfrm>
          <a:off x="927744" y="1397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78395</xdr:rowOff>
    </xdr:from>
    <xdr:ext cx="405111" cy="259045"/>
    <xdr:sp macro="" textlink="">
      <xdr:nvSpPr>
        <xdr:cNvPr id="316" name="n_1mainValue【公営住宅】&#10;有形固定資産減価償却率">
          <a:extLst>
            <a:ext uri="{FF2B5EF4-FFF2-40B4-BE49-F238E27FC236}">
              <a16:creationId xmlns:a16="http://schemas.microsoft.com/office/drawing/2014/main" id="{6B38EE30-FDCE-42F0-B4A8-BB1363AA475F}"/>
            </a:ext>
          </a:extLst>
        </xdr:cNvPr>
        <xdr:cNvSpPr txBox="1"/>
      </xdr:nvSpPr>
      <xdr:spPr>
        <a:xfrm>
          <a:off x="3582044" y="1448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44104</xdr:rowOff>
    </xdr:from>
    <xdr:ext cx="405111" cy="259045"/>
    <xdr:sp macro="" textlink="">
      <xdr:nvSpPr>
        <xdr:cNvPr id="317" name="n_2mainValue【公営住宅】&#10;有形固定資産減価償却率">
          <a:extLst>
            <a:ext uri="{FF2B5EF4-FFF2-40B4-BE49-F238E27FC236}">
              <a16:creationId xmlns:a16="http://schemas.microsoft.com/office/drawing/2014/main" id="{F44F6154-D40A-4B64-9BBE-5D51E72B87F4}"/>
            </a:ext>
          </a:extLst>
        </xdr:cNvPr>
        <xdr:cNvSpPr txBox="1"/>
      </xdr:nvSpPr>
      <xdr:spPr>
        <a:xfrm>
          <a:off x="2705744" y="1444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11447</xdr:rowOff>
    </xdr:from>
    <xdr:ext cx="405111" cy="259045"/>
    <xdr:sp macro="" textlink="">
      <xdr:nvSpPr>
        <xdr:cNvPr id="318" name="n_3mainValue【公営住宅】&#10;有形固定資産減価償却率">
          <a:extLst>
            <a:ext uri="{FF2B5EF4-FFF2-40B4-BE49-F238E27FC236}">
              <a16:creationId xmlns:a16="http://schemas.microsoft.com/office/drawing/2014/main" id="{B78D06CA-F5CA-4955-9BFB-C738FDA54D8D}"/>
            </a:ext>
          </a:extLst>
        </xdr:cNvPr>
        <xdr:cNvSpPr txBox="1"/>
      </xdr:nvSpPr>
      <xdr:spPr>
        <a:xfrm>
          <a:off x="1816744"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148607</xdr:rowOff>
    </xdr:from>
    <xdr:ext cx="405111" cy="259045"/>
    <xdr:sp macro="" textlink="">
      <xdr:nvSpPr>
        <xdr:cNvPr id="319" name="n_4mainValue【公営住宅】&#10;有形固定資産減価償却率">
          <a:extLst>
            <a:ext uri="{FF2B5EF4-FFF2-40B4-BE49-F238E27FC236}">
              <a16:creationId xmlns:a16="http://schemas.microsoft.com/office/drawing/2014/main" id="{0D20CE70-1710-4BED-B5A0-43BFC11E0416}"/>
            </a:ext>
          </a:extLst>
        </xdr:cNvPr>
        <xdr:cNvSpPr txBox="1"/>
      </xdr:nvSpPr>
      <xdr:spPr>
        <a:xfrm>
          <a:off x="927744" y="1455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15622F25-6C97-47FC-910D-205D64BF2E2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1D1C79F9-8BCD-431E-9A93-3F6D4EF2749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DB968807-DD4E-4B27-8032-218F4C738ED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F9F0D3AF-B1AE-42CA-8507-C19C75CC3F2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45C33066-8EFC-41AF-8E98-BC2606DD976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28B31DD-5481-474D-BFAB-E636DA03A3D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B08036A6-9513-4271-A333-7A74F680B2C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C109C9C1-43C6-4E7E-B073-C4A4F6F403B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63118297-DB67-43D7-BBCB-A8C33F6F109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3414C064-804B-441E-8255-2C3C5910CB1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DFC86A7F-8245-433C-B090-A65EFD345D4D}"/>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814DD1B7-39E6-471B-B7C4-B57019E8DB37}"/>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D61BCD0E-D074-4668-9F72-82DCC31B0B0C}"/>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0C152208-9F96-4C5F-A461-A306B7F9FFF9}"/>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451D415D-39AC-445A-9651-4C76A5949572}"/>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2F2F1C4B-F5CF-401F-91D9-40C294AAF984}"/>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BC205100-2F73-4778-94A3-B56C0BB47964}"/>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07D1BE77-11F7-45D1-B7AC-079F526E3B41}"/>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2DC0CAF0-409C-4FCA-8BEA-08912A53AE3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8CC54736-C896-4C82-9ADE-C542BCD73E8D}"/>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660D2B90-5CA2-4128-8B58-8BFCF0E8BFD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159624</xdr:rowOff>
    </xdr:from>
    <xdr:to>
      <xdr:col>54</xdr:col>
      <xdr:colOff>189865</xdr:colOff>
      <xdr:row>86</xdr:row>
      <xdr:rowOff>22236</xdr:rowOff>
    </xdr:to>
    <xdr:cxnSp macro="">
      <xdr:nvCxnSpPr>
        <xdr:cNvPr id="341" name="直線コネクタ 340">
          <a:extLst>
            <a:ext uri="{FF2B5EF4-FFF2-40B4-BE49-F238E27FC236}">
              <a16:creationId xmlns:a16="http://schemas.microsoft.com/office/drawing/2014/main" id="{84076B56-5A46-4AD9-B7EA-327011DCC692}"/>
            </a:ext>
          </a:extLst>
        </xdr:cNvPr>
        <xdr:cNvCxnSpPr/>
      </xdr:nvCxnSpPr>
      <xdr:spPr>
        <a:xfrm flipV="1">
          <a:off x="10476865" y="13361274"/>
          <a:ext cx="0" cy="1405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26063</xdr:rowOff>
    </xdr:from>
    <xdr:ext cx="469744" cy="259045"/>
    <xdr:sp macro="" textlink="">
      <xdr:nvSpPr>
        <xdr:cNvPr id="342" name="【公営住宅】&#10;一人当たり面積最小値テキスト">
          <a:extLst>
            <a:ext uri="{FF2B5EF4-FFF2-40B4-BE49-F238E27FC236}">
              <a16:creationId xmlns:a16="http://schemas.microsoft.com/office/drawing/2014/main" id="{A14439DF-C0EA-421E-B75C-2E5D6A290FB3}"/>
            </a:ext>
          </a:extLst>
        </xdr:cNvPr>
        <xdr:cNvSpPr txBox="1"/>
      </xdr:nvSpPr>
      <xdr:spPr>
        <a:xfrm>
          <a:off x="10515600" y="1477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22236</xdr:rowOff>
    </xdr:from>
    <xdr:to>
      <xdr:col>55</xdr:col>
      <xdr:colOff>88900</xdr:colOff>
      <xdr:row>86</xdr:row>
      <xdr:rowOff>22236</xdr:rowOff>
    </xdr:to>
    <xdr:cxnSp macro="">
      <xdr:nvCxnSpPr>
        <xdr:cNvPr id="343" name="直線コネクタ 342">
          <a:extLst>
            <a:ext uri="{FF2B5EF4-FFF2-40B4-BE49-F238E27FC236}">
              <a16:creationId xmlns:a16="http://schemas.microsoft.com/office/drawing/2014/main" id="{32601A90-4AAB-475A-8DC5-461C4F75CB6B}"/>
            </a:ext>
          </a:extLst>
        </xdr:cNvPr>
        <xdr:cNvCxnSpPr/>
      </xdr:nvCxnSpPr>
      <xdr:spPr>
        <a:xfrm>
          <a:off x="10388600" y="1476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106301</xdr:rowOff>
    </xdr:from>
    <xdr:ext cx="534377" cy="259045"/>
    <xdr:sp macro="" textlink="">
      <xdr:nvSpPr>
        <xdr:cNvPr id="344" name="【公営住宅】&#10;一人当たり面積最大値テキスト">
          <a:extLst>
            <a:ext uri="{FF2B5EF4-FFF2-40B4-BE49-F238E27FC236}">
              <a16:creationId xmlns:a16="http://schemas.microsoft.com/office/drawing/2014/main" id="{AE139534-BB9C-44EE-AE3D-781703A1583A}"/>
            </a:ext>
          </a:extLst>
        </xdr:cNvPr>
        <xdr:cNvSpPr txBox="1"/>
      </xdr:nvSpPr>
      <xdr:spPr>
        <a:xfrm>
          <a:off x="10515600" y="1313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159624</xdr:rowOff>
    </xdr:from>
    <xdr:to>
      <xdr:col>55</xdr:col>
      <xdr:colOff>88900</xdr:colOff>
      <xdr:row>77</xdr:row>
      <xdr:rowOff>159624</xdr:rowOff>
    </xdr:to>
    <xdr:cxnSp macro="">
      <xdr:nvCxnSpPr>
        <xdr:cNvPr id="345" name="直線コネクタ 344">
          <a:extLst>
            <a:ext uri="{FF2B5EF4-FFF2-40B4-BE49-F238E27FC236}">
              <a16:creationId xmlns:a16="http://schemas.microsoft.com/office/drawing/2014/main" id="{082F0D5C-1CE5-44DF-89AE-4AA193A2DB95}"/>
            </a:ext>
          </a:extLst>
        </xdr:cNvPr>
        <xdr:cNvCxnSpPr/>
      </xdr:nvCxnSpPr>
      <xdr:spPr>
        <a:xfrm>
          <a:off x="10388600" y="13361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171020</xdr:rowOff>
    </xdr:from>
    <xdr:ext cx="469744" cy="259045"/>
    <xdr:sp macro="" textlink="">
      <xdr:nvSpPr>
        <xdr:cNvPr id="346" name="【公営住宅】&#10;一人当たり面積平均値テキスト">
          <a:extLst>
            <a:ext uri="{FF2B5EF4-FFF2-40B4-BE49-F238E27FC236}">
              <a16:creationId xmlns:a16="http://schemas.microsoft.com/office/drawing/2014/main" id="{CB681F51-A315-4264-B8BC-0C837672269C}"/>
            </a:ext>
          </a:extLst>
        </xdr:cNvPr>
        <xdr:cNvSpPr txBox="1"/>
      </xdr:nvSpPr>
      <xdr:spPr>
        <a:xfrm>
          <a:off x="10515600" y="14401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148143</xdr:rowOff>
    </xdr:from>
    <xdr:to>
      <xdr:col>55</xdr:col>
      <xdr:colOff>50800</xdr:colOff>
      <xdr:row>85</xdr:row>
      <xdr:rowOff>78293</xdr:rowOff>
    </xdr:to>
    <xdr:sp macro="" textlink="">
      <xdr:nvSpPr>
        <xdr:cNvPr id="347" name="フローチャート: 判断 346">
          <a:extLst>
            <a:ext uri="{FF2B5EF4-FFF2-40B4-BE49-F238E27FC236}">
              <a16:creationId xmlns:a16="http://schemas.microsoft.com/office/drawing/2014/main" id="{4AC7031F-E453-48CB-AA55-F623AAD30A73}"/>
            </a:ext>
          </a:extLst>
        </xdr:cNvPr>
        <xdr:cNvSpPr/>
      </xdr:nvSpPr>
      <xdr:spPr>
        <a:xfrm>
          <a:off x="10426700" y="14549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152853</xdr:rowOff>
    </xdr:from>
    <xdr:to>
      <xdr:col>50</xdr:col>
      <xdr:colOff>165100</xdr:colOff>
      <xdr:row>85</xdr:row>
      <xdr:rowOff>83003</xdr:rowOff>
    </xdr:to>
    <xdr:sp macro="" textlink="">
      <xdr:nvSpPr>
        <xdr:cNvPr id="348" name="フローチャート: 判断 347">
          <a:extLst>
            <a:ext uri="{FF2B5EF4-FFF2-40B4-BE49-F238E27FC236}">
              <a16:creationId xmlns:a16="http://schemas.microsoft.com/office/drawing/2014/main" id="{E90BE438-9739-4153-9F99-BB61ED7FE19A}"/>
            </a:ext>
          </a:extLst>
        </xdr:cNvPr>
        <xdr:cNvSpPr/>
      </xdr:nvSpPr>
      <xdr:spPr>
        <a:xfrm>
          <a:off x="9588500" y="145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110607</xdr:rowOff>
    </xdr:from>
    <xdr:to>
      <xdr:col>46</xdr:col>
      <xdr:colOff>38100</xdr:colOff>
      <xdr:row>85</xdr:row>
      <xdr:rowOff>40757</xdr:rowOff>
    </xdr:to>
    <xdr:sp macro="" textlink="">
      <xdr:nvSpPr>
        <xdr:cNvPr id="349" name="フローチャート: 判断 348">
          <a:extLst>
            <a:ext uri="{FF2B5EF4-FFF2-40B4-BE49-F238E27FC236}">
              <a16:creationId xmlns:a16="http://schemas.microsoft.com/office/drawing/2014/main" id="{99A413AC-344E-415D-BCDE-E8E0797371C5}"/>
            </a:ext>
          </a:extLst>
        </xdr:cNvPr>
        <xdr:cNvSpPr/>
      </xdr:nvSpPr>
      <xdr:spPr>
        <a:xfrm>
          <a:off x="8699500" y="14512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111979</xdr:rowOff>
    </xdr:from>
    <xdr:to>
      <xdr:col>41</xdr:col>
      <xdr:colOff>101600</xdr:colOff>
      <xdr:row>85</xdr:row>
      <xdr:rowOff>42129</xdr:rowOff>
    </xdr:to>
    <xdr:sp macro="" textlink="">
      <xdr:nvSpPr>
        <xdr:cNvPr id="350" name="フローチャート: 判断 349">
          <a:extLst>
            <a:ext uri="{FF2B5EF4-FFF2-40B4-BE49-F238E27FC236}">
              <a16:creationId xmlns:a16="http://schemas.microsoft.com/office/drawing/2014/main" id="{D0349829-D879-4293-BD98-A58D559225AC}"/>
            </a:ext>
          </a:extLst>
        </xdr:cNvPr>
        <xdr:cNvSpPr/>
      </xdr:nvSpPr>
      <xdr:spPr>
        <a:xfrm>
          <a:off x="7810500" y="1451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123682</xdr:rowOff>
    </xdr:from>
    <xdr:to>
      <xdr:col>36</xdr:col>
      <xdr:colOff>165100</xdr:colOff>
      <xdr:row>85</xdr:row>
      <xdr:rowOff>53832</xdr:rowOff>
    </xdr:to>
    <xdr:sp macro="" textlink="">
      <xdr:nvSpPr>
        <xdr:cNvPr id="351" name="フローチャート: 判断 350">
          <a:extLst>
            <a:ext uri="{FF2B5EF4-FFF2-40B4-BE49-F238E27FC236}">
              <a16:creationId xmlns:a16="http://schemas.microsoft.com/office/drawing/2014/main" id="{9F513153-9366-4A14-8B51-35FCE5AE3172}"/>
            </a:ext>
          </a:extLst>
        </xdr:cNvPr>
        <xdr:cNvSpPr/>
      </xdr:nvSpPr>
      <xdr:spPr>
        <a:xfrm>
          <a:off x="6921500" y="14525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2FCE40F6-0FAF-4AF0-A1A0-F3047CEA81F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8BC4C9D1-FCC8-4BF8-BDEC-2572D4B4DEC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F962CC3-1A3F-4B53-8259-ECD70E9B825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9702E985-B6D1-467A-A39A-17C9A45A371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BBECE09E-68A4-419B-83F2-D3C1620495B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69002</xdr:rowOff>
    </xdr:from>
    <xdr:to>
      <xdr:col>55</xdr:col>
      <xdr:colOff>50800</xdr:colOff>
      <xdr:row>85</xdr:row>
      <xdr:rowOff>170602</xdr:rowOff>
    </xdr:to>
    <xdr:sp macro="" textlink="">
      <xdr:nvSpPr>
        <xdr:cNvPr id="357" name="楕円 356">
          <a:extLst>
            <a:ext uri="{FF2B5EF4-FFF2-40B4-BE49-F238E27FC236}">
              <a16:creationId xmlns:a16="http://schemas.microsoft.com/office/drawing/2014/main" id="{739F0CD1-B599-4A6A-9FDF-8E309CDC2036}"/>
            </a:ext>
          </a:extLst>
        </xdr:cNvPr>
        <xdr:cNvSpPr/>
      </xdr:nvSpPr>
      <xdr:spPr>
        <a:xfrm>
          <a:off x="10426700" y="146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155379</xdr:rowOff>
    </xdr:from>
    <xdr:ext cx="469744" cy="259045"/>
    <xdr:sp macro="" textlink="">
      <xdr:nvSpPr>
        <xdr:cNvPr id="358" name="【公営住宅】&#10;一人当たり面積該当値テキスト">
          <a:extLst>
            <a:ext uri="{FF2B5EF4-FFF2-40B4-BE49-F238E27FC236}">
              <a16:creationId xmlns:a16="http://schemas.microsoft.com/office/drawing/2014/main" id="{0E3EB5F9-38AD-48C0-978B-6AE15E054332}"/>
            </a:ext>
          </a:extLst>
        </xdr:cNvPr>
        <xdr:cNvSpPr txBox="1"/>
      </xdr:nvSpPr>
      <xdr:spPr>
        <a:xfrm>
          <a:off x="10515600" y="1455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71882</xdr:rowOff>
    </xdr:from>
    <xdr:to>
      <xdr:col>50</xdr:col>
      <xdr:colOff>165100</xdr:colOff>
      <xdr:row>86</xdr:row>
      <xdr:rowOff>2032</xdr:rowOff>
    </xdr:to>
    <xdr:sp macro="" textlink="">
      <xdr:nvSpPr>
        <xdr:cNvPr id="359" name="楕円 358">
          <a:extLst>
            <a:ext uri="{FF2B5EF4-FFF2-40B4-BE49-F238E27FC236}">
              <a16:creationId xmlns:a16="http://schemas.microsoft.com/office/drawing/2014/main" id="{012E9EFC-B96E-41C5-A440-64F6FF9A5F3D}"/>
            </a:ext>
          </a:extLst>
        </xdr:cNvPr>
        <xdr:cNvSpPr/>
      </xdr:nvSpPr>
      <xdr:spPr>
        <a:xfrm>
          <a:off x="9588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119802</xdr:rowOff>
    </xdr:from>
    <xdr:to>
      <xdr:col>55</xdr:col>
      <xdr:colOff>0</xdr:colOff>
      <xdr:row>85</xdr:row>
      <xdr:rowOff>122682</xdr:rowOff>
    </xdr:to>
    <xdr:cxnSp macro="">
      <xdr:nvCxnSpPr>
        <xdr:cNvPr id="360" name="直線コネクタ 359">
          <a:extLst>
            <a:ext uri="{FF2B5EF4-FFF2-40B4-BE49-F238E27FC236}">
              <a16:creationId xmlns:a16="http://schemas.microsoft.com/office/drawing/2014/main" id="{49D19191-A13C-45F5-AF8E-BAB7E1866723}"/>
            </a:ext>
          </a:extLst>
        </xdr:cNvPr>
        <xdr:cNvCxnSpPr/>
      </xdr:nvCxnSpPr>
      <xdr:spPr>
        <a:xfrm flipV="1">
          <a:off x="9639300" y="14693052"/>
          <a:ext cx="8382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74488</xdr:rowOff>
    </xdr:from>
    <xdr:to>
      <xdr:col>46</xdr:col>
      <xdr:colOff>38100</xdr:colOff>
      <xdr:row>86</xdr:row>
      <xdr:rowOff>4638</xdr:rowOff>
    </xdr:to>
    <xdr:sp macro="" textlink="">
      <xdr:nvSpPr>
        <xdr:cNvPr id="361" name="楕円 360">
          <a:extLst>
            <a:ext uri="{FF2B5EF4-FFF2-40B4-BE49-F238E27FC236}">
              <a16:creationId xmlns:a16="http://schemas.microsoft.com/office/drawing/2014/main" id="{3D030D76-CE67-48B1-A818-623A8E0C31E2}"/>
            </a:ext>
          </a:extLst>
        </xdr:cNvPr>
        <xdr:cNvSpPr/>
      </xdr:nvSpPr>
      <xdr:spPr>
        <a:xfrm>
          <a:off x="8699500" y="1464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122682</xdr:rowOff>
    </xdr:from>
    <xdr:to>
      <xdr:col>50</xdr:col>
      <xdr:colOff>114300</xdr:colOff>
      <xdr:row>85</xdr:row>
      <xdr:rowOff>125288</xdr:rowOff>
    </xdr:to>
    <xdr:cxnSp macro="">
      <xdr:nvCxnSpPr>
        <xdr:cNvPr id="362" name="直線コネクタ 361">
          <a:extLst>
            <a:ext uri="{FF2B5EF4-FFF2-40B4-BE49-F238E27FC236}">
              <a16:creationId xmlns:a16="http://schemas.microsoft.com/office/drawing/2014/main" id="{A9456E5A-AD52-4205-BD51-34FAB9AAFA4C}"/>
            </a:ext>
          </a:extLst>
        </xdr:cNvPr>
        <xdr:cNvCxnSpPr/>
      </xdr:nvCxnSpPr>
      <xdr:spPr>
        <a:xfrm flipV="1">
          <a:off x="8750300" y="14695932"/>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76316</xdr:rowOff>
    </xdr:from>
    <xdr:to>
      <xdr:col>41</xdr:col>
      <xdr:colOff>101600</xdr:colOff>
      <xdr:row>86</xdr:row>
      <xdr:rowOff>6466</xdr:rowOff>
    </xdr:to>
    <xdr:sp macro="" textlink="">
      <xdr:nvSpPr>
        <xdr:cNvPr id="363" name="楕円 362">
          <a:extLst>
            <a:ext uri="{FF2B5EF4-FFF2-40B4-BE49-F238E27FC236}">
              <a16:creationId xmlns:a16="http://schemas.microsoft.com/office/drawing/2014/main" id="{675705A6-347A-48D2-BA93-06FE60427DB0}"/>
            </a:ext>
          </a:extLst>
        </xdr:cNvPr>
        <xdr:cNvSpPr/>
      </xdr:nvSpPr>
      <xdr:spPr>
        <a:xfrm>
          <a:off x="7810500" y="1464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125288</xdr:rowOff>
    </xdr:from>
    <xdr:to>
      <xdr:col>45</xdr:col>
      <xdr:colOff>177800</xdr:colOff>
      <xdr:row>85</xdr:row>
      <xdr:rowOff>127116</xdr:rowOff>
    </xdr:to>
    <xdr:cxnSp macro="">
      <xdr:nvCxnSpPr>
        <xdr:cNvPr id="364" name="直線コネクタ 363">
          <a:extLst>
            <a:ext uri="{FF2B5EF4-FFF2-40B4-BE49-F238E27FC236}">
              <a16:creationId xmlns:a16="http://schemas.microsoft.com/office/drawing/2014/main" id="{A1FF68FB-B854-444F-8909-95513FB0648E}"/>
            </a:ext>
          </a:extLst>
        </xdr:cNvPr>
        <xdr:cNvCxnSpPr/>
      </xdr:nvCxnSpPr>
      <xdr:spPr>
        <a:xfrm flipV="1">
          <a:off x="7861300" y="14698538"/>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78739</xdr:rowOff>
    </xdr:from>
    <xdr:to>
      <xdr:col>36</xdr:col>
      <xdr:colOff>165100</xdr:colOff>
      <xdr:row>86</xdr:row>
      <xdr:rowOff>8889</xdr:rowOff>
    </xdr:to>
    <xdr:sp macro="" textlink="">
      <xdr:nvSpPr>
        <xdr:cNvPr id="365" name="楕円 364">
          <a:extLst>
            <a:ext uri="{FF2B5EF4-FFF2-40B4-BE49-F238E27FC236}">
              <a16:creationId xmlns:a16="http://schemas.microsoft.com/office/drawing/2014/main" id="{9B862340-C138-4082-9438-F073E72C02CC}"/>
            </a:ext>
          </a:extLst>
        </xdr:cNvPr>
        <xdr:cNvSpPr/>
      </xdr:nvSpPr>
      <xdr:spPr>
        <a:xfrm>
          <a:off x="6921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127116</xdr:rowOff>
    </xdr:from>
    <xdr:to>
      <xdr:col>41</xdr:col>
      <xdr:colOff>50800</xdr:colOff>
      <xdr:row>85</xdr:row>
      <xdr:rowOff>129539</xdr:rowOff>
    </xdr:to>
    <xdr:cxnSp macro="">
      <xdr:nvCxnSpPr>
        <xdr:cNvPr id="366" name="直線コネクタ 365">
          <a:extLst>
            <a:ext uri="{FF2B5EF4-FFF2-40B4-BE49-F238E27FC236}">
              <a16:creationId xmlns:a16="http://schemas.microsoft.com/office/drawing/2014/main" id="{0D07D02D-26EB-4AEC-9DC0-957E7A86EDC2}"/>
            </a:ext>
          </a:extLst>
        </xdr:cNvPr>
        <xdr:cNvCxnSpPr/>
      </xdr:nvCxnSpPr>
      <xdr:spPr>
        <a:xfrm flipV="1">
          <a:off x="6972300" y="14700366"/>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99530</xdr:rowOff>
    </xdr:from>
    <xdr:ext cx="469744" cy="259045"/>
    <xdr:sp macro="" textlink="">
      <xdr:nvSpPr>
        <xdr:cNvPr id="367" name="n_1aveValue【公営住宅】&#10;一人当たり面積">
          <a:extLst>
            <a:ext uri="{FF2B5EF4-FFF2-40B4-BE49-F238E27FC236}">
              <a16:creationId xmlns:a16="http://schemas.microsoft.com/office/drawing/2014/main" id="{900AC893-15CC-4C79-93A7-F0AEB24000CB}"/>
            </a:ext>
          </a:extLst>
        </xdr:cNvPr>
        <xdr:cNvSpPr txBox="1"/>
      </xdr:nvSpPr>
      <xdr:spPr>
        <a:xfrm>
          <a:off x="9391727" y="1432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57284</xdr:rowOff>
    </xdr:from>
    <xdr:ext cx="469744" cy="259045"/>
    <xdr:sp macro="" textlink="">
      <xdr:nvSpPr>
        <xdr:cNvPr id="368" name="n_2aveValue【公営住宅】&#10;一人当たり面積">
          <a:extLst>
            <a:ext uri="{FF2B5EF4-FFF2-40B4-BE49-F238E27FC236}">
              <a16:creationId xmlns:a16="http://schemas.microsoft.com/office/drawing/2014/main" id="{053D4931-00BA-43A8-96F6-105A680803A0}"/>
            </a:ext>
          </a:extLst>
        </xdr:cNvPr>
        <xdr:cNvSpPr txBox="1"/>
      </xdr:nvSpPr>
      <xdr:spPr>
        <a:xfrm>
          <a:off x="8515427" y="14287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58656</xdr:rowOff>
    </xdr:from>
    <xdr:ext cx="469744" cy="259045"/>
    <xdr:sp macro="" textlink="">
      <xdr:nvSpPr>
        <xdr:cNvPr id="369" name="n_3aveValue【公営住宅】&#10;一人当たり面積">
          <a:extLst>
            <a:ext uri="{FF2B5EF4-FFF2-40B4-BE49-F238E27FC236}">
              <a16:creationId xmlns:a16="http://schemas.microsoft.com/office/drawing/2014/main" id="{2E0BB50B-B8EC-49E0-865E-B417D7495E94}"/>
            </a:ext>
          </a:extLst>
        </xdr:cNvPr>
        <xdr:cNvSpPr txBox="1"/>
      </xdr:nvSpPr>
      <xdr:spPr>
        <a:xfrm>
          <a:off x="7626427" y="1428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70359</xdr:rowOff>
    </xdr:from>
    <xdr:ext cx="469744" cy="259045"/>
    <xdr:sp macro="" textlink="">
      <xdr:nvSpPr>
        <xdr:cNvPr id="370" name="n_4aveValue【公営住宅】&#10;一人当たり面積">
          <a:extLst>
            <a:ext uri="{FF2B5EF4-FFF2-40B4-BE49-F238E27FC236}">
              <a16:creationId xmlns:a16="http://schemas.microsoft.com/office/drawing/2014/main" id="{238566A7-CD5D-458B-8E9B-4B96442F8A23}"/>
            </a:ext>
          </a:extLst>
        </xdr:cNvPr>
        <xdr:cNvSpPr txBox="1"/>
      </xdr:nvSpPr>
      <xdr:spPr>
        <a:xfrm>
          <a:off x="6737427" y="1430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164609</xdr:rowOff>
    </xdr:from>
    <xdr:ext cx="469744" cy="259045"/>
    <xdr:sp macro="" textlink="">
      <xdr:nvSpPr>
        <xdr:cNvPr id="371" name="n_1mainValue【公営住宅】&#10;一人当たり面積">
          <a:extLst>
            <a:ext uri="{FF2B5EF4-FFF2-40B4-BE49-F238E27FC236}">
              <a16:creationId xmlns:a16="http://schemas.microsoft.com/office/drawing/2014/main" id="{721964B1-497A-424F-97BE-F58418831279}"/>
            </a:ext>
          </a:extLst>
        </xdr:cNvPr>
        <xdr:cNvSpPr txBox="1"/>
      </xdr:nvSpPr>
      <xdr:spPr>
        <a:xfrm>
          <a:off x="93917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167215</xdr:rowOff>
    </xdr:from>
    <xdr:ext cx="469744" cy="259045"/>
    <xdr:sp macro="" textlink="">
      <xdr:nvSpPr>
        <xdr:cNvPr id="372" name="n_2mainValue【公営住宅】&#10;一人当たり面積">
          <a:extLst>
            <a:ext uri="{FF2B5EF4-FFF2-40B4-BE49-F238E27FC236}">
              <a16:creationId xmlns:a16="http://schemas.microsoft.com/office/drawing/2014/main" id="{8E9D022C-E3C0-451D-8BFA-1C75174FD8A1}"/>
            </a:ext>
          </a:extLst>
        </xdr:cNvPr>
        <xdr:cNvSpPr txBox="1"/>
      </xdr:nvSpPr>
      <xdr:spPr>
        <a:xfrm>
          <a:off x="8515427" y="14740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169043</xdr:rowOff>
    </xdr:from>
    <xdr:ext cx="469744" cy="259045"/>
    <xdr:sp macro="" textlink="">
      <xdr:nvSpPr>
        <xdr:cNvPr id="373" name="n_3mainValue【公営住宅】&#10;一人当たり面積">
          <a:extLst>
            <a:ext uri="{FF2B5EF4-FFF2-40B4-BE49-F238E27FC236}">
              <a16:creationId xmlns:a16="http://schemas.microsoft.com/office/drawing/2014/main" id="{0DA29A62-E909-4B26-8E48-1F251F7BE89C}"/>
            </a:ext>
          </a:extLst>
        </xdr:cNvPr>
        <xdr:cNvSpPr txBox="1"/>
      </xdr:nvSpPr>
      <xdr:spPr>
        <a:xfrm>
          <a:off x="7626427" y="1474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16</xdr:rowOff>
    </xdr:from>
    <xdr:ext cx="469744" cy="259045"/>
    <xdr:sp macro="" textlink="">
      <xdr:nvSpPr>
        <xdr:cNvPr id="374" name="n_4mainValue【公営住宅】&#10;一人当たり面積">
          <a:extLst>
            <a:ext uri="{FF2B5EF4-FFF2-40B4-BE49-F238E27FC236}">
              <a16:creationId xmlns:a16="http://schemas.microsoft.com/office/drawing/2014/main" id="{404CF905-BE6C-4390-BD00-AE67E266E86F}"/>
            </a:ext>
          </a:extLst>
        </xdr:cNvPr>
        <xdr:cNvSpPr txBox="1"/>
      </xdr:nvSpPr>
      <xdr:spPr>
        <a:xfrm>
          <a:off x="6737427"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AC7B91DE-8E3C-42B0-9C66-D9B9DF57515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9E751179-07EE-4DFF-AECE-0662FC508A2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25AF007C-1F98-45D3-9F6C-9907CC5A5ED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33B08D8-90E3-47AD-9860-72D028607B7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F3BB3592-6251-4FCE-ADFC-14A6E1D9815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2BD74BF4-2AC6-48A5-98A4-5A0B624A827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C9ED586-24F4-45B3-851C-60DF2EC4561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CE689EE4-DDAB-48DD-B34B-429618788B4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47AAEDDA-4C03-4032-8D1F-786951E5B4D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EDF7EEDF-E7C2-46DB-A67A-2C2A1F2583B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E2B1F64F-EE92-4D7F-9B41-7CC150E66E2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376CB2C5-01FE-4A07-A2A9-7D65695606C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5F9A0EA4-C546-4693-B669-7E8FAC601BE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090A4298-6247-49B3-89C0-6321F8EEE3F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DAE3A7AA-AB6E-4A0E-BC94-E101A8F3105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6E873FC3-4E7F-4E86-BC39-33D8FF2A385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AD0F6CD3-78F6-4D31-9C8E-6BB55BC1C5A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5AB674C0-7AB3-4222-9B61-79EF30FE873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F6B16B09-4E7D-43A6-B2B3-9BE12BA16DD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745B5514-384B-4F33-9081-C05EC29FCAF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8542164A-26A9-4217-A506-71AEEEAF78E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81697243-28D8-46D0-B3E9-71D0AEC3439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529D40ED-A1B3-4956-B3F1-09579B146CC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6EA89709-930B-40E1-BC60-37E80C18B36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274F3277-F611-49AC-B0EB-A6DEC8641C8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68185389-1A3D-4CC9-BC06-02D755A54BA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1498D05C-0C04-4372-84F9-679C0FCE710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id="{C976DF0C-0560-44F4-962C-E8EA8323DA26}"/>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a:extLst>
            <a:ext uri="{FF2B5EF4-FFF2-40B4-BE49-F238E27FC236}">
              <a16:creationId xmlns:a16="http://schemas.microsoft.com/office/drawing/2014/main" id="{D96CA5DA-17DE-4F81-88F7-370673641D2A}"/>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id="{7F5F2ABA-A6AA-476B-B3B1-5374A4319384}"/>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a:extLst>
            <a:ext uri="{FF2B5EF4-FFF2-40B4-BE49-F238E27FC236}">
              <a16:creationId xmlns:a16="http://schemas.microsoft.com/office/drawing/2014/main" id="{33221466-77D7-4828-95D9-CBBBBC966EC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id="{8DDA5F40-CBF1-4215-AF99-4BD9F8FEA8E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a:extLst>
            <a:ext uri="{FF2B5EF4-FFF2-40B4-BE49-F238E27FC236}">
              <a16:creationId xmlns:a16="http://schemas.microsoft.com/office/drawing/2014/main" id="{4DDED843-F489-4507-ABBC-473F855471B3}"/>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id="{FCF9C32D-265E-4D85-A63E-07FC996C12D2}"/>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a:extLst>
            <a:ext uri="{FF2B5EF4-FFF2-40B4-BE49-F238E27FC236}">
              <a16:creationId xmlns:a16="http://schemas.microsoft.com/office/drawing/2014/main" id="{85D29442-DCCC-4B1C-9236-72C7F8F11EC8}"/>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id="{1DB48841-4E72-4BF6-89BE-11C9A17AD282}"/>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1" name="テキスト ボックス 410">
          <a:extLst>
            <a:ext uri="{FF2B5EF4-FFF2-40B4-BE49-F238E27FC236}">
              <a16:creationId xmlns:a16="http://schemas.microsoft.com/office/drawing/2014/main" id="{DE98A803-8CEA-4ADC-BA43-B09CDCF2B2D8}"/>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2CF772B9-F058-4312-A42E-45042A80BA1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579E2C98-A4AA-4DCE-AB7C-0C6E356F990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4" name="直線コネクタ 413">
          <a:extLst>
            <a:ext uri="{FF2B5EF4-FFF2-40B4-BE49-F238E27FC236}">
              <a16:creationId xmlns:a16="http://schemas.microsoft.com/office/drawing/2014/main" id="{1151D5F3-4041-4CB1-990C-D4C8553DEF8F}"/>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5" name="【認定こども園・幼稚園・保育所】&#10;有形固定資産減価償却率最小値テキスト">
          <a:extLst>
            <a:ext uri="{FF2B5EF4-FFF2-40B4-BE49-F238E27FC236}">
              <a16:creationId xmlns:a16="http://schemas.microsoft.com/office/drawing/2014/main" id="{039C493C-A331-4EFE-B36F-60AE25FB88A0}"/>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6" name="直線コネクタ 415">
          <a:extLst>
            <a:ext uri="{FF2B5EF4-FFF2-40B4-BE49-F238E27FC236}">
              <a16:creationId xmlns:a16="http://schemas.microsoft.com/office/drawing/2014/main" id="{88FB049F-DC96-4D4B-A03E-BBCBB7D8A54D}"/>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7" name="【認定こども園・幼稚園・保育所】&#10;有形固定資産減価償却率最大値テキスト">
          <a:extLst>
            <a:ext uri="{FF2B5EF4-FFF2-40B4-BE49-F238E27FC236}">
              <a16:creationId xmlns:a16="http://schemas.microsoft.com/office/drawing/2014/main" id="{DC9B5A38-151B-4A7E-A0BE-EE6D5EE7007C}"/>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8" name="直線コネクタ 417">
          <a:extLst>
            <a:ext uri="{FF2B5EF4-FFF2-40B4-BE49-F238E27FC236}">
              <a16:creationId xmlns:a16="http://schemas.microsoft.com/office/drawing/2014/main" id="{B51C1696-1CC6-4AD6-8E45-424DAE533A94}"/>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121937</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BB22A1A5-E272-48E6-860B-E474B5DDB0D8}"/>
            </a:ext>
          </a:extLst>
        </xdr:cNvPr>
        <xdr:cNvSpPr txBox="1"/>
      </xdr:nvSpPr>
      <xdr:spPr>
        <a:xfrm>
          <a:off x="16357600" y="6122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99060</xdr:rowOff>
    </xdr:from>
    <xdr:to>
      <xdr:col>85</xdr:col>
      <xdr:colOff>177800</xdr:colOff>
      <xdr:row>37</xdr:row>
      <xdr:rowOff>29210</xdr:rowOff>
    </xdr:to>
    <xdr:sp macro="" textlink="">
      <xdr:nvSpPr>
        <xdr:cNvPr id="420" name="フローチャート: 判断 419">
          <a:extLst>
            <a:ext uri="{FF2B5EF4-FFF2-40B4-BE49-F238E27FC236}">
              <a16:creationId xmlns:a16="http://schemas.microsoft.com/office/drawing/2014/main" id="{5BA1E970-DC3D-4064-9CE1-70298519249D}"/>
            </a:ext>
          </a:extLst>
        </xdr:cNvPr>
        <xdr:cNvSpPr/>
      </xdr:nvSpPr>
      <xdr:spPr>
        <a:xfrm>
          <a:off x="162687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88900</xdr:rowOff>
    </xdr:from>
    <xdr:to>
      <xdr:col>81</xdr:col>
      <xdr:colOff>101600</xdr:colOff>
      <xdr:row>37</xdr:row>
      <xdr:rowOff>19050</xdr:rowOff>
    </xdr:to>
    <xdr:sp macro="" textlink="">
      <xdr:nvSpPr>
        <xdr:cNvPr id="421" name="フローチャート: 判断 420">
          <a:extLst>
            <a:ext uri="{FF2B5EF4-FFF2-40B4-BE49-F238E27FC236}">
              <a16:creationId xmlns:a16="http://schemas.microsoft.com/office/drawing/2014/main" id="{E3264972-DFC6-471A-BD7E-C7BFBD208ADC}"/>
            </a:ext>
          </a:extLst>
        </xdr:cNvPr>
        <xdr:cNvSpPr/>
      </xdr:nvSpPr>
      <xdr:spPr>
        <a:xfrm>
          <a:off x="15430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140970</xdr:rowOff>
    </xdr:from>
    <xdr:to>
      <xdr:col>76</xdr:col>
      <xdr:colOff>165100</xdr:colOff>
      <xdr:row>37</xdr:row>
      <xdr:rowOff>71120</xdr:rowOff>
    </xdr:to>
    <xdr:sp macro="" textlink="">
      <xdr:nvSpPr>
        <xdr:cNvPr id="422" name="フローチャート: 判断 421">
          <a:extLst>
            <a:ext uri="{FF2B5EF4-FFF2-40B4-BE49-F238E27FC236}">
              <a16:creationId xmlns:a16="http://schemas.microsoft.com/office/drawing/2014/main" id="{9B9AF180-01E1-431A-8BD3-D0D5F4D69362}"/>
            </a:ext>
          </a:extLst>
        </xdr:cNvPr>
        <xdr:cNvSpPr/>
      </xdr:nvSpPr>
      <xdr:spPr>
        <a:xfrm>
          <a:off x="14541500" y="631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170180</xdr:rowOff>
    </xdr:from>
    <xdr:to>
      <xdr:col>72</xdr:col>
      <xdr:colOff>38100</xdr:colOff>
      <xdr:row>37</xdr:row>
      <xdr:rowOff>100330</xdr:rowOff>
    </xdr:to>
    <xdr:sp macro="" textlink="">
      <xdr:nvSpPr>
        <xdr:cNvPr id="423" name="フローチャート: 判断 422">
          <a:extLst>
            <a:ext uri="{FF2B5EF4-FFF2-40B4-BE49-F238E27FC236}">
              <a16:creationId xmlns:a16="http://schemas.microsoft.com/office/drawing/2014/main" id="{FC1A04F3-8070-46F4-8948-A028C7414ACE}"/>
            </a:ext>
          </a:extLst>
        </xdr:cNvPr>
        <xdr:cNvSpPr/>
      </xdr:nvSpPr>
      <xdr:spPr>
        <a:xfrm>
          <a:off x="13652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167640</xdr:rowOff>
    </xdr:from>
    <xdr:to>
      <xdr:col>67</xdr:col>
      <xdr:colOff>101600</xdr:colOff>
      <xdr:row>37</xdr:row>
      <xdr:rowOff>97790</xdr:rowOff>
    </xdr:to>
    <xdr:sp macro="" textlink="">
      <xdr:nvSpPr>
        <xdr:cNvPr id="424" name="フローチャート: 判断 423">
          <a:extLst>
            <a:ext uri="{FF2B5EF4-FFF2-40B4-BE49-F238E27FC236}">
              <a16:creationId xmlns:a16="http://schemas.microsoft.com/office/drawing/2014/main" id="{43512808-04E0-498B-BF16-0ED70BBD8A35}"/>
            </a:ext>
          </a:extLst>
        </xdr:cNvPr>
        <xdr:cNvSpPr/>
      </xdr:nvSpPr>
      <xdr:spPr>
        <a:xfrm>
          <a:off x="12763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A94B4F9F-7826-46FD-BF1E-17952CC210E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7196C9E6-ED6B-4A01-A35E-002AE81BE3C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7AD4BD4C-0E49-4A3F-9196-53A98286B99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4A9171A8-F2F4-4E4E-8499-C6EDCCFF1DB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620E0085-99DC-4818-BFD4-4BE4110FBB3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92710</xdr:rowOff>
    </xdr:from>
    <xdr:to>
      <xdr:col>85</xdr:col>
      <xdr:colOff>177800</xdr:colOff>
      <xdr:row>40</xdr:row>
      <xdr:rowOff>22860</xdr:rowOff>
    </xdr:to>
    <xdr:sp macro="" textlink="">
      <xdr:nvSpPr>
        <xdr:cNvPr id="430" name="楕円 429">
          <a:extLst>
            <a:ext uri="{FF2B5EF4-FFF2-40B4-BE49-F238E27FC236}">
              <a16:creationId xmlns:a16="http://schemas.microsoft.com/office/drawing/2014/main" id="{C8729B08-1CE7-476B-AB23-051CE7B2DA97}"/>
            </a:ext>
          </a:extLst>
        </xdr:cNvPr>
        <xdr:cNvSpPr/>
      </xdr:nvSpPr>
      <xdr:spPr>
        <a:xfrm>
          <a:off x="16268700" y="677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71137</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A26A2942-719F-45B9-A4D1-BA66611B41F2}"/>
            </a:ext>
          </a:extLst>
        </xdr:cNvPr>
        <xdr:cNvSpPr txBox="1"/>
      </xdr:nvSpPr>
      <xdr:spPr>
        <a:xfrm>
          <a:off x="16357600" y="6757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49530</xdr:rowOff>
    </xdr:from>
    <xdr:to>
      <xdr:col>81</xdr:col>
      <xdr:colOff>101600</xdr:colOff>
      <xdr:row>39</xdr:row>
      <xdr:rowOff>151130</xdr:rowOff>
    </xdr:to>
    <xdr:sp macro="" textlink="">
      <xdr:nvSpPr>
        <xdr:cNvPr id="432" name="楕円 431">
          <a:extLst>
            <a:ext uri="{FF2B5EF4-FFF2-40B4-BE49-F238E27FC236}">
              <a16:creationId xmlns:a16="http://schemas.microsoft.com/office/drawing/2014/main" id="{CD08C467-94AE-487D-B62A-4387F9945C81}"/>
            </a:ext>
          </a:extLst>
        </xdr:cNvPr>
        <xdr:cNvSpPr/>
      </xdr:nvSpPr>
      <xdr:spPr>
        <a:xfrm>
          <a:off x="154305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100330</xdr:rowOff>
    </xdr:from>
    <xdr:to>
      <xdr:col>85</xdr:col>
      <xdr:colOff>127000</xdr:colOff>
      <xdr:row>39</xdr:row>
      <xdr:rowOff>143510</xdr:rowOff>
    </xdr:to>
    <xdr:cxnSp macro="">
      <xdr:nvCxnSpPr>
        <xdr:cNvPr id="433" name="直線コネクタ 432">
          <a:extLst>
            <a:ext uri="{FF2B5EF4-FFF2-40B4-BE49-F238E27FC236}">
              <a16:creationId xmlns:a16="http://schemas.microsoft.com/office/drawing/2014/main" id="{621C85B4-2726-47F5-85DE-E1853445214D}"/>
            </a:ext>
          </a:extLst>
        </xdr:cNvPr>
        <xdr:cNvCxnSpPr/>
      </xdr:nvCxnSpPr>
      <xdr:spPr>
        <a:xfrm>
          <a:off x="15481300" y="6786880"/>
          <a:ext cx="838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3810</xdr:rowOff>
    </xdr:from>
    <xdr:to>
      <xdr:col>76</xdr:col>
      <xdr:colOff>165100</xdr:colOff>
      <xdr:row>39</xdr:row>
      <xdr:rowOff>105410</xdr:rowOff>
    </xdr:to>
    <xdr:sp macro="" textlink="">
      <xdr:nvSpPr>
        <xdr:cNvPr id="434" name="楕円 433">
          <a:extLst>
            <a:ext uri="{FF2B5EF4-FFF2-40B4-BE49-F238E27FC236}">
              <a16:creationId xmlns:a16="http://schemas.microsoft.com/office/drawing/2014/main" id="{B6F509C1-DC11-4556-8FE9-4A52C31CD048}"/>
            </a:ext>
          </a:extLst>
        </xdr:cNvPr>
        <xdr:cNvSpPr/>
      </xdr:nvSpPr>
      <xdr:spPr>
        <a:xfrm>
          <a:off x="145415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54610</xdr:rowOff>
    </xdr:from>
    <xdr:to>
      <xdr:col>81</xdr:col>
      <xdr:colOff>50800</xdr:colOff>
      <xdr:row>39</xdr:row>
      <xdr:rowOff>100330</xdr:rowOff>
    </xdr:to>
    <xdr:cxnSp macro="">
      <xdr:nvCxnSpPr>
        <xdr:cNvPr id="435" name="直線コネクタ 434">
          <a:extLst>
            <a:ext uri="{FF2B5EF4-FFF2-40B4-BE49-F238E27FC236}">
              <a16:creationId xmlns:a16="http://schemas.microsoft.com/office/drawing/2014/main" id="{6AA3F362-F9BD-4B22-B61F-045E016DF6E3}"/>
            </a:ext>
          </a:extLst>
        </xdr:cNvPr>
        <xdr:cNvCxnSpPr/>
      </xdr:nvCxnSpPr>
      <xdr:spPr>
        <a:xfrm>
          <a:off x="14592300" y="67411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140970</xdr:rowOff>
    </xdr:from>
    <xdr:to>
      <xdr:col>72</xdr:col>
      <xdr:colOff>38100</xdr:colOff>
      <xdr:row>39</xdr:row>
      <xdr:rowOff>71120</xdr:rowOff>
    </xdr:to>
    <xdr:sp macro="" textlink="">
      <xdr:nvSpPr>
        <xdr:cNvPr id="436" name="楕円 435">
          <a:extLst>
            <a:ext uri="{FF2B5EF4-FFF2-40B4-BE49-F238E27FC236}">
              <a16:creationId xmlns:a16="http://schemas.microsoft.com/office/drawing/2014/main" id="{F95370E6-B28A-4F59-A918-0C834A6D1E0A}"/>
            </a:ext>
          </a:extLst>
        </xdr:cNvPr>
        <xdr:cNvSpPr/>
      </xdr:nvSpPr>
      <xdr:spPr>
        <a:xfrm>
          <a:off x="13652500" y="665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20320</xdr:rowOff>
    </xdr:from>
    <xdr:to>
      <xdr:col>76</xdr:col>
      <xdr:colOff>114300</xdr:colOff>
      <xdr:row>39</xdr:row>
      <xdr:rowOff>54610</xdr:rowOff>
    </xdr:to>
    <xdr:cxnSp macro="">
      <xdr:nvCxnSpPr>
        <xdr:cNvPr id="437" name="直線コネクタ 436">
          <a:extLst>
            <a:ext uri="{FF2B5EF4-FFF2-40B4-BE49-F238E27FC236}">
              <a16:creationId xmlns:a16="http://schemas.microsoft.com/office/drawing/2014/main" id="{2A9EE1E5-43C4-4A05-B69F-D751504F8B99}"/>
            </a:ext>
          </a:extLst>
        </xdr:cNvPr>
        <xdr:cNvCxnSpPr/>
      </xdr:nvCxnSpPr>
      <xdr:spPr>
        <a:xfrm>
          <a:off x="13703300" y="67068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125730</xdr:rowOff>
    </xdr:from>
    <xdr:to>
      <xdr:col>67</xdr:col>
      <xdr:colOff>101600</xdr:colOff>
      <xdr:row>39</xdr:row>
      <xdr:rowOff>55880</xdr:rowOff>
    </xdr:to>
    <xdr:sp macro="" textlink="">
      <xdr:nvSpPr>
        <xdr:cNvPr id="438" name="楕円 437">
          <a:extLst>
            <a:ext uri="{FF2B5EF4-FFF2-40B4-BE49-F238E27FC236}">
              <a16:creationId xmlns:a16="http://schemas.microsoft.com/office/drawing/2014/main" id="{FA40896D-ED69-4006-B989-98447891274D}"/>
            </a:ext>
          </a:extLst>
        </xdr:cNvPr>
        <xdr:cNvSpPr/>
      </xdr:nvSpPr>
      <xdr:spPr>
        <a:xfrm>
          <a:off x="12763500" y="664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5080</xdr:rowOff>
    </xdr:from>
    <xdr:to>
      <xdr:col>71</xdr:col>
      <xdr:colOff>177800</xdr:colOff>
      <xdr:row>39</xdr:row>
      <xdr:rowOff>20320</xdr:rowOff>
    </xdr:to>
    <xdr:cxnSp macro="">
      <xdr:nvCxnSpPr>
        <xdr:cNvPr id="439" name="直線コネクタ 438">
          <a:extLst>
            <a:ext uri="{FF2B5EF4-FFF2-40B4-BE49-F238E27FC236}">
              <a16:creationId xmlns:a16="http://schemas.microsoft.com/office/drawing/2014/main" id="{DEB75687-D1CF-4AD7-8DE4-9F8B2313544F}"/>
            </a:ext>
          </a:extLst>
        </xdr:cNvPr>
        <xdr:cNvCxnSpPr/>
      </xdr:nvCxnSpPr>
      <xdr:spPr>
        <a:xfrm>
          <a:off x="12814300" y="66916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35577</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D118FC8B-D40A-4F92-9CE3-F49A64F96B77}"/>
            </a:ext>
          </a:extLst>
        </xdr:cNvPr>
        <xdr:cNvSpPr txBox="1"/>
      </xdr:nvSpPr>
      <xdr:spPr>
        <a:xfrm>
          <a:off x="15266044" y="603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87647</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E15EAF8C-DB50-4A59-8D69-307145183EC1}"/>
            </a:ext>
          </a:extLst>
        </xdr:cNvPr>
        <xdr:cNvSpPr txBox="1"/>
      </xdr:nvSpPr>
      <xdr:spPr>
        <a:xfrm>
          <a:off x="14389744" y="6088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116857</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FB094B76-CB8D-4F66-9A03-FE47F4EAC3E8}"/>
            </a:ext>
          </a:extLst>
        </xdr:cNvPr>
        <xdr:cNvSpPr txBox="1"/>
      </xdr:nvSpPr>
      <xdr:spPr>
        <a:xfrm>
          <a:off x="13500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114317</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5F0BDC31-2F22-4F69-8166-33F778D675DE}"/>
            </a:ext>
          </a:extLst>
        </xdr:cNvPr>
        <xdr:cNvSpPr txBox="1"/>
      </xdr:nvSpPr>
      <xdr:spPr>
        <a:xfrm>
          <a:off x="12611744" y="611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142257</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27A32C1D-E31A-45B3-9E93-0F8057026C16}"/>
            </a:ext>
          </a:extLst>
        </xdr:cNvPr>
        <xdr:cNvSpPr txBox="1"/>
      </xdr:nvSpPr>
      <xdr:spPr>
        <a:xfrm>
          <a:off x="15266044" y="682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96537</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DB8F6AB4-1DFC-4D7D-9F6B-2002DFC52E5E}"/>
            </a:ext>
          </a:extLst>
        </xdr:cNvPr>
        <xdr:cNvSpPr txBox="1"/>
      </xdr:nvSpPr>
      <xdr:spPr>
        <a:xfrm>
          <a:off x="14389744" y="678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62247</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7577DABF-D77C-4681-80E5-26A961FE36B9}"/>
            </a:ext>
          </a:extLst>
        </xdr:cNvPr>
        <xdr:cNvSpPr txBox="1"/>
      </xdr:nvSpPr>
      <xdr:spPr>
        <a:xfrm>
          <a:off x="13500744" y="674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47007</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AEAD5CA8-DD48-46CB-B738-947858C9D5B7}"/>
            </a:ext>
          </a:extLst>
        </xdr:cNvPr>
        <xdr:cNvSpPr txBox="1"/>
      </xdr:nvSpPr>
      <xdr:spPr>
        <a:xfrm>
          <a:off x="12611744" y="673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2B457A62-A113-43A8-806E-A398B05EBD8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AE9FFEB9-057A-487F-ACFF-21F2CBCB384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360B94D6-AC38-4D41-BACD-537742FB579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CEEF932F-B701-457A-8786-A978A00A0F3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959B01CC-58C7-4A63-802B-772F6A6DB07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CF8550DB-382F-4320-8C22-37C021EF804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8C51086D-8CB4-479E-B1A8-0423AC0A0FE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60D09649-A602-4178-9FBE-502FDD459C4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1B974D01-064B-4997-B2C5-0A6132C9C71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0A270E2B-D781-4430-B1D1-4E08302E736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a:extLst>
            <a:ext uri="{FF2B5EF4-FFF2-40B4-BE49-F238E27FC236}">
              <a16:creationId xmlns:a16="http://schemas.microsoft.com/office/drawing/2014/main" id="{984261FE-4A3E-47B4-AEF8-686D090F591D}"/>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a:extLst>
            <a:ext uri="{FF2B5EF4-FFF2-40B4-BE49-F238E27FC236}">
              <a16:creationId xmlns:a16="http://schemas.microsoft.com/office/drawing/2014/main" id="{C3842B31-F868-416D-9D1F-24B3FB648D0C}"/>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a:extLst>
            <a:ext uri="{FF2B5EF4-FFF2-40B4-BE49-F238E27FC236}">
              <a16:creationId xmlns:a16="http://schemas.microsoft.com/office/drawing/2014/main" id="{DE3DFCF2-1564-4036-813F-E51221D8417D}"/>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a:extLst>
            <a:ext uri="{FF2B5EF4-FFF2-40B4-BE49-F238E27FC236}">
              <a16:creationId xmlns:a16="http://schemas.microsoft.com/office/drawing/2014/main" id="{F5C22BE5-2FFC-4F2D-A5F8-64F92E9CF66F}"/>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a:extLst>
            <a:ext uri="{FF2B5EF4-FFF2-40B4-BE49-F238E27FC236}">
              <a16:creationId xmlns:a16="http://schemas.microsoft.com/office/drawing/2014/main" id="{9AF35D78-ED89-44F4-B01A-A27832AA1D8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a:extLst>
            <a:ext uri="{FF2B5EF4-FFF2-40B4-BE49-F238E27FC236}">
              <a16:creationId xmlns:a16="http://schemas.microsoft.com/office/drawing/2014/main" id="{185266F6-455F-40A4-8A78-21636D1DEF92}"/>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a:extLst>
            <a:ext uri="{FF2B5EF4-FFF2-40B4-BE49-F238E27FC236}">
              <a16:creationId xmlns:a16="http://schemas.microsoft.com/office/drawing/2014/main" id="{9B629AF4-8CCE-49BB-9146-E66A5108B154}"/>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a:extLst>
            <a:ext uri="{FF2B5EF4-FFF2-40B4-BE49-F238E27FC236}">
              <a16:creationId xmlns:a16="http://schemas.microsoft.com/office/drawing/2014/main" id="{0CD17165-75A9-4DF0-95D7-A9C33D59BD9A}"/>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200A3279-08DA-4C56-9654-DA70B770DF3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a:extLst>
            <a:ext uri="{FF2B5EF4-FFF2-40B4-BE49-F238E27FC236}">
              <a16:creationId xmlns:a16="http://schemas.microsoft.com/office/drawing/2014/main" id="{02A94352-4124-4467-8296-B0C43A6A0AD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a:extLst>
            <a:ext uri="{FF2B5EF4-FFF2-40B4-BE49-F238E27FC236}">
              <a16:creationId xmlns:a16="http://schemas.microsoft.com/office/drawing/2014/main" id="{DCED8DC9-F67F-4BC1-A4A4-28946F18600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32766</xdr:rowOff>
    </xdr:from>
    <xdr:to>
      <xdr:col>116</xdr:col>
      <xdr:colOff>62864</xdr:colOff>
      <xdr:row>41</xdr:row>
      <xdr:rowOff>82144</xdr:rowOff>
    </xdr:to>
    <xdr:cxnSp macro="">
      <xdr:nvCxnSpPr>
        <xdr:cNvPr id="469" name="直線コネクタ 468">
          <a:extLst>
            <a:ext uri="{FF2B5EF4-FFF2-40B4-BE49-F238E27FC236}">
              <a16:creationId xmlns:a16="http://schemas.microsoft.com/office/drawing/2014/main" id="{D4098867-CB62-4D45-AE9A-D4F9B8EDB65C}"/>
            </a:ext>
          </a:extLst>
        </xdr:cNvPr>
        <xdr:cNvCxnSpPr/>
      </xdr:nvCxnSpPr>
      <xdr:spPr>
        <a:xfrm flipV="1">
          <a:off x="22160864" y="5690616"/>
          <a:ext cx="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85971</xdr:rowOff>
    </xdr:from>
    <xdr:ext cx="469744" cy="259045"/>
    <xdr:sp macro="" textlink="">
      <xdr:nvSpPr>
        <xdr:cNvPr id="470" name="【認定こども園・幼稚園・保育所】&#10;一人当たり面積最小値テキスト">
          <a:extLst>
            <a:ext uri="{FF2B5EF4-FFF2-40B4-BE49-F238E27FC236}">
              <a16:creationId xmlns:a16="http://schemas.microsoft.com/office/drawing/2014/main" id="{8291716C-2C6A-448A-A972-0D6C15FC3AC4}"/>
            </a:ext>
          </a:extLst>
        </xdr:cNvPr>
        <xdr:cNvSpPr txBox="1"/>
      </xdr:nvSpPr>
      <xdr:spPr>
        <a:xfrm>
          <a:off x="22199600" y="7115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82144</xdr:rowOff>
    </xdr:from>
    <xdr:to>
      <xdr:col>116</xdr:col>
      <xdr:colOff>152400</xdr:colOff>
      <xdr:row>41</xdr:row>
      <xdr:rowOff>82144</xdr:rowOff>
    </xdr:to>
    <xdr:cxnSp macro="">
      <xdr:nvCxnSpPr>
        <xdr:cNvPr id="471" name="直線コネクタ 470">
          <a:extLst>
            <a:ext uri="{FF2B5EF4-FFF2-40B4-BE49-F238E27FC236}">
              <a16:creationId xmlns:a16="http://schemas.microsoft.com/office/drawing/2014/main" id="{01FF0385-D41F-4468-A5AF-483FFAD58E02}"/>
            </a:ext>
          </a:extLst>
        </xdr:cNvPr>
        <xdr:cNvCxnSpPr/>
      </xdr:nvCxnSpPr>
      <xdr:spPr>
        <a:xfrm>
          <a:off x="22072600" y="7111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150893</xdr:rowOff>
    </xdr:from>
    <xdr:ext cx="469744" cy="259045"/>
    <xdr:sp macro="" textlink="">
      <xdr:nvSpPr>
        <xdr:cNvPr id="472" name="【認定こども園・幼稚園・保育所】&#10;一人当たり面積最大値テキスト">
          <a:extLst>
            <a:ext uri="{FF2B5EF4-FFF2-40B4-BE49-F238E27FC236}">
              <a16:creationId xmlns:a16="http://schemas.microsoft.com/office/drawing/2014/main" id="{F7363006-1F1F-4629-ACD7-480AC03CE68B}"/>
            </a:ext>
          </a:extLst>
        </xdr:cNvPr>
        <xdr:cNvSpPr txBox="1"/>
      </xdr:nvSpPr>
      <xdr:spPr>
        <a:xfrm>
          <a:off x="22199600" y="546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32766</xdr:rowOff>
    </xdr:from>
    <xdr:to>
      <xdr:col>116</xdr:col>
      <xdr:colOff>152400</xdr:colOff>
      <xdr:row>33</xdr:row>
      <xdr:rowOff>32766</xdr:rowOff>
    </xdr:to>
    <xdr:cxnSp macro="">
      <xdr:nvCxnSpPr>
        <xdr:cNvPr id="473" name="直線コネクタ 472">
          <a:extLst>
            <a:ext uri="{FF2B5EF4-FFF2-40B4-BE49-F238E27FC236}">
              <a16:creationId xmlns:a16="http://schemas.microsoft.com/office/drawing/2014/main" id="{EBCA2513-37F0-4C0B-BCA2-FA58A4D16AB5}"/>
            </a:ext>
          </a:extLst>
        </xdr:cNvPr>
        <xdr:cNvCxnSpPr/>
      </xdr:nvCxnSpPr>
      <xdr:spPr>
        <a:xfrm>
          <a:off x="22072600" y="569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5198</xdr:rowOff>
    </xdr:from>
    <xdr:ext cx="469744" cy="259045"/>
    <xdr:sp macro="" textlink="">
      <xdr:nvSpPr>
        <xdr:cNvPr id="474" name="【認定こども園・幼稚園・保育所】&#10;一人当たり面積平均値テキスト">
          <a:extLst>
            <a:ext uri="{FF2B5EF4-FFF2-40B4-BE49-F238E27FC236}">
              <a16:creationId xmlns:a16="http://schemas.microsoft.com/office/drawing/2014/main" id="{701198C6-5D2C-45F6-B53B-2E3E68006F96}"/>
            </a:ext>
          </a:extLst>
        </xdr:cNvPr>
        <xdr:cNvSpPr txBox="1"/>
      </xdr:nvSpPr>
      <xdr:spPr>
        <a:xfrm>
          <a:off x="22199600" y="6691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26771</xdr:rowOff>
    </xdr:from>
    <xdr:to>
      <xdr:col>116</xdr:col>
      <xdr:colOff>114300</xdr:colOff>
      <xdr:row>39</xdr:row>
      <xdr:rowOff>128371</xdr:rowOff>
    </xdr:to>
    <xdr:sp macro="" textlink="">
      <xdr:nvSpPr>
        <xdr:cNvPr id="475" name="フローチャート: 判断 474">
          <a:extLst>
            <a:ext uri="{FF2B5EF4-FFF2-40B4-BE49-F238E27FC236}">
              <a16:creationId xmlns:a16="http://schemas.microsoft.com/office/drawing/2014/main" id="{066BDE92-5A29-4FF6-852C-40E2F219647D}"/>
            </a:ext>
          </a:extLst>
        </xdr:cNvPr>
        <xdr:cNvSpPr/>
      </xdr:nvSpPr>
      <xdr:spPr>
        <a:xfrm>
          <a:off x="22110700" y="671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35001</xdr:rowOff>
    </xdr:from>
    <xdr:to>
      <xdr:col>112</xdr:col>
      <xdr:colOff>38100</xdr:colOff>
      <xdr:row>39</xdr:row>
      <xdr:rowOff>136601</xdr:rowOff>
    </xdr:to>
    <xdr:sp macro="" textlink="">
      <xdr:nvSpPr>
        <xdr:cNvPr id="476" name="フローチャート: 判断 475">
          <a:extLst>
            <a:ext uri="{FF2B5EF4-FFF2-40B4-BE49-F238E27FC236}">
              <a16:creationId xmlns:a16="http://schemas.microsoft.com/office/drawing/2014/main" id="{FE98F8DB-59A4-41D0-9263-D4BE3EF8A3C7}"/>
            </a:ext>
          </a:extLst>
        </xdr:cNvPr>
        <xdr:cNvSpPr/>
      </xdr:nvSpPr>
      <xdr:spPr>
        <a:xfrm>
          <a:off x="21272500" y="672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41402</xdr:rowOff>
    </xdr:from>
    <xdr:to>
      <xdr:col>107</xdr:col>
      <xdr:colOff>101600</xdr:colOff>
      <xdr:row>39</xdr:row>
      <xdr:rowOff>143002</xdr:rowOff>
    </xdr:to>
    <xdr:sp macro="" textlink="">
      <xdr:nvSpPr>
        <xdr:cNvPr id="477" name="フローチャート: 判断 476">
          <a:extLst>
            <a:ext uri="{FF2B5EF4-FFF2-40B4-BE49-F238E27FC236}">
              <a16:creationId xmlns:a16="http://schemas.microsoft.com/office/drawing/2014/main" id="{101866D6-BAA5-4525-801C-FBDD4A100256}"/>
            </a:ext>
          </a:extLst>
        </xdr:cNvPr>
        <xdr:cNvSpPr/>
      </xdr:nvSpPr>
      <xdr:spPr>
        <a:xfrm>
          <a:off x="20383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46889</xdr:rowOff>
    </xdr:from>
    <xdr:to>
      <xdr:col>102</xdr:col>
      <xdr:colOff>165100</xdr:colOff>
      <xdr:row>39</xdr:row>
      <xdr:rowOff>148489</xdr:rowOff>
    </xdr:to>
    <xdr:sp macro="" textlink="">
      <xdr:nvSpPr>
        <xdr:cNvPr id="478" name="フローチャート: 判断 477">
          <a:extLst>
            <a:ext uri="{FF2B5EF4-FFF2-40B4-BE49-F238E27FC236}">
              <a16:creationId xmlns:a16="http://schemas.microsoft.com/office/drawing/2014/main" id="{002D6AA3-5ED7-46F4-B5BA-966511BC2DE5}"/>
            </a:ext>
          </a:extLst>
        </xdr:cNvPr>
        <xdr:cNvSpPr/>
      </xdr:nvSpPr>
      <xdr:spPr>
        <a:xfrm>
          <a:off x="19494500" y="67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56032</xdr:rowOff>
    </xdr:from>
    <xdr:to>
      <xdr:col>98</xdr:col>
      <xdr:colOff>38100</xdr:colOff>
      <xdr:row>39</xdr:row>
      <xdr:rowOff>157632</xdr:rowOff>
    </xdr:to>
    <xdr:sp macro="" textlink="">
      <xdr:nvSpPr>
        <xdr:cNvPr id="479" name="フローチャート: 判断 478">
          <a:extLst>
            <a:ext uri="{FF2B5EF4-FFF2-40B4-BE49-F238E27FC236}">
              <a16:creationId xmlns:a16="http://schemas.microsoft.com/office/drawing/2014/main" id="{D9718830-BEFA-4F9F-9A0D-8E387DEB9FA0}"/>
            </a:ext>
          </a:extLst>
        </xdr:cNvPr>
        <xdr:cNvSpPr/>
      </xdr:nvSpPr>
      <xdr:spPr>
        <a:xfrm>
          <a:off x="18605500" y="67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5024F180-D999-4B88-BC8F-EA3F9173D39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63A3628F-1DE9-4A54-BD70-8AE00C061AF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98940A9E-46AA-4DEA-8A5B-5F36B12A879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9D0DDE97-F39B-45D7-98A9-1E2692CAFEE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663E41DC-0EC8-4A0C-805B-361B7BCCCE3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136957</xdr:rowOff>
    </xdr:from>
    <xdr:to>
      <xdr:col>116</xdr:col>
      <xdr:colOff>114300</xdr:colOff>
      <xdr:row>39</xdr:row>
      <xdr:rowOff>67107</xdr:rowOff>
    </xdr:to>
    <xdr:sp macro="" textlink="">
      <xdr:nvSpPr>
        <xdr:cNvPr id="485" name="楕円 484">
          <a:extLst>
            <a:ext uri="{FF2B5EF4-FFF2-40B4-BE49-F238E27FC236}">
              <a16:creationId xmlns:a16="http://schemas.microsoft.com/office/drawing/2014/main" id="{39161B40-3258-429D-8CEC-49E5F7CD32EF}"/>
            </a:ext>
          </a:extLst>
        </xdr:cNvPr>
        <xdr:cNvSpPr/>
      </xdr:nvSpPr>
      <xdr:spPr>
        <a:xfrm>
          <a:off x="22110700" y="665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159834</xdr:rowOff>
    </xdr:from>
    <xdr:ext cx="469744" cy="259045"/>
    <xdr:sp macro="" textlink="">
      <xdr:nvSpPr>
        <xdr:cNvPr id="486" name="【認定こども園・幼稚園・保育所】&#10;一人当たり面積該当値テキスト">
          <a:extLst>
            <a:ext uri="{FF2B5EF4-FFF2-40B4-BE49-F238E27FC236}">
              <a16:creationId xmlns:a16="http://schemas.microsoft.com/office/drawing/2014/main" id="{66B2365A-ED5E-425B-A753-2BC4022726D9}"/>
            </a:ext>
          </a:extLst>
        </xdr:cNvPr>
        <xdr:cNvSpPr txBox="1"/>
      </xdr:nvSpPr>
      <xdr:spPr>
        <a:xfrm>
          <a:off x="22199600" y="6503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151587</xdr:rowOff>
    </xdr:from>
    <xdr:to>
      <xdr:col>112</xdr:col>
      <xdr:colOff>38100</xdr:colOff>
      <xdr:row>39</xdr:row>
      <xdr:rowOff>81737</xdr:rowOff>
    </xdr:to>
    <xdr:sp macro="" textlink="">
      <xdr:nvSpPr>
        <xdr:cNvPr id="487" name="楕円 486">
          <a:extLst>
            <a:ext uri="{FF2B5EF4-FFF2-40B4-BE49-F238E27FC236}">
              <a16:creationId xmlns:a16="http://schemas.microsoft.com/office/drawing/2014/main" id="{A8F99416-6D13-4FC6-8F50-DE74AB2702F5}"/>
            </a:ext>
          </a:extLst>
        </xdr:cNvPr>
        <xdr:cNvSpPr/>
      </xdr:nvSpPr>
      <xdr:spPr>
        <a:xfrm>
          <a:off x="21272500" y="666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16307</xdr:rowOff>
    </xdr:from>
    <xdr:to>
      <xdr:col>116</xdr:col>
      <xdr:colOff>63500</xdr:colOff>
      <xdr:row>39</xdr:row>
      <xdr:rowOff>30937</xdr:rowOff>
    </xdr:to>
    <xdr:cxnSp macro="">
      <xdr:nvCxnSpPr>
        <xdr:cNvPr id="488" name="直線コネクタ 487">
          <a:extLst>
            <a:ext uri="{FF2B5EF4-FFF2-40B4-BE49-F238E27FC236}">
              <a16:creationId xmlns:a16="http://schemas.microsoft.com/office/drawing/2014/main" id="{6E3FBCBF-6F89-4BA3-92D5-71A77DC33CF9}"/>
            </a:ext>
          </a:extLst>
        </xdr:cNvPr>
        <xdr:cNvCxnSpPr/>
      </xdr:nvCxnSpPr>
      <xdr:spPr>
        <a:xfrm flipV="1">
          <a:off x="21323300" y="6702857"/>
          <a:ext cx="8382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165303</xdr:rowOff>
    </xdr:from>
    <xdr:to>
      <xdr:col>107</xdr:col>
      <xdr:colOff>101600</xdr:colOff>
      <xdr:row>39</xdr:row>
      <xdr:rowOff>95453</xdr:rowOff>
    </xdr:to>
    <xdr:sp macro="" textlink="">
      <xdr:nvSpPr>
        <xdr:cNvPr id="489" name="楕円 488">
          <a:extLst>
            <a:ext uri="{FF2B5EF4-FFF2-40B4-BE49-F238E27FC236}">
              <a16:creationId xmlns:a16="http://schemas.microsoft.com/office/drawing/2014/main" id="{3E57F6C6-20FB-443C-9940-DCA064AED5E5}"/>
            </a:ext>
          </a:extLst>
        </xdr:cNvPr>
        <xdr:cNvSpPr/>
      </xdr:nvSpPr>
      <xdr:spPr>
        <a:xfrm>
          <a:off x="20383500" y="668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30937</xdr:rowOff>
    </xdr:from>
    <xdr:to>
      <xdr:col>111</xdr:col>
      <xdr:colOff>177800</xdr:colOff>
      <xdr:row>39</xdr:row>
      <xdr:rowOff>44653</xdr:rowOff>
    </xdr:to>
    <xdr:cxnSp macro="">
      <xdr:nvCxnSpPr>
        <xdr:cNvPr id="490" name="直線コネクタ 489">
          <a:extLst>
            <a:ext uri="{FF2B5EF4-FFF2-40B4-BE49-F238E27FC236}">
              <a16:creationId xmlns:a16="http://schemas.microsoft.com/office/drawing/2014/main" id="{DD96B4AF-78B6-442A-B36F-42B72CCB4579}"/>
            </a:ext>
          </a:extLst>
        </xdr:cNvPr>
        <xdr:cNvCxnSpPr/>
      </xdr:nvCxnSpPr>
      <xdr:spPr>
        <a:xfrm flipV="1">
          <a:off x="20434300" y="6717487"/>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2997</xdr:rowOff>
    </xdr:from>
    <xdr:to>
      <xdr:col>102</xdr:col>
      <xdr:colOff>165100</xdr:colOff>
      <xdr:row>39</xdr:row>
      <xdr:rowOff>104597</xdr:rowOff>
    </xdr:to>
    <xdr:sp macro="" textlink="">
      <xdr:nvSpPr>
        <xdr:cNvPr id="491" name="楕円 490">
          <a:extLst>
            <a:ext uri="{FF2B5EF4-FFF2-40B4-BE49-F238E27FC236}">
              <a16:creationId xmlns:a16="http://schemas.microsoft.com/office/drawing/2014/main" id="{76343A68-FDBC-4F22-B720-3BAE081738CB}"/>
            </a:ext>
          </a:extLst>
        </xdr:cNvPr>
        <xdr:cNvSpPr/>
      </xdr:nvSpPr>
      <xdr:spPr>
        <a:xfrm>
          <a:off x="19494500" y="668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44653</xdr:rowOff>
    </xdr:from>
    <xdr:to>
      <xdr:col>107</xdr:col>
      <xdr:colOff>50800</xdr:colOff>
      <xdr:row>39</xdr:row>
      <xdr:rowOff>53797</xdr:rowOff>
    </xdr:to>
    <xdr:cxnSp macro="">
      <xdr:nvCxnSpPr>
        <xdr:cNvPr id="492" name="直線コネクタ 491">
          <a:extLst>
            <a:ext uri="{FF2B5EF4-FFF2-40B4-BE49-F238E27FC236}">
              <a16:creationId xmlns:a16="http://schemas.microsoft.com/office/drawing/2014/main" id="{0A8F0319-5612-495A-A37A-9FF99F7B883F}"/>
            </a:ext>
          </a:extLst>
        </xdr:cNvPr>
        <xdr:cNvCxnSpPr/>
      </xdr:nvCxnSpPr>
      <xdr:spPr>
        <a:xfrm flipV="1">
          <a:off x="19545300" y="6731203"/>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15799</xdr:rowOff>
    </xdr:from>
    <xdr:to>
      <xdr:col>98</xdr:col>
      <xdr:colOff>38100</xdr:colOff>
      <xdr:row>39</xdr:row>
      <xdr:rowOff>117399</xdr:rowOff>
    </xdr:to>
    <xdr:sp macro="" textlink="">
      <xdr:nvSpPr>
        <xdr:cNvPr id="493" name="楕円 492">
          <a:extLst>
            <a:ext uri="{FF2B5EF4-FFF2-40B4-BE49-F238E27FC236}">
              <a16:creationId xmlns:a16="http://schemas.microsoft.com/office/drawing/2014/main" id="{6472378A-4B89-424C-A42D-0F471DAF6542}"/>
            </a:ext>
          </a:extLst>
        </xdr:cNvPr>
        <xdr:cNvSpPr/>
      </xdr:nvSpPr>
      <xdr:spPr>
        <a:xfrm>
          <a:off x="18605500" y="670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53797</xdr:rowOff>
    </xdr:from>
    <xdr:to>
      <xdr:col>102</xdr:col>
      <xdr:colOff>114300</xdr:colOff>
      <xdr:row>39</xdr:row>
      <xdr:rowOff>66599</xdr:rowOff>
    </xdr:to>
    <xdr:cxnSp macro="">
      <xdr:nvCxnSpPr>
        <xdr:cNvPr id="494" name="直線コネクタ 493">
          <a:extLst>
            <a:ext uri="{FF2B5EF4-FFF2-40B4-BE49-F238E27FC236}">
              <a16:creationId xmlns:a16="http://schemas.microsoft.com/office/drawing/2014/main" id="{DC84F64E-9073-496C-95A6-A9D859E90DFE}"/>
            </a:ext>
          </a:extLst>
        </xdr:cNvPr>
        <xdr:cNvCxnSpPr/>
      </xdr:nvCxnSpPr>
      <xdr:spPr>
        <a:xfrm flipV="1">
          <a:off x="18656300" y="6740347"/>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127728</xdr:rowOff>
    </xdr:from>
    <xdr:ext cx="469744" cy="259045"/>
    <xdr:sp macro="" textlink="">
      <xdr:nvSpPr>
        <xdr:cNvPr id="495" name="n_1aveValue【認定こども園・幼稚園・保育所】&#10;一人当たり面積">
          <a:extLst>
            <a:ext uri="{FF2B5EF4-FFF2-40B4-BE49-F238E27FC236}">
              <a16:creationId xmlns:a16="http://schemas.microsoft.com/office/drawing/2014/main" id="{609962FA-63FB-4243-A13C-6DCBDB76DEA5}"/>
            </a:ext>
          </a:extLst>
        </xdr:cNvPr>
        <xdr:cNvSpPr txBox="1"/>
      </xdr:nvSpPr>
      <xdr:spPr>
        <a:xfrm>
          <a:off x="21075727" y="681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134129</xdr:rowOff>
    </xdr:from>
    <xdr:ext cx="469744" cy="259045"/>
    <xdr:sp macro="" textlink="">
      <xdr:nvSpPr>
        <xdr:cNvPr id="496" name="n_2aveValue【認定こども園・幼稚園・保育所】&#10;一人当たり面積">
          <a:extLst>
            <a:ext uri="{FF2B5EF4-FFF2-40B4-BE49-F238E27FC236}">
              <a16:creationId xmlns:a16="http://schemas.microsoft.com/office/drawing/2014/main" id="{D4124EEB-5D5B-44AC-B88D-FF044B083956}"/>
            </a:ext>
          </a:extLst>
        </xdr:cNvPr>
        <xdr:cNvSpPr txBox="1"/>
      </xdr:nvSpPr>
      <xdr:spPr>
        <a:xfrm>
          <a:off x="20199427"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139616</xdr:rowOff>
    </xdr:from>
    <xdr:ext cx="469744" cy="259045"/>
    <xdr:sp macro="" textlink="">
      <xdr:nvSpPr>
        <xdr:cNvPr id="497" name="n_3aveValue【認定こども園・幼稚園・保育所】&#10;一人当たり面積">
          <a:extLst>
            <a:ext uri="{FF2B5EF4-FFF2-40B4-BE49-F238E27FC236}">
              <a16:creationId xmlns:a16="http://schemas.microsoft.com/office/drawing/2014/main" id="{26A3CDA0-4A2A-4555-B5F8-EA03CA2A0379}"/>
            </a:ext>
          </a:extLst>
        </xdr:cNvPr>
        <xdr:cNvSpPr txBox="1"/>
      </xdr:nvSpPr>
      <xdr:spPr>
        <a:xfrm>
          <a:off x="19310427" y="68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148759</xdr:rowOff>
    </xdr:from>
    <xdr:ext cx="469744" cy="259045"/>
    <xdr:sp macro="" textlink="">
      <xdr:nvSpPr>
        <xdr:cNvPr id="498" name="n_4aveValue【認定こども園・幼稚園・保育所】&#10;一人当たり面積">
          <a:extLst>
            <a:ext uri="{FF2B5EF4-FFF2-40B4-BE49-F238E27FC236}">
              <a16:creationId xmlns:a16="http://schemas.microsoft.com/office/drawing/2014/main" id="{0CF2677E-6BAC-4522-9326-9AE3539D723C}"/>
            </a:ext>
          </a:extLst>
        </xdr:cNvPr>
        <xdr:cNvSpPr txBox="1"/>
      </xdr:nvSpPr>
      <xdr:spPr>
        <a:xfrm>
          <a:off x="18421427" y="683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98264</xdr:rowOff>
    </xdr:from>
    <xdr:ext cx="469744" cy="259045"/>
    <xdr:sp macro="" textlink="">
      <xdr:nvSpPr>
        <xdr:cNvPr id="499" name="n_1mainValue【認定こども園・幼稚園・保育所】&#10;一人当たり面積">
          <a:extLst>
            <a:ext uri="{FF2B5EF4-FFF2-40B4-BE49-F238E27FC236}">
              <a16:creationId xmlns:a16="http://schemas.microsoft.com/office/drawing/2014/main" id="{D53EFC84-D73D-459D-A865-2378632B934C}"/>
            </a:ext>
          </a:extLst>
        </xdr:cNvPr>
        <xdr:cNvSpPr txBox="1"/>
      </xdr:nvSpPr>
      <xdr:spPr>
        <a:xfrm>
          <a:off x="21075727" y="6441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111980</xdr:rowOff>
    </xdr:from>
    <xdr:ext cx="469744" cy="259045"/>
    <xdr:sp macro="" textlink="">
      <xdr:nvSpPr>
        <xdr:cNvPr id="500" name="n_2mainValue【認定こども園・幼稚園・保育所】&#10;一人当たり面積">
          <a:extLst>
            <a:ext uri="{FF2B5EF4-FFF2-40B4-BE49-F238E27FC236}">
              <a16:creationId xmlns:a16="http://schemas.microsoft.com/office/drawing/2014/main" id="{1C4397B4-72AE-438C-AC27-6B04113156BE}"/>
            </a:ext>
          </a:extLst>
        </xdr:cNvPr>
        <xdr:cNvSpPr txBox="1"/>
      </xdr:nvSpPr>
      <xdr:spPr>
        <a:xfrm>
          <a:off x="20199427" y="6455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121124</xdr:rowOff>
    </xdr:from>
    <xdr:ext cx="469744" cy="259045"/>
    <xdr:sp macro="" textlink="">
      <xdr:nvSpPr>
        <xdr:cNvPr id="501" name="n_3mainValue【認定こども園・幼稚園・保育所】&#10;一人当たり面積">
          <a:extLst>
            <a:ext uri="{FF2B5EF4-FFF2-40B4-BE49-F238E27FC236}">
              <a16:creationId xmlns:a16="http://schemas.microsoft.com/office/drawing/2014/main" id="{C610FDCF-189D-4FD5-B4EE-404E6EA0B1AE}"/>
            </a:ext>
          </a:extLst>
        </xdr:cNvPr>
        <xdr:cNvSpPr txBox="1"/>
      </xdr:nvSpPr>
      <xdr:spPr>
        <a:xfrm>
          <a:off x="19310427" y="646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133926</xdr:rowOff>
    </xdr:from>
    <xdr:ext cx="469744" cy="259045"/>
    <xdr:sp macro="" textlink="">
      <xdr:nvSpPr>
        <xdr:cNvPr id="502" name="n_4mainValue【認定こども園・幼稚園・保育所】&#10;一人当たり面積">
          <a:extLst>
            <a:ext uri="{FF2B5EF4-FFF2-40B4-BE49-F238E27FC236}">
              <a16:creationId xmlns:a16="http://schemas.microsoft.com/office/drawing/2014/main" id="{3A08B318-6176-4E72-BA02-5CAE2AD8AD5E}"/>
            </a:ext>
          </a:extLst>
        </xdr:cNvPr>
        <xdr:cNvSpPr txBox="1"/>
      </xdr:nvSpPr>
      <xdr:spPr>
        <a:xfrm>
          <a:off x="18421427" y="647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07AC2F6A-AF3F-4D9D-B433-8DC99A2DC9B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49E7E364-C871-4E32-AF16-5DAA5ACF252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025844D8-A102-4891-9EE1-B4DDE96EA9E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789CEE65-D60E-4706-AEED-2822360434C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BAE9FDE6-ABC9-4AFA-9DDA-9E2D48F619D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6AF85BCD-2BAD-4E34-953F-2C12136A948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5ABEF6B5-9ADB-425D-8F7C-EA580E2D413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300293DA-7DC1-49F8-9EAA-041C2358388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id="{335CFB4A-F5D3-4332-B68F-33B1379A2DE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F4A642B9-B834-4100-AE71-B97AFB5FE33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a:extLst>
            <a:ext uri="{FF2B5EF4-FFF2-40B4-BE49-F238E27FC236}">
              <a16:creationId xmlns:a16="http://schemas.microsoft.com/office/drawing/2014/main" id="{A5625DA9-8609-4D7F-A68A-5C07700EE07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4" name="直線コネクタ 513">
          <a:extLst>
            <a:ext uri="{FF2B5EF4-FFF2-40B4-BE49-F238E27FC236}">
              <a16:creationId xmlns:a16="http://schemas.microsoft.com/office/drawing/2014/main" id="{E9146418-3800-4C38-AFEA-F9B018D65DF9}"/>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5" name="テキスト ボックス 514">
          <a:extLst>
            <a:ext uri="{FF2B5EF4-FFF2-40B4-BE49-F238E27FC236}">
              <a16:creationId xmlns:a16="http://schemas.microsoft.com/office/drawing/2014/main" id="{88C6050C-2EEA-458B-AD80-82D42144D7A6}"/>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6" name="直線コネクタ 515">
          <a:extLst>
            <a:ext uri="{FF2B5EF4-FFF2-40B4-BE49-F238E27FC236}">
              <a16:creationId xmlns:a16="http://schemas.microsoft.com/office/drawing/2014/main" id="{83F663FC-24D5-4127-A710-A21C228C6FE4}"/>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7" name="テキスト ボックス 516">
          <a:extLst>
            <a:ext uri="{FF2B5EF4-FFF2-40B4-BE49-F238E27FC236}">
              <a16:creationId xmlns:a16="http://schemas.microsoft.com/office/drawing/2014/main" id="{8F663B7C-CADA-4C17-8740-B8B6FE23AE0A}"/>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8" name="直線コネクタ 517">
          <a:extLst>
            <a:ext uri="{FF2B5EF4-FFF2-40B4-BE49-F238E27FC236}">
              <a16:creationId xmlns:a16="http://schemas.microsoft.com/office/drawing/2014/main" id="{B1F85B8A-16FB-4165-9542-FAF77615AFD6}"/>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9" name="テキスト ボックス 518">
          <a:extLst>
            <a:ext uri="{FF2B5EF4-FFF2-40B4-BE49-F238E27FC236}">
              <a16:creationId xmlns:a16="http://schemas.microsoft.com/office/drawing/2014/main" id="{3DDA56C5-B5B6-4430-9A3E-E2D976FAC65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0" name="直線コネクタ 519">
          <a:extLst>
            <a:ext uri="{FF2B5EF4-FFF2-40B4-BE49-F238E27FC236}">
              <a16:creationId xmlns:a16="http://schemas.microsoft.com/office/drawing/2014/main" id="{341F969A-685E-4CFD-8039-628D5A1B4004}"/>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1" name="テキスト ボックス 520">
          <a:extLst>
            <a:ext uri="{FF2B5EF4-FFF2-40B4-BE49-F238E27FC236}">
              <a16:creationId xmlns:a16="http://schemas.microsoft.com/office/drawing/2014/main" id="{0956B5BE-5F57-447C-BE2C-08ADEF185978}"/>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2" name="直線コネクタ 521">
          <a:extLst>
            <a:ext uri="{FF2B5EF4-FFF2-40B4-BE49-F238E27FC236}">
              <a16:creationId xmlns:a16="http://schemas.microsoft.com/office/drawing/2014/main" id="{048A5247-C860-4FD5-843D-F291EC47DFF3}"/>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3" name="テキスト ボックス 522">
          <a:extLst>
            <a:ext uri="{FF2B5EF4-FFF2-40B4-BE49-F238E27FC236}">
              <a16:creationId xmlns:a16="http://schemas.microsoft.com/office/drawing/2014/main" id="{3675D0BB-C2F6-4932-94A0-19CA9B7A5D09}"/>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a:extLst>
            <a:ext uri="{FF2B5EF4-FFF2-40B4-BE49-F238E27FC236}">
              <a16:creationId xmlns:a16="http://schemas.microsoft.com/office/drawing/2014/main" id="{1BB96794-CC46-41BF-B3CC-FCDC86991E4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5" name="テキスト ボックス 524">
          <a:extLst>
            <a:ext uri="{FF2B5EF4-FFF2-40B4-BE49-F238E27FC236}">
              <a16:creationId xmlns:a16="http://schemas.microsoft.com/office/drawing/2014/main" id="{CF277222-0C2B-45B3-8124-4258032D24B5}"/>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a:extLst>
            <a:ext uri="{FF2B5EF4-FFF2-40B4-BE49-F238E27FC236}">
              <a16:creationId xmlns:a16="http://schemas.microsoft.com/office/drawing/2014/main" id="{87446FBE-0665-4A20-AB26-F598F929142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80010</xdr:rowOff>
    </xdr:from>
    <xdr:to>
      <xdr:col>85</xdr:col>
      <xdr:colOff>126364</xdr:colOff>
      <xdr:row>64</xdr:row>
      <xdr:rowOff>76200</xdr:rowOff>
    </xdr:to>
    <xdr:cxnSp macro="">
      <xdr:nvCxnSpPr>
        <xdr:cNvPr id="527" name="直線コネクタ 526">
          <a:extLst>
            <a:ext uri="{FF2B5EF4-FFF2-40B4-BE49-F238E27FC236}">
              <a16:creationId xmlns:a16="http://schemas.microsoft.com/office/drawing/2014/main" id="{16FD8240-3131-4154-BB91-5130247F7E5A}"/>
            </a:ext>
          </a:extLst>
        </xdr:cNvPr>
        <xdr:cNvCxnSpPr/>
      </xdr:nvCxnSpPr>
      <xdr:spPr>
        <a:xfrm flipV="1">
          <a:off x="16318864" y="968121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28" name="【学校施設】&#10;有形固定資産減価償却率最小値テキスト">
          <a:extLst>
            <a:ext uri="{FF2B5EF4-FFF2-40B4-BE49-F238E27FC236}">
              <a16:creationId xmlns:a16="http://schemas.microsoft.com/office/drawing/2014/main" id="{C27E535C-DCA6-463A-B55F-7849E32C23FC}"/>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29" name="直線コネクタ 528">
          <a:extLst>
            <a:ext uri="{FF2B5EF4-FFF2-40B4-BE49-F238E27FC236}">
              <a16:creationId xmlns:a16="http://schemas.microsoft.com/office/drawing/2014/main" id="{1F7E2611-84B9-4EB3-BA81-80345C02D273}"/>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26687</xdr:rowOff>
    </xdr:from>
    <xdr:ext cx="405111" cy="259045"/>
    <xdr:sp macro="" textlink="">
      <xdr:nvSpPr>
        <xdr:cNvPr id="530" name="【学校施設】&#10;有形固定資産減価償却率最大値テキスト">
          <a:extLst>
            <a:ext uri="{FF2B5EF4-FFF2-40B4-BE49-F238E27FC236}">
              <a16:creationId xmlns:a16="http://schemas.microsoft.com/office/drawing/2014/main" id="{E618F9B8-5778-42C1-B8E2-DD60F35E83AD}"/>
            </a:ext>
          </a:extLst>
        </xdr:cNvPr>
        <xdr:cNvSpPr txBox="1"/>
      </xdr:nvSpPr>
      <xdr:spPr>
        <a:xfrm>
          <a:off x="16357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80010</xdr:rowOff>
    </xdr:from>
    <xdr:to>
      <xdr:col>86</xdr:col>
      <xdr:colOff>25400</xdr:colOff>
      <xdr:row>56</xdr:row>
      <xdr:rowOff>80010</xdr:rowOff>
    </xdr:to>
    <xdr:cxnSp macro="">
      <xdr:nvCxnSpPr>
        <xdr:cNvPr id="531" name="直線コネクタ 530">
          <a:extLst>
            <a:ext uri="{FF2B5EF4-FFF2-40B4-BE49-F238E27FC236}">
              <a16:creationId xmlns:a16="http://schemas.microsoft.com/office/drawing/2014/main" id="{EDE738AA-4223-4562-9BDE-39FB18D346CD}"/>
            </a:ext>
          </a:extLst>
        </xdr:cNvPr>
        <xdr:cNvCxnSpPr/>
      </xdr:nvCxnSpPr>
      <xdr:spPr>
        <a:xfrm>
          <a:off x="16230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161942</xdr:rowOff>
    </xdr:from>
    <xdr:ext cx="405111" cy="259045"/>
    <xdr:sp macro="" textlink="">
      <xdr:nvSpPr>
        <xdr:cNvPr id="532" name="【学校施設】&#10;有形固定資産減価償却率平均値テキスト">
          <a:extLst>
            <a:ext uri="{FF2B5EF4-FFF2-40B4-BE49-F238E27FC236}">
              <a16:creationId xmlns:a16="http://schemas.microsoft.com/office/drawing/2014/main" id="{033CDF14-ACDA-4490-BCE0-24D009C5805F}"/>
            </a:ext>
          </a:extLst>
        </xdr:cNvPr>
        <xdr:cNvSpPr txBox="1"/>
      </xdr:nvSpPr>
      <xdr:spPr>
        <a:xfrm>
          <a:off x="16357600" y="10277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12065</xdr:rowOff>
    </xdr:from>
    <xdr:to>
      <xdr:col>85</xdr:col>
      <xdr:colOff>177800</xdr:colOff>
      <xdr:row>60</xdr:row>
      <xdr:rowOff>113665</xdr:rowOff>
    </xdr:to>
    <xdr:sp macro="" textlink="">
      <xdr:nvSpPr>
        <xdr:cNvPr id="533" name="フローチャート: 判断 532">
          <a:extLst>
            <a:ext uri="{FF2B5EF4-FFF2-40B4-BE49-F238E27FC236}">
              <a16:creationId xmlns:a16="http://schemas.microsoft.com/office/drawing/2014/main" id="{EC27BB4D-CB7D-4BB5-A0AA-6AF841DC4141}"/>
            </a:ext>
          </a:extLst>
        </xdr:cNvPr>
        <xdr:cNvSpPr/>
      </xdr:nvSpPr>
      <xdr:spPr>
        <a:xfrm>
          <a:off x="16268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135890</xdr:rowOff>
    </xdr:from>
    <xdr:to>
      <xdr:col>81</xdr:col>
      <xdr:colOff>101600</xdr:colOff>
      <xdr:row>60</xdr:row>
      <xdr:rowOff>66040</xdr:rowOff>
    </xdr:to>
    <xdr:sp macro="" textlink="">
      <xdr:nvSpPr>
        <xdr:cNvPr id="534" name="フローチャート: 判断 533">
          <a:extLst>
            <a:ext uri="{FF2B5EF4-FFF2-40B4-BE49-F238E27FC236}">
              <a16:creationId xmlns:a16="http://schemas.microsoft.com/office/drawing/2014/main" id="{C8555618-44E5-4F65-B082-2E29E8AAD9F9}"/>
            </a:ext>
          </a:extLst>
        </xdr:cNvPr>
        <xdr:cNvSpPr/>
      </xdr:nvSpPr>
      <xdr:spPr>
        <a:xfrm>
          <a:off x="15430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535" name="フローチャート: 判断 534">
          <a:extLst>
            <a:ext uri="{FF2B5EF4-FFF2-40B4-BE49-F238E27FC236}">
              <a16:creationId xmlns:a16="http://schemas.microsoft.com/office/drawing/2014/main" id="{4E6C8831-B58B-4BC9-B156-C83440E922D9}"/>
            </a:ext>
          </a:extLst>
        </xdr:cNvPr>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107315</xdr:rowOff>
    </xdr:from>
    <xdr:to>
      <xdr:col>72</xdr:col>
      <xdr:colOff>38100</xdr:colOff>
      <xdr:row>60</xdr:row>
      <xdr:rowOff>37465</xdr:rowOff>
    </xdr:to>
    <xdr:sp macro="" textlink="">
      <xdr:nvSpPr>
        <xdr:cNvPr id="536" name="フローチャート: 判断 535">
          <a:extLst>
            <a:ext uri="{FF2B5EF4-FFF2-40B4-BE49-F238E27FC236}">
              <a16:creationId xmlns:a16="http://schemas.microsoft.com/office/drawing/2014/main" id="{A04D6AA7-CCB3-4C5A-AF87-1E9BB90D9A17}"/>
            </a:ext>
          </a:extLst>
        </xdr:cNvPr>
        <xdr:cNvSpPr/>
      </xdr:nvSpPr>
      <xdr:spPr>
        <a:xfrm>
          <a:off x="13652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95885</xdr:rowOff>
    </xdr:from>
    <xdr:to>
      <xdr:col>67</xdr:col>
      <xdr:colOff>101600</xdr:colOff>
      <xdr:row>60</xdr:row>
      <xdr:rowOff>26035</xdr:rowOff>
    </xdr:to>
    <xdr:sp macro="" textlink="">
      <xdr:nvSpPr>
        <xdr:cNvPr id="537" name="フローチャート: 判断 536">
          <a:extLst>
            <a:ext uri="{FF2B5EF4-FFF2-40B4-BE49-F238E27FC236}">
              <a16:creationId xmlns:a16="http://schemas.microsoft.com/office/drawing/2014/main" id="{394428BA-CA4A-449C-92D9-24934ABB7317}"/>
            </a:ext>
          </a:extLst>
        </xdr:cNvPr>
        <xdr:cNvSpPr/>
      </xdr:nvSpPr>
      <xdr:spPr>
        <a:xfrm>
          <a:off x="12763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7146F8BA-EFC2-4FE6-8187-304FB7F5EFC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9BE0F09B-916D-4758-AE90-16E812FCA05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79DD49E5-D5D1-45EC-8E0B-27276F42121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105376D9-71A3-4852-A6FE-4478B5F435B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3AF8C353-FD7B-408A-8DDA-3DA76809E7B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154940</xdr:rowOff>
    </xdr:from>
    <xdr:to>
      <xdr:col>85</xdr:col>
      <xdr:colOff>177800</xdr:colOff>
      <xdr:row>59</xdr:row>
      <xdr:rowOff>85090</xdr:rowOff>
    </xdr:to>
    <xdr:sp macro="" textlink="">
      <xdr:nvSpPr>
        <xdr:cNvPr id="543" name="楕円 542">
          <a:extLst>
            <a:ext uri="{FF2B5EF4-FFF2-40B4-BE49-F238E27FC236}">
              <a16:creationId xmlns:a16="http://schemas.microsoft.com/office/drawing/2014/main" id="{10025DC8-DD56-49CB-8AF5-71E8DC43F87F}"/>
            </a:ext>
          </a:extLst>
        </xdr:cNvPr>
        <xdr:cNvSpPr/>
      </xdr:nvSpPr>
      <xdr:spPr>
        <a:xfrm>
          <a:off x="162687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6367</xdr:rowOff>
    </xdr:from>
    <xdr:ext cx="405111" cy="259045"/>
    <xdr:sp macro="" textlink="">
      <xdr:nvSpPr>
        <xdr:cNvPr id="544" name="【学校施設】&#10;有形固定資産減価償却率該当値テキスト">
          <a:extLst>
            <a:ext uri="{FF2B5EF4-FFF2-40B4-BE49-F238E27FC236}">
              <a16:creationId xmlns:a16="http://schemas.microsoft.com/office/drawing/2014/main" id="{B6886E3D-0881-4D69-B5B5-EB774C38BA46}"/>
            </a:ext>
          </a:extLst>
        </xdr:cNvPr>
        <xdr:cNvSpPr txBox="1"/>
      </xdr:nvSpPr>
      <xdr:spPr>
        <a:xfrm>
          <a:off x="16357600"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113030</xdr:rowOff>
    </xdr:from>
    <xdr:to>
      <xdr:col>81</xdr:col>
      <xdr:colOff>101600</xdr:colOff>
      <xdr:row>59</xdr:row>
      <xdr:rowOff>43180</xdr:rowOff>
    </xdr:to>
    <xdr:sp macro="" textlink="">
      <xdr:nvSpPr>
        <xdr:cNvPr id="545" name="楕円 544">
          <a:extLst>
            <a:ext uri="{FF2B5EF4-FFF2-40B4-BE49-F238E27FC236}">
              <a16:creationId xmlns:a16="http://schemas.microsoft.com/office/drawing/2014/main" id="{C0DD46CE-3158-435C-A211-2B3EBD3C0B0D}"/>
            </a:ext>
          </a:extLst>
        </xdr:cNvPr>
        <xdr:cNvSpPr/>
      </xdr:nvSpPr>
      <xdr:spPr>
        <a:xfrm>
          <a:off x="15430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163830</xdr:rowOff>
    </xdr:from>
    <xdr:to>
      <xdr:col>85</xdr:col>
      <xdr:colOff>127000</xdr:colOff>
      <xdr:row>59</xdr:row>
      <xdr:rowOff>34290</xdr:rowOff>
    </xdr:to>
    <xdr:cxnSp macro="">
      <xdr:nvCxnSpPr>
        <xdr:cNvPr id="546" name="直線コネクタ 545">
          <a:extLst>
            <a:ext uri="{FF2B5EF4-FFF2-40B4-BE49-F238E27FC236}">
              <a16:creationId xmlns:a16="http://schemas.microsoft.com/office/drawing/2014/main" id="{EAFB8565-04C0-4A55-B784-8E7333BD79F6}"/>
            </a:ext>
          </a:extLst>
        </xdr:cNvPr>
        <xdr:cNvCxnSpPr/>
      </xdr:nvCxnSpPr>
      <xdr:spPr>
        <a:xfrm>
          <a:off x="15481300" y="1010793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101600</xdr:rowOff>
    </xdr:from>
    <xdr:to>
      <xdr:col>76</xdr:col>
      <xdr:colOff>165100</xdr:colOff>
      <xdr:row>61</xdr:row>
      <xdr:rowOff>31750</xdr:rowOff>
    </xdr:to>
    <xdr:sp macro="" textlink="">
      <xdr:nvSpPr>
        <xdr:cNvPr id="547" name="楕円 546">
          <a:extLst>
            <a:ext uri="{FF2B5EF4-FFF2-40B4-BE49-F238E27FC236}">
              <a16:creationId xmlns:a16="http://schemas.microsoft.com/office/drawing/2014/main" id="{32D628E9-CEF5-4796-A389-65B146CD0AD5}"/>
            </a:ext>
          </a:extLst>
        </xdr:cNvPr>
        <xdr:cNvSpPr/>
      </xdr:nvSpPr>
      <xdr:spPr>
        <a:xfrm>
          <a:off x="14541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163830</xdr:rowOff>
    </xdr:from>
    <xdr:to>
      <xdr:col>81</xdr:col>
      <xdr:colOff>50800</xdr:colOff>
      <xdr:row>60</xdr:row>
      <xdr:rowOff>152400</xdr:rowOff>
    </xdr:to>
    <xdr:cxnSp macro="">
      <xdr:nvCxnSpPr>
        <xdr:cNvPr id="548" name="直線コネクタ 547">
          <a:extLst>
            <a:ext uri="{FF2B5EF4-FFF2-40B4-BE49-F238E27FC236}">
              <a16:creationId xmlns:a16="http://schemas.microsoft.com/office/drawing/2014/main" id="{3621FFA6-CE94-47CF-973E-3297CBB70087}"/>
            </a:ext>
          </a:extLst>
        </xdr:cNvPr>
        <xdr:cNvCxnSpPr/>
      </xdr:nvCxnSpPr>
      <xdr:spPr>
        <a:xfrm flipV="1">
          <a:off x="14592300" y="10107930"/>
          <a:ext cx="889000" cy="3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78740</xdr:rowOff>
    </xdr:from>
    <xdr:to>
      <xdr:col>72</xdr:col>
      <xdr:colOff>38100</xdr:colOff>
      <xdr:row>61</xdr:row>
      <xdr:rowOff>8890</xdr:rowOff>
    </xdr:to>
    <xdr:sp macro="" textlink="">
      <xdr:nvSpPr>
        <xdr:cNvPr id="549" name="楕円 548">
          <a:extLst>
            <a:ext uri="{FF2B5EF4-FFF2-40B4-BE49-F238E27FC236}">
              <a16:creationId xmlns:a16="http://schemas.microsoft.com/office/drawing/2014/main" id="{A4129539-539C-4CE7-ACFA-2C5F64843645}"/>
            </a:ext>
          </a:extLst>
        </xdr:cNvPr>
        <xdr:cNvSpPr/>
      </xdr:nvSpPr>
      <xdr:spPr>
        <a:xfrm>
          <a:off x="13652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129540</xdr:rowOff>
    </xdr:from>
    <xdr:to>
      <xdr:col>76</xdr:col>
      <xdr:colOff>114300</xdr:colOff>
      <xdr:row>60</xdr:row>
      <xdr:rowOff>152400</xdr:rowOff>
    </xdr:to>
    <xdr:cxnSp macro="">
      <xdr:nvCxnSpPr>
        <xdr:cNvPr id="550" name="直線コネクタ 549">
          <a:extLst>
            <a:ext uri="{FF2B5EF4-FFF2-40B4-BE49-F238E27FC236}">
              <a16:creationId xmlns:a16="http://schemas.microsoft.com/office/drawing/2014/main" id="{07C4D840-370D-467E-8CF8-42305CC49FF1}"/>
            </a:ext>
          </a:extLst>
        </xdr:cNvPr>
        <xdr:cNvCxnSpPr/>
      </xdr:nvCxnSpPr>
      <xdr:spPr>
        <a:xfrm>
          <a:off x="13703300" y="10416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46355</xdr:rowOff>
    </xdr:from>
    <xdr:to>
      <xdr:col>67</xdr:col>
      <xdr:colOff>101600</xdr:colOff>
      <xdr:row>60</xdr:row>
      <xdr:rowOff>147955</xdr:rowOff>
    </xdr:to>
    <xdr:sp macro="" textlink="">
      <xdr:nvSpPr>
        <xdr:cNvPr id="551" name="楕円 550">
          <a:extLst>
            <a:ext uri="{FF2B5EF4-FFF2-40B4-BE49-F238E27FC236}">
              <a16:creationId xmlns:a16="http://schemas.microsoft.com/office/drawing/2014/main" id="{6F622AC7-2CC5-4335-9542-0F1B7B338B75}"/>
            </a:ext>
          </a:extLst>
        </xdr:cNvPr>
        <xdr:cNvSpPr/>
      </xdr:nvSpPr>
      <xdr:spPr>
        <a:xfrm>
          <a:off x="127635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97155</xdr:rowOff>
    </xdr:from>
    <xdr:to>
      <xdr:col>71</xdr:col>
      <xdr:colOff>177800</xdr:colOff>
      <xdr:row>60</xdr:row>
      <xdr:rowOff>129540</xdr:rowOff>
    </xdr:to>
    <xdr:cxnSp macro="">
      <xdr:nvCxnSpPr>
        <xdr:cNvPr id="552" name="直線コネクタ 551">
          <a:extLst>
            <a:ext uri="{FF2B5EF4-FFF2-40B4-BE49-F238E27FC236}">
              <a16:creationId xmlns:a16="http://schemas.microsoft.com/office/drawing/2014/main" id="{1AEED260-0502-4359-A44C-F427A6094535}"/>
            </a:ext>
          </a:extLst>
        </xdr:cNvPr>
        <xdr:cNvCxnSpPr/>
      </xdr:nvCxnSpPr>
      <xdr:spPr>
        <a:xfrm>
          <a:off x="12814300" y="103841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57167</xdr:rowOff>
    </xdr:from>
    <xdr:ext cx="405111" cy="259045"/>
    <xdr:sp macro="" textlink="">
      <xdr:nvSpPr>
        <xdr:cNvPr id="553" name="n_1aveValue【学校施設】&#10;有形固定資産減価償却率">
          <a:extLst>
            <a:ext uri="{FF2B5EF4-FFF2-40B4-BE49-F238E27FC236}">
              <a16:creationId xmlns:a16="http://schemas.microsoft.com/office/drawing/2014/main" id="{A3E27EF3-8C8C-434E-AE27-316D0C484B00}"/>
            </a:ext>
          </a:extLst>
        </xdr:cNvPr>
        <xdr:cNvSpPr txBox="1"/>
      </xdr:nvSpPr>
      <xdr:spPr>
        <a:xfrm>
          <a:off x="152660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101617</xdr:rowOff>
    </xdr:from>
    <xdr:ext cx="405111" cy="259045"/>
    <xdr:sp macro="" textlink="">
      <xdr:nvSpPr>
        <xdr:cNvPr id="554" name="n_2aveValue【学校施設】&#10;有形固定資産減価償却率">
          <a:extLst>
            <a:ext uri="{FF2B5EF4-FFF2-40B4-BE49-F238E27FC236}">
              <a16:creationId xmlns:a16="http://schemas.microsoft.com/office/drawing/2014/main" id="{01A3F2D3-24FE-497E-86BE-B9F989662B82}"/>
            </a:ext>
          </a:extLst>
        </xdr:cNvPr>
        <xdr:cNvSpPr txBox="1"/>
      </xdr:nvSpPr>
      <xdr:spPr>
        <a:xfrm>
          <a:off x="14389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53992</xdr:rowOff>
    </xdr:from>
    <xdr:ext cx="405111" cy="259045"/>
    <xdr:sp macro="" textlink="">
      <xdr:nvSpPr>
        <xdr:cNvPr id="555" name="n_3aveValue【学校施設】&#10;有形固定資産減価償却率">
          <a:extLst>
            <a:ext uri="{FF2B5EF4-FFF2-40B4-BE49-F238E27FC236}">
              <a16:creationId xmlns:a16="http://schemas.microsoft.com/office/drawing/2014/main" id="{4B9CFC7E-E6A6-4900-ACE9-39C12D368DCC}"/>
            </a:ext>
          </a:extLst>
        </xdr:cNvPr>
        <xdr:cNvSpPr txBox="1"/>
      </xdr:nvSpPr>
      <xdr:spPr>
        <a:xfrm>
          <a:off x="13500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42562</xdr:rowOff>
    </xdr:from>
    <xdr:ext cx="405111" cy="259045"/>
    <xdr:sp macro="" textlink="">
      <xdr:nvSpPr>
        <xdr:cNvPr id="556" name="n_4aveValue【学校施設】&#10;有形固定資産減価償却率">
          <a:extLst>
            <a:ext uri="{FF2B5EF4-FFF2-40B4-BE49-F238E27FC236}">
              <a16:creationId xmlns:a16="http://schemas.microsoft.com/office/drawing/2014/main" id="{B967162A-065B-495D-8D3C-21B0EF472A85}"/>
            </a:ext>
          </a:extLst>
        </xdr:cNvPr>
        <xdr:cNvSpPr txBox="1"/>
      </xdr:nvSpPr>
      <xdr:spPr>
        <a:xfrm>
          <a:off x="12611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59707</xdr:rowOff>
    </xdr:from>
    <xdr:ext cx="405111" cy="259045"/>
    <xdr:sp macro="" textlink="">
      <xdr:nvSpPr>
        <xdr:cNvPr id="557" name="n_1mainValue【学校施設】&#10;有形固定資産減価償却率">
          <a:extLst>
            <a:ext uri="{FF2B5EF4-FFF2-40B4-BE49-F238E27FC236}">
              <a16:creationId xmlns:a16="http://schemas.microsoft.com/office/drawing/2014/main" id="{CD5B07F3-8E81-4325-8622-699EA7975AE9}"/>
            </a:ext>
          </a:extLst>
        </xdr:cNvPr>
        <xdr:cNvSpPr txBox="1"/>
      </xdr:nvSpPr>
      <xdr:spPr>
        <a:xfrm>
          <a:off x="152660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22877</xdr:rowOff>
    </xdr:from>
    <xdr:ext cx="405111" cy="259045"/>
    <xdr:sp macro="" textlink="">
      <xdr:nvSpPr>
        <xdr:cNvPr id="558" name="n_2mainValue【学校施設】&#10;有形固定資産減価償却率">
          <a:extLst>
            <a:ext uri="{FF2B5EF4-FFF2-40B4-BE49-F238E27FC236}">
              <a16:creationId xmlns:a16="http://schemas.microsoft.com/office/drawing/2014/main" id="{407DA020-15DC-4000-A987-EA1758466B9C}"/>
            </a:ext>
          </a:extLst>
        </xdr:cNvPr>
        <xdr:cNvSpPr txBox="1"/>
      </xdr:nvSpPr>
      <xdr:spPr>
        <a:xfrm>
          <a:off x="14389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17</xdr:rowOff>
    </xdr:from>
    <xdr:ext cx="405111" cy="259045"/>
    <xdr:sp macro="" textlink="">
      <xdr:nvSpPr>
        <xdr:cNvPr id="559" name="n_3mainValue【学校施設】&#10;有形固定資産減価償却率">
          <a:extLst>
            <a:ext uri="{FF2B5EF4-FFF2-40B4-BE49-F238E27FC236}">
              <a16:creationId xmlns:a16="http://schemas.microsoft.com/office/drawing/2014/main" id="{FEB4AA42-86DB-422A-9546-51EB9FC220A6}"/>
            </a:ext>
          </a:extLst>
        </xdr:cNvPr>
        <xdr:cNvSpPr txBox="1"/>
      </xdr:nvSpPr>
      <xdr:spPr>
        <a:xfrm>
          <a:off x="135007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139082</xdr:rowOff>
    </xdr:from>
    <xdr:ext cx="405111" cy="259045"/>
    <xdr:sp macro="" textlink="">
      <xdr:nvSpPr>
        <xdr:cNvPr id="560" name="n_4mainValue【学校施設】&#10;有形固定資産減価償却率">
          <a:extLst>
            <a:ext uri="{FF2B5EF4-FFF2-40B4-BE49-F238E27FC236}">
              <a16:creationId xmlns:a16="http://schemas.microsoft.com/office/drawing/2014/main" id="{BBF200A4-F65F-4527-8135-6ACD98BB9AC7}"/>
            </a:ext>
          </a:extLst>
        </xdr:cNvPr>
        <xdr:cNvSpPr txBox="1"/>
      </xdr:nvSpPr>
      <xdr:spPr>
        <a:xfrm>
          <a:off x="126117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a:extLst>
            <a:ext uri="{FF2B5EF4-FFF2-40B4-BE49-F238E27FC236}">
              <a16:creationId xmlns:a16="http://schemas.microsoft.com/office/drawing/2014/main" id="{7233FE7C-8B23-4CB4-893A-C506239CBE0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a:extLst>
            <a:ext uri="{FF2B5EF4-FFF2-40B4-BE49-F238E27FC236}">
              <a16:creationId xmlns:a16="http://schemas.microsoft.com/office/drawing/2014/main" id="{193277E6-509D-433F-AABD-97E1A7171A6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a:extLst>
            <a:ext uri="{FF2B5EF4-FFF2-40B4-BE49-F238E27FC236}">
              <a16:creationId xmlns:a16="http://schemas.microsoft.com/office/drawing/2014/main" id="{44CE4366-35A1-45AF-80F6-36025C0FFBF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a:extLst>
            <a:ext uri="{FF2B5EF4-FFF2-40B4-BE49-F238E27FC236}">
              <a16:creationId xmlns:a16="http://schemas.microsoft.com/office/drawing/2014/main" id="{152CD481-3A5D-47ED-92B3-11BBF57A617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a:extLst>
            <a:ext uri="{FF2B5EF4-FFF2-40B4-BE49-F238E27FC236}">
              <a16:creationId xmlns:a16="http://schemas.microsoft.com/office/drawing/2014/main" id="{E4241450-4470-4C42-807C-FC564B9D53E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a:extLst>
            <a:ext uri="{FF2B5EF4-FFF2-40B4-BE49-F238E27FC236}">
              <a16:creationId xmlns:a16="http://schemas.microsoft.com/office/drawing/2014/main" id="{E94434DE-680C-4A55-BB5B-E5B73DAE648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a:extLst>
            <a:ext uri="{FF2B5EF4-FFF2-40B4-BE49-F238E27FC236}">
              <a16:creationId xmlns:a16="http://schemas.microsoft.com/office/drawing/2014/main" id="{8309C926-A51E-41E5-97E3-903B0843330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a:extLst>
            <a:ext uri="{FF2B5EF4-FFF2-40B4-BE49-F238E27FC236}">
              <a16:creationId xmlns:a16="http://schemas.microsoft.com/office/drawing/2014/main" id="{657E6D4E-6B3E-4C50-9893-D5D3DA3FCD1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a:extLst>
            <a:ext uri="{FF2B5EF4-FFF2-40B4-BE49-F238E27FC236}">
              <a16:creationId xmlns:a16="http://schemas.microsoft.com/office/drawing/2014/main" id="{6BB54E35-FB8E-4415-A828-72F6A5C0ED4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a:extLst>
            <a:ext uri="{FF2B5EF4-FFF2-40B4-BE49-F238E27FC236}">
              <a16:creationId xmlns:a16="http://schemas.microsoft.com/office/drawing/2014/main" id="{EAD84A43-305D-443A-A592-E0E25E05707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1" name="直線コネクタ 570">
          <a:extLst>
            <a:ext uri="{FF2B5EF4-FFF2-40B4-BE49-F238E27FC236}">
              <a16:creationId xmlns:a16="http://schemas.microsoft.com/office/drawing/2014/main" id="{261D0562-B16B-4652-9591-E40FF55602B5}"/>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2" name="テキスト ボックス 571">
          <a:extLst>
            <a:ext uri="{FF2B5EF4-FFF2-40B4-BE49-F238E27FC236}">
              <a16:creationId xmlns:a16="http://schemas.microsoft.com/office/drawing/2014/main" id="{54565CDC-F6A1-4D57-AA2C-5B8314AED688}"/>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3" name="直線コネクタ 572">
          <a:extLst>
            <a:ext uri="{FF2B5EF4-FFF2-40B4-BE49-F238E27FC236}">
              <a16:creationId xmlns:a16="http://schemas.microsoft.com/office/drawing/2014/main" id="{441B2BA6-122F-4AA7-A378-665835B991CE}"/>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4" name="テキスト ボックス 573">
          <a:extLst>
            <a:ext uri="{FF2B5EF4-FFF2-40B4-BE49-F238E27FC236}">
              <a16:creationId xmlns:a16="http://schemas.microsoft.com/office/drawing/2014/main" id="{9FA133DF-054A-4107-B834-DC36ED3FD742}"/>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5" name="直線コネクタ 574">
          <a:extLst>
            <a:ext uri="{FF2B5EF4-FFF2-40B4-BE49-F238E27FC236}">
              <a16:creationId xmlns:a16="http://schemas.microsoft.com/office/drawing/2014/main" id="{5CE6ECBD-398C-4C92-BFA0-48FE256F204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76" name="テキスト ボックス 575">
          <a:extLst>
            <a:ext uri="{FF2B5EF4-FFF2-40B4-BE49-F238E27FC236}">
              <a16:creationId xmlns:a16="http://schemas.microsoft.com/office/drawing/2014/main" id="{46D6719F-4F46-4723-A62F-28C3CEE22EF3}"/>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7" name="直線コネクタ 576">
          <a:extLst>
            <a:ext uri="{FF2B5EF4-FFF2-40B4-BE49-F238E27FC236}">
              <a16:creationId xmlns:a16="http://schemas.microsoft.com/office/drawing/2014/main" id="{106E0281-5A69-4FD2-8759-14050C6E2BAA}"/>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78" name="テキスト ボックス 577">
          <a:extLst>
            <a:ext uri="{FF2B5EF4-FFF2-40B4-BE49-F238E27FC236}">
              <a16:creationId xmlns:a16="http://schemas.microsoft.com/office/drawing/2014/main" id="{C6FA9CA2-DE5D-4D1D-ABA1-6389333B53FA}"/>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9" name="直線コネクタ 578">
          <a:extLst>
            <a:ext uri="{FF2B5EF4-FFF2-40B4-BE49-F238E27FC236}">
              <a16:creationId xmlns:a16="http://schemas.microsoft.com/office/drawing/2014/main" id="{41AD1F1F-306D-45F7-A9A5-461A823763D3}"/>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0" name="テキスト ボックス 579">
          <a:extLst>
            <a:ext uri="{FF2B5EF4-FFF2-40B4-BE49-F238E27FC236}">
              <a16:creationId xmlns:a16="http://schemas.microsoft.com/office/drawing/2014/main" id="{232D7644-A015-4FF2-9527-B7A225B19AC3}"/>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FD4D655B-BCEA-4C9C-85B8-8C5AF1F398A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a:extLst>
            <a:ext uri="{FF2B5EF4-FFF2-40B4-BE49-F238E27FC236}">
              <a16:creationId xmlns:a16="http://schemas.microsoft.com/office/drawing/2014/main" id="{DF2E9A32-276F-4CC2-92DD-8D0403FE479A}"/>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043D04CA-04EA-41C5-ACAE-E0DB23C446B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69647</xdr:rowOff>
    </xdr:from>
    <xdr:to>
      <xdr:col>116</xdr:col>
      <xdr:colOff>62864</xdr:colOff>
      <xdr:row>64</xdr:row>
      <xdr:rowOff>36119</xdr:rowOff>
    </xdr:to>
    <xdr:cxnSp macro="">
      <xdr:nvCxnSpPr>
        <xdr:cNvPr id="584" name="直線コネクタ 583">
          <a:extLst>
            <a:ext uri="{FF2B5EF4-FFF2-40B4-BE49-F238E27FC236}">
              <a16:creationId xmlns:a16="http://schemas.microsoft.com/office/drawing/2014/main" id="{BF3A8D02-4517-4342-98F2-0F9F6DC9CFE1}"/>
            </a:ext>
          </a:extLst>
        </xdr:cNvPr>
        <xdr:cNvCxnSpPr/>
      </xdr:nvCxnSpPr>
      <xdr:spPr>
        <a:xfrm flipV="1">
          <a:off x="22160864" y="9499397"/>
          <a:ext cx="0" cy="1509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39946</xdr:rowOff>
    </xdr:from>
    <xdr:ext cx="469744" cy="259045"/>
    <xdr:sp macro="" textlink="">
      <xdr:nvSpPr>
        <xdr:cNvPr id="585" name="【学校施設】&#10;一人当たり面積最小値テキスト">
          <a:extLst>
            <a:ext uri="{FF2B5EF4-FFF2-40B4-BE49-F238E27FC236}">
              <a16:creationId xmlns:a16="http://schemas.microsoft.com/office/drawing/2014/main" id="{951199AE-AD58-4062-883F-4CFA5AD5BA9B}"/>
            </a:ext>
          </a:extLst>
        </xdr:cNvPr>
        <xdr:cNvSpPr txBox="1"/>
      </xdr:nvSpPr>
      <xdr:spPr>
        <a:xfrm>
          <a:off x="22199600" y="11012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36119</xdr:rowOff>
    </xdr:from>
    <xdr:to>
      <xdr:col>116</xdr:col>
      <xdr:colOff>152400</xdr:colOff>
      <xdr:row>64</xdr:row>
      <xdr:rowOff>36119</xdr:rowOff>
    </xdr:to>
    <xdr:cxnSp macro="">
      <xdr:nvCxnSpPr>
        <xdr:cNvPr id="586" name="直線コネクタ 585">
          <a:extLst>
            <a:ext uri="{FF2B5EF4-FFF2-40B4-BE49-F238E27FC236}">
              <a16:creationId xmlns:a16="http://schemas.microsoft.com/office/drawing/2014/main" id="{8410BCFF-C295-4207-B6A8-B7F091F55D61}"/>
            </a:ext>
          </a:extLst>
        </xdr:cNvPr>
        <xdr:cNvCxnSpPr/>
      </xdr:nvCxnSpPr>
      <xdr:spPr>
        <a:xfrm>
          <a:off x="22072600" y="11008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16324</xdr:rowOff>
    </xdr:from>
    <xdr:ext cx="534377" cy="259045"/>
    <xdr:sp macro="" textlink="">
      <xdr:nvSpPr>
        <xdr:cNvPr id="587" name="【学校施設】&#10;一人当たり面積最大値テキスト">
          <a:extLst>
            <a:ext uri="{FF2B5EF4-FFF2-40B4-BE49-F238E27FC236}">
              <a16:creationId xmlns:a16="http://schemas.microsoft.com/office/drawing/2014/main" id="{52503D1A-A39A-4909-81BB-036D306AEFFF}"/>
            </a:ext>
          </a:extLst>
        </xdr:cNvPr>
        <xdr:cNvSpPr txBox="1"/>
      </xdr:nvSpPr>
      <xdr:spPr>
        <a:xfrm>
          <a:off x="22199600" y="927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69647</xdr:rowOff>
    </xdr:from>
    <xdr:to>
      <xdr:col>116</xdr:col>
      <xdr:colOff>152400</xdr:colOff>
      <xdr:row>55</xdr:row>
      <xdr:rowOff>69647</xdr:rowOff>
    </xdr:to>
    <xdr:cxnSp macro="">
      <xdr:nvCxnSpPr>
        <xdr:cNvPr id="588" name="直線コネクタ 587">
          <a:extLst>
            <a:ext uri="{FF2B5EF4-FFF2-40B4-BE49-F238E27FC236}">
              <a16:creationId xmlns:a16="http://schemas.microsoft.com/office/drawing/2014/main" id="{97C31720-F9C1-486D-976A-6E10457B483D}"/>
            </a:ext>
          </a:extLst>
        </xdr:cNvPr>
        <xdr:cNvCxnSpPr/>
      </xdr:nvCxnSpPr>
      <xdr:spPr>
        <a:xfrm>
          <a:off x="22072600" y="949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30421</xdr:rowOff>
    </xdr:from>
    <xdr:ext cx="469744" cy="259045"/>
    <xdr:sp macro="" textlink="">
      <xdr:nvSpPr>
        <xdr:cNvPr id="589" name="【学校施設】&#10;一人当たり面積平均値テキスト">
          <a:extLst>
            <a:ext uri="{FF2B5EF4-FFF2-40B4-BE49-F238E27FC236}">
              <a16:creationId xmlns:a16="http://schemas.microsoft.com/office/drawing/2014/main" id="{38D401C2-B482-4D47-B779-800889ABEC93}"/>
            </a:ext>
          </a:extLst>
        </xdr:cNvPr>
        <xdr:cNvSpPr txBox="1"/>
      </xdr:nvSpPr>
      <xdr:spPr>
        <a:xfrm>
          <a:off x="22199600" y="10660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51994</xdr:rowOff>
    </xdr:from>
    <xdr:to>
      <xdr:col>116</xdr:col>
      <xdr:colOff>114300</xdr:colOff>
      <xdr:row>62</xdr:row>
      <xdr:rowOff>153594</xdr:rowOff>
    </xdr:to>
    <xdr:sp macro="" textlink="">
      <xdr:nvSpPr>
        <xdr:cNvPr id="590" name="フローチャート: 判断 589">
          <a:extLst>
            <a:ext uri="{FF2B5EF4-FFF2-40B4-BE49-F238E27FC236}">
              <a16:creationId xmlns:a16="http://schemas.microsoft.com/office/drawing/2014/main" id="{533754E4-036F-45F9-8226-E9FC21F5AC19}"/>
            </a:ext>
          </a:extLst>
        </xdr:cNvPr>
        <xdr:cNvSpPr/>
      </xdr:nvSpPr>
      <xdr:spPr>
        <a:xfrm>
          <a:off x="22110700" y="1068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64491</xdr:rowOff>
    </xdr:from>
    <xdr:to>
      <xdr:col>112</xdr:col>
      <xdr:colOff>38100</xdr:colOff>
      <xdr:row>62</xdr:row>
      <xdr:rowOff>166091</xdr:rowOff>
    </xdr:to>
    <xdr:sp macro="" textlink="">
      <xdr:nvSpPr>
        <xdr:cNvPr id="591" name="フローチャート: 判断 590">
          <a:extLst>
            <a:ext uri="{FF2B5EF4-FFF2-40B4-BE49-F238E27FC236}">
              <a16:creationId xmlns:a16="http://schemas.microsoft.com/office/drawing/2014/main" id="{86DECE18-010F-4094-B0CB-3E4C6C98EB6F}"/>
            </a:ext>
          </a:extLst>
        </xdr:cNvPr>
        <xdr:cNvSpPr/>
      </xdr:nvSpPr>
      <xdr:spPr>
        <a:xfrm>
          <a:off x="21272500" y="1069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54890</xdr:rowOff>
    </xdr:from>
    <xdr:to>
      <xdr:col>107</xdr:col>
      <xdr:colOff>101600</xdr:colOff>
      <xdr:row>62</xdr:row>
      <xdr:rowOff>156490</xdr:rowOff>
    </xdr:to>
    <xdr:sp macro="" textlink="">
      <xdr:nvSpPr>
        <xdr:cNvPr id="592" name="フローチャート: 判断 591">
          <a:extLst>
            <a:ext uri="{FF2B5EF4-FFF2-40B4-BE49-F238E27FC236}">
              <a16:creationId xmlns:a16="http://schemas.microsoft.com/office/drawing/2014/main" id="{592116DC-5192-4563-AC29-F586E7236F2C}"/>
            </a:ext>
          </a:extLst>
        </xdr:cNvPr>
        <xdr:cNvSpPr/>
      </xdr:nvSpPr>
      <xdr:spPr>
        <a:xfrm>
          <a:off x="20383500" y="106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58928</xdr:rowOff>
    </xdr:from>
    <xdr:to>
      <xdr:col>102</xdr:col>
      <xdr:colOff>165100</xdr:colOff>
      <xdr:row>62</xdr:row>
      <xdr:rowOff>160528</xdr:rowOff>
    </xdr:to>
    <xdr:sp macro="" textlink="">
      <xdr:nvSpPr>
        <xdr:cNvPr id="593" name="フローチャート: 判断 592">
          <a:extLst>
            <a:ext uri="{FF2B5EF4-FFF2-40B4-BE49-F238E27FC236}">
              <a16:creationId xmlns:a16="http://schemas.microsoft.com/office/drawing/2014/main" id="{C0448A42-F1E5-45BE-8F43-9E5D7E50EA55}"/>
            </a:ext>
          </a:extLst>
        </xdr:cNvPr>
        <xdr:cNvSpPr/>
      </xdr:nvSpPr>
      <xdr:spPr>
        <a:xfrm>
          <a:off x="19494500" y="1068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41859</xdr:rowOff>
    </xdr:from>
    <xdr:to>
      <xdr:col>98</xdr:col>
      <xdr:colOff>38100</xdr:colOff>
      <xdr:row>62</xdr:row>
      <xdr:rowOff>143459</xdr:rowOff>
    </xdr:to>
    <xdr:sp macro="" textlink="">
      <xdr:nvSpPr>
        <xdr:cNvPr id="594" name="フローチャート: 判断 593">
          <a:extLst>
            <a:ext uri="{FF2B5EF4-FFF2-40B4-BE49-F238E27FC236}">
              <a16:creationId xmlns:a16="http://schemas.microsoft.com/office/drawing/2014/main" id="{C21C0797-8B54-47CA-BD0A-BFB87333EC94}"/>
            </a:ext>
          </a:extLst>
        </xdr:cNvPr>
        <xdr:cNvSpPr/>
      </xdr:nvSpPr>
      <xdr:spPr>
        <a:xfrm>
          <a:off x="18605500" y="1067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335E2626-4CDF-4147-BBE6-7C19B7F27DC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2B07184E-491E-47E1-936E-BE9E22CDA9D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A589C1C1-2DB3-4768-B9CE-C24D66CB7B9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D44A3051-2E2E-4FDE-9462-7AEAD066E85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24551498-6D45-4637-847E-85E66001F4E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102133</xdr:rowOff>
    </xdr:from>
    <xdr:to>
      <xdr:col>116</xdr:col>
      <xdr:colOff>114300</xdr:colOff>
      <xdr:row>62</xdr:row>
      <xdr:rowOff>32283</xdr:rowOff>
    </xdr:to>
    <xdr:sp macro="" textlink="">
      <xdr:nvSpPr>
        <xdr:cNvPr id="600" name="楕円 599">
          <a:extLst>
            <a:ext uri="{FF2B5EF4-FFF2-40B4-BE49-F238E27FC236}">
              <a16:creationId xmlns:a16="http://schemas.microsoft.com/office/drawing/2014/main" id="{0449B08D-8A6A-42C7-BFF9-1F8E4B97F998}"/>
            </a:ext>
          </a:extLst>
        </xdr:cNvPr>
        <xdr:cNvSpPr/>
      </xdr:nvSpPr>
      <xdr:spPr>
        <a:xfrm>
          <a:off x="22110700" y="1056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125010</xdr:rowOff>
    </xdr:from>
    <xdr:ext cx="469744" cy="259045"/>
    <xdr:sp macro="" textlink="">
      <xdr:nvSpPr>
        <xdr:cNvPr id="601" name="【学校施設】&#10;一人当たり面積該当値テキスト">
          <a:extLst>
            <a:ext uri="{FF2B5EF4-FFF2-40B4-BE49-F238E27FC236}">
              <a16:creationId xmlns:a16="http://schemas.microsoft.com/office/drawing/2014/main" id="{08C6E88C-F1F8-45D9-9873-D86970D73BC4}"/>
            </a:ext>
          </a:extLst>
        </xdr:cNvPr>
        <xdr:cNvSpPr txBox="1"/>
      </xdr:nvSpPr>
      <xdr:spPr>
        <a:xfrm>
          <a:off x="22199600" y="10412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116078</xdr:rowOff>
    </xdr:from>
    <xdr:to>
      <xdr:col>112</xdr:col>
      <xdr:colOff>38100</xdr:colOff>
      <xdr:row>62</xdr:row>
      <xdr:rowOff>46228</xdr:rowOff>
    </xdr:to>
    <xdr:sp macro="" textlink="">
      <xdr:nvSpPr>
        <xdr:cNvPr id="602" name="楕円 601">
          <a:extLst>
            <a:ext uri="{FF2B5EF4-FFF2-40B4-BE49-F238E27FC236}">
              <a16:creationId xmlns:a16="http://schemas.microsoft.com/office/drawing/2014/main" id="{77073C91-8051-449C-9AC1-970E73F67F7D}"/>
            </a:ext>
          </a:extLst>
        </xdr:cNvPr>
        <xdr:cNvSpPr/>
      </xdr:nvSpPr>
      <xdr:spPr>
        <a:xfrm>
          <a:off x="21272500" y="105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152933</xdr:rowOff>
    </xdr:from>
    <xdr:to>
      <xdr:col>116</xdr:col>
      <xdr:colOff>63500</xdr:colOff>
      <xdr:row>61</xdr:row>
      <xdr:rowOff>166878</xdr:rowOff>
    </xdr:to>
    <xdr:cxnSp macro="">
      <xdr:nvCxnSpPr>
        <xdr:cNvPr id="603" name="直線コネクタ 602">
          <a:extLst>
            <a:ext uri="{FF2B5EF4-FFF2-40B4-BE49-F238E27FC236}">
              <a16:creationId xmlns:a16="http://schemas.microsoft.com/office/drawing/2014/main" id="{3AB6B082-A287-46FC-880A-14E86E83888D}"/>
            </a:ext>
          </a:extLst>
        </xdr:cNvPr>
        <xdr:cNvCxnSpPr/>
      </xdr:nvCxnSpPr>
      <xdr:spPr>
        <a:xfrm flipV="1">
          <a:off x="21323300" y="10611383"/>
          <a:ext cx="8382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128270</xdr:rowOff>
    </xdr:from>
    <xdr:to>
      <xdr:col>107</xdr:col>
      <xdr:colOff>101600</xdr:colOff>
      <xdr:row>62</xdr:row>
      <xdr:rowOff>58420</xdr:rowOff>
    </xdr:to>
    <xdr:sp macro="" textlink="">
      <xdr:nvSpPr>
        <xdr:cNvPr id="604" name="楕円 603">
          <a:extLst>
            <a:ext uri="{FF2B5EF4-FFF2-40B4-BE49-F238E27FC236}">
              <a16:creationId xmlns:a16="http://schemas.microsoft.com/office/drawing/2014/main" id="{F492936D-2DE1-4B83-BAEE-F071C4EADD66}"/>
            </a:ext>
          </a:extLst>
        </xdr:cNvPr>
        <xdr:cNvSpPr/>
      </xdr:nvSpPr>
      <xdr:spPr>
        <a:xfrm>
          <a:off x="20383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166878</xdr:rowOff>
    </xdr:from>
    <xdr:to>
      <xdr:col>111</xdr:col>
      <xdr:colOff>177800</xdr:colOff>
      <xdr:row>62</xdr:row>
      <xdr:rowOff>7620</xdr:rowOff>
    </xdr:to>
    <xdr:cxnSp macro="">
      <xdr:nvCxnSpPr>
        <xdr:cNvPr id="605" name="直線コネクタ 604">
          <a:extLst>
            <a:ext uri="{FF2B5EF4-FFF2-40B4-BE49-F238E27FC236}">
              <a16:creationId xmlns:a16="http://schemas.microsoft.com/office/drawing/2014/main" id="{1D89D19D-8DBD-47C3-A7EA-0E1A3DF3B0A1}"/>
            </a:ext>
          </a:extLst>
        </xdr:cNvPr>
        <xdr:cNvCxnSpPr/>
      </xdr:nvCxnSpPr>
      <xdr:spPr>
        <a:xfrm flipV="1">
          <a:off x="20434300" y="10625328"/>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137109</xdr:rowOff>
    </xdr:from>
    <xdr:to>
      <xdr:col>102</xdr:col>
      <xdr:colOff>165100</xdr:colOff>
      <xdr:row>62</xdr:row>
      <xdr:rowOff>67259</xdr:rowOff>
    </xdr:to>
    <xdr:sp macro="" textlink="">
      <xdr:nvSpPr>
        <xdr:cNvPr id="606" name="楕円 605">
          <a:extLst>
            <a:ext uri="{FF2B5EF4-FFF2-40B4-BE49-F238E27FC236}">
              <a16:creationId xmlns:a16="http://schemas.microsoft.com/office/drawing/2014/main" id="{DB956299-5388-426F-83CB-06399DBDF0A7}"/>
            </a:ext>
          </a:extLst>
        </xdr:cNvPr>
        <xdr:cNvSpPr/>
      </xdr:nvSpPr>
      <xdr:spPr>
        <a:xfrm>
          <a:off x="19494500" y="1059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7620</xdr:rowOff>
    </xdr:from>
    <xdr:to>
      <xdr:col>107</xdr:col>
      <xdr:colOff>50800</xdr:colOff>
      <xdr:row>62</xdr:row>
      <xdr:rowOff>16459</xdr:rowOff>
    </xdr:to>
    <xdr:cxnSp macro="">
      <xdr:nvCxnSpPr>
        <xdr:cNvPr id="607" name="直線コネクタ 606">
          <a:extLst>
            <a:ext uri="{FF2B5EF4-FFF2-40B4-BE49-F238E27FC236}">
              <a16:creationId xmlns:a16="http://schemas.microsoft.com/office/drawing/2014/main" id="{1C9C1DB3-2BA0-4C78-B328-24CB3065757F}"/>
            </a:ext>
          </a:extLst>
        </xdr:cNvPr>
        <xdr:cNvCxnSpPr/>
      </xdr:nvCxnSpPr>
      <xdr:spPr>
        <a:xfrm flipV="1">
          <a:off x="19545300" y="10637520"/>
          <a:ext cx="8890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148920</xdr:rowOff>
    </xdr:from>
    <xdr:to>
      <xdr:col>98</xdr:col>
      <xdr:colOff>38100</xdr:colOff>
      <xdr:row>62</xdr:row>
      <xdr:rowOff>79070</xdr:rowOff>
    </xdr:to>
    <xdr:sp macro="" textlink="">
      <xdr:nvSpPr>
        <xdr:cNvPr id="608" name="楕円 607">
          <a:extLst>
            <a:ext uri="{FF2B5EF4-FFF2-40B4-BE49-F238E27FC236}">
              <a16:creationId xmlns:a16="http://schemas.microsoft.com/office/drawing/2014/main" id="{0E6C90E3-7695-4C25-B21B-341E86667F6C}"/>
            </a:ext>
          </a:extLst>
        </xdr:cNvPr>
        <xdr:cNvSpPr/>
      </xdr:nvSpPr>
      <xdr:spPr>
        <a:xfrm>
          <a:off x="18605500" y="1060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16459</xdr:rowOff>
    </xdr:from>
    <xdr:to>
      <xdr:col>102</xdr:col>
      <xdr:colOff>114300</xdr:colOff>
      <xdr:row>62</xdr:row>
      <xdr:rowOff>28270</xdr:rowOff>
    </xdr:to>
    <xdr:cxnSp macro="">
      <xdr:nvCxnSpPr>
        <xdr:cNvPr id="609" name="直線コネクタ 608">
          <a:extLst>
            <a:ext uri="{FF2B5EF4-FFF2-40B4-BE49-F238E27FC236}">
              <a16:creationId xmlns:a16="http://schemas.microsoft.com/office/drawing/2014/main" id="{99CB0399-6142-494F-877D-253478D665E6}"/>
            </a:ext>
          </a:extLst>
        </xdr:cNvPr>
        <xdr:cNvCxnSpPr/>
      </xdr:nvCxnSpPr>
      <xdr:spPr>
        <a:xfrm flipV="1">
          <a:off x="18656300" y="10646359"/>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157218</xdr:rowOff>
    </xdr:from>
    <xdr:ext cx="469744" cy="259045"/>
    <xdr:sp macro="" textlink="">
      <xdr:nvSpPr>
        <xdr:cNvPr id="610" name="n_1aveValue【学校施設】&#10;一人当たり面積">
          <a:extLst>
            <a:ext uri="{FF2B5EF4-FFF2-40B4-BE49-F238E27FC236}">
              <a16:creationId xmlns:a16="http://schemas.microsoft.com/office/drawing/2014/main" id="{D0CCA22C-39D7-40F6-B750-021CC7E961E6}"/>
            </a:ext>
          </a:extLst>
        </xdr:cNvPr>
        <xdr:cNvSpPr txBox="1"/>
      </xdr:nvSpPr>
      <xdr:spPr>
        <a:xfrm>
          <a:off x="21075727" y="10787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147617</xdr:rowOff>
    </xdr:from>
    <xdr:ext cx="469744" cy="259045"/>
    <xdr:sp macro="" textlink="">
      <xdr:nvSpPr>
        <xdr:cNvPr id="611" name="n_2aveValue【学校施設】&#10;一人当たり面積">
          <a:extLst>
            <a:ext uri="{FF2B5EF4-FFF2-40B4-BE49-F238E27FC236}">
              <a16:creationId xmlns:a16="http://schemas.microsoft.com/office/drawing/2014/main" id="{486BEC71-5CD3-434B-A4D8-8A5D4346EB6F}"/>
            </a:ext>
          </a:extLst>
        </xdr:cNvPr>
        <xdr:cNvSpPr txBox="1"/>
      </xdr:nvSpPr>
      <xdr:spPr>
        <a:xfrm>
          <a:off x="20199427" y="107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151655</xdr:rowOff>
    </xdr:from>
    <xdr:ext cx="469744" cy="259045"/>
    <xdr:sp macro="" textlink="">
      <xdr:nvSpPr>
        <xdr:cNvPr id="612" name="n_3aveValue【学校施設】&#10;一人当たり面積">
          <a:extLst>
            <a:ext uri="{FF2B5EF4-FFF2-40B4-BE49-F238E27FC236}">
              <a16:creationId xmlns:a16="http://schemas.microsoft.com/office/drawing/2014/main" id="{CBF3A4F8-B34D-47A1-91F3-8B27D70FA073}"/>
            </a:ext>
          </a:extLst>
        </xdr:cNvPr>
        <xdr:cNvSpPr txBox="1"/>
      </xdr:nvSpPr>
      <xdr:spPr>
        <a:xfrm>
          <a:off x="19310427" y="1078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134586</xdr:rowOff>
    </xdr:from>
    <xdr:ext cx="469744" cy="259045"/>
    <xdr:sp macro="" textlink="">
      <xdr:nvSpPr>
        <xdr:cNvPr id="613" name="n_4aveValue【学校施設】&#10;一人当たり面積">
          <a:extLst>
            <a:ext uri="{FF2B5EF4-FFF2-40B4-BE49-F238E27FC236}">
              <a16:creationId xmlns:a16="http://schemas.microsoft.com/office/drawing/2014/main" id="{35A8854D-0250-45EE-9582-1C6286068CF3}"/>
            </a:ext>
          </a:extLst>
        </xdr:cNvPr>
        <xdr:cNvSpPr txBox="1"/>
      </xdr:nvSpPr>
      <xdr:spPr>
        <a:xfrm>
          <a:off x="18421427" y="10764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62755</xdr:rowOff>
    </xdr:from>
    <xdr:ext cx="469744" cy="259045"/>
    <xdr:sp macro="" textlink="">
      <xdr:nvSpPr>
        <xdr:cNvPr id="614" name="n_1mainValue【学校施設】&#10;一人当たり面積">
          <a:extLst>
            <a:ext uri="{FF2B5EF4-FFF2-40B4-BE49-F238E27FC236}">
              <a16:creationId xmlns:a16="http://schemas.microsoft.com/office/drawing/2014/main" id="{ED4F36A8-1BA6-4A4C-A574-3BFA90B1983B}"/>
            </a:ext>
          </a:extLst>
        </xdr:cNvPr>
        <xdr:cNvSpPr txBox="1"/>
      </xdr:nvSpPr>
      <xdr:spPr>
        <a:xfrm>
          <a:off x="210757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74947</xdr:rowOff>
    </xdr:from>
    <xdr:ext cx="469744" cy="259045"/>
    <xdr:sp macro="" textlink="">
      <xdr:nvSpPr>
        <xdr:cNvPr id="615" name="n_2mainValue【学校施設】&#10;一人当たり面積">
          <a:extLst>
            <a:ext uri="{FF2B5EF4-FFF2-40B4-BE49-F238E27FC236}">
              <a16:creationId xmlns:a16="http://schemas.microsoft.com/office/drawing/2014/main" id="{B64BB254-E41C-4B5C-AF58-A0ADA56E11E6}"/>
            </a:ext>
          </a:extLst>
        </xdr:cNvPr>
        <xdr:cNvSpPr txBox="1"/>
      </xdr:nvSpPr>
      <xdr:spPr>
        <a:xfrm>
          <a:off x="20199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83786</xdr:rowOff>
    </xdr:from>
    <xdr:ext cx="469744" cy="259045"/>
    <xdr:sp macro="" textlink="">
      <xdr:nvSpPr>
        <xdr:cNvPr id="616" name="n_3mainValue【学校施設】&#10;一人当たり面積">
          <a:extLst>
            <a:ext uri="{FF2B5EF4-FFF2-40B4-BE49-F238E27FC236}">
              <a16:creationId xmlns:a16="http://schemas.microsoft.com/office/drawing/2014/main" id="{47E68EEF-4CE9-4987-BC71-BBB2ACD06CFE}"/>
            </a:ext>
          </a:extLst>
        </xdr:cNvPr>
        <xdr:cNvSpPr txBox="1"/>
      </xdr:nvSpPr>
      <xdr:spPr>
        <a:xfrm>
          <a:off x="19310427" y="10370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95597</xdr:rowOff>
    </xdr:from>
    <xdr:ext cx="469744" cy="259045"/>
    <xdr:sp macro="" textlink="">
      <xdr:nvSpPr>
        <xdr:cNvPr id="617" name="n_4mainValue【学校施設】&#10;一人当たり面積">
          <a:extLst>
            <a:ext uri="{FF2B5EF4-FFF2-40B4-BE49-F238E27FC236}">
              <a16:creationId xmlns:a16="http://schemas.microsoft.com/office/drawing/2014/main" id="{A422DB76-5447-49C3-AE41-FDE42C33E39F}"/>
            </a:ext>
          </a:extLst>
        </xdr:cNvPr>
        <xdr:cNvSpPr txBox="1"/>
      </xdr:nvSpPr>
      <xdr:spPr>
        <a:xfrm>
          <a:off x="18421427" y="1038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85281200-74E1-4935-99B0-0F69D57D942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EA539B2D-0F40-4666-B86A-A419D95650D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B8CEB178-52D4-4A15-BB35-1BCE92F7607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B36F32E4-C499-4013-BA4A-C43F607DDA7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5B5A4373-1AE6-4A46-92A0-3B6132BCA96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8D67B8B8-CD19-4896-B43F-69807AF6947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8E26D495-50C1-417B-82DB-5C1D06A0CEC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6DA71F3F-BA08-402C-B7B0-FD3D8DD0DCF9}"/>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a:extLst>
            <a:ext uri="{FF2B5EF4-FFF2-40B4-BE49-F238E27FC236}">
              <a16:creationId xmlns:a16="http://schemas.microsoft.com/office/drawing/2014/main" id="{0D9D3427-8C68-40D9-9F32-32932B104D2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a:extLst>
            <a:ext uri="{FF2B5EF4-FFF2-40B4-BE49-F238E27FC236}">
              <a16:creationId xmlns:a16="http://schemas.microsoft.com/office/drawing/2014/main" id="{60214018-6D38-44C1-A7AA-ADF4D29D311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a:extLst>
            <a:ext uri="{FF2B5EF4-FFF2-40B4-BE49-F238E27FC236}">
              <a16:creationId xmlns:a16="http://schemas.microsoft.com/office/drawing/2014/main" id="{CC0BBA4A-6291-4CD1-B886-7C28B18F3A4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a:extLst>
            <a:ext uri="{FF2B5EF4-FFF2-40B4-BE49-F238E27FC236}">
              <a16:creationId xmlns:a16="http://schemas.microsoft.com/office/drawing/2014/main" id="{A567419F-F819-4647-B0A3-99C206385C5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a:extLst>
            <a:ext uri="{FF2B5EF4-FFF2-40B4-BE49-F238E27FC236}">
              <a16:creationId xmlns:a16="http://schemas.microsoft.com/office/drawing/2014/main" id="{A43E9FC0-2269-4262-B642-843EA9C1D80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a:extLst>
            <a:ext uri="{FF2B5EF4-FFF2-40B4-BE49-F238E27FC236}">
              <a16:creationId xmlns:a16="http://schemas.microsoft.com/office/drawing/2014/main" id="{5ADB41E7-2DAC-4911-8CB6-41F0635DDDD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a:extLst>
            <a:ext uri="{FF2B5EF4-FFF2-40B4-BE49-F238E27FC236}">
              <a16:creationId xmlns:a16="http://schemas.microsoft.com/office/drawing/2014/main" id="{BA61AA2D-518D-4E2A-B991-A402B61E092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a:extLst>
            <a:ext uri="{FF2B5EF4-FFF2-40B4-BE49-F238E27FC236}">
              <a16:creationId xmlns:a16="http://schemas.microsoft.com/office/drawing/2014/main" id="{A6CBCAA3-4089-46C1-AEEA-B78A18E52A66}"/>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a:extLst>
            <a:ext uri="{FF2B5EF4-FFF2-40B4-BE49-F238E27FC236}">
              <a16:creationId xmlns:a16="http://schemas.microsoft.com/office/drawing/2014/main" id="{600A35EC-686D-4D85-B7A0-93E70B9771A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a:extLst>
            <a:ext uri="{FF2B5EF4-FFF2-40B4-BE49-F238E27FC236}">
              <a16:creationId xmlns:a16="http://schemas.microsoft.com/office/drawing/2014/main" id="{11DDE524-47A2-4023-8C3F-21BA68EF9AB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a:extLst>
            <a:ext uri="{FF2B5EF4-FFF2-40B4-BE49-F238E27FC236}">
              <a16:creationId xmlns:a16="http://schemas.microsoft.com/office/drawing/2014/main" id="{3D4CAB49-884F-4D34-BC6A-C39F6CDFFED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a:extLst>
            <a:ext uri="{FF2B5EF4-FFF2-40B4-BE49-F238E27FC236}">
              <a16:creationId xmlns:a16="http://schemas.microsoft.com/office/drawing/2014/main" id="{A9EE0AF0-79C0-426E-9A71-55B4013D62F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a:extLst>
            <a:ext uri="{FF2B5EF4-FFF2-40B4-BE49-F238E27FC236}">
              <a16:creationId xmlns:a16="http://schemas.microsoft.com/office/drawing/2014/main" id="{FB6251FB-5AA3-4D1B-B4D5-80D287552DF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a:extLst>
            <a:ext uri="{FF2B5EF4-FFF2-40B4-BE49-F238E27FC236}">
              <a16:creationId xmlns:a16="http://schemas.microsoft.com/office/drawing/2014/main" id="{62A4B654-E6D6-470C-AF3E-2583B5C3953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a:extLst>
            <a:ext uri="{FF2B5EF4-FFF2-40B4-BE49-F238E27FC236}">
              <a16:creationId xmlns:a16="http://schemas.microsoft.com/office/drawing/2014/main" id="{A1F4CB03-88FF-4742-8BB9-F4AF7BF3234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a:extLst>
            <a:ext uri="{FF2B5EF4-FFF2-40B4-BE49-F238E27FC236}">
              <a16:creationId xmlns:a16="http://schemas.microsoft.com/office/drawing/2014/main" id="{B5BCFCAA-A4BD-40A6-BF33-000A478D5A8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a:extLst>
            <a:ext uri="{FF2B5EF4-FFF2-40B4-BE49-F238E27FC236}">
              <a16:creationId xmlns:a16="http://schemas.microsoft.com/office/drawing/2014/main" id="{A994B0C2-54A4-4ACE-B417-8B7EE604534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a:extLst>
            <a:ext uri="{FF2B5EF4-FFF2-40B4-BE49-F238E27FC236}">
              <a16:creationId xmlns:a16="http://schemas.microsoft.com/office/drawing/2014/main" id="{4E5E7B8B-6FEF-4AFD-9817-8BBD8B6049B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a:extLst>
            <a:ext uri="{FF2B5EF4-FFF2-40B4-BE49-F238E27FC236}">
              <a16:creationId xmlns:a16="http://schemas.microsoft.com/office/drawing/2014/main" id="{966877B7-9F18-4215-A717-2424332AB6F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5" name="直線コネクタ 644">
          <a:extLst>
            <a:ext uri="{FF2B5EF4-FFF2-40B4-BE49-F238E27FC236}">
              <a16:creationId xmlns:a16="http://schemas.microsoft.com/office/drawing/2014/main" id="{09305AD9-8DCD-4271-916F-68942C71E579}"/>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6" name="テキスト ボックス 645">
          <a:extLst>
            <a:ext uri="{FF2B5EF4-FFF2-40B4-BE49-F238E27FC236}">
              <a16:creationId xmlns:a16="http://schemas.microsoft.com/office/drawing/2014/main" id="{848E55AD-79EA-46C4-BFEC-1D41A40E1ECD}"/>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7" name="直線コネクタ 646">
          <a:extLst>
            <a:ext uri="{FF2B5EF4-FFF2-40B4-BE49-F238E27FC236}">
              <a16:creationId xmlns:a16="http://schemas.microsoft.com/office/drawing/2014/main" id="{9AEC7217-6DFA-4A6A-8E5B-15C542B7386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8" name="テキスト ボックス 647">
          <a:extLst>
            <a:ext uri="{FF2B5EF4-FFF2-40B4-BE49-F238E27FC236}">
              <a16:creationId xmlns:a16="http://schemas.microsoft.com/office/drawing/2014/main" id="{D189E067-0F18-4B15-B0A9-FACD31CB4EAC}"/>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9" name="直線コネクタ 648">
          <a:extLst>
            <a:ext uri="{FF2B5EF4-FFF2-40B4-BE49-F238E27FC236}">
              <a16:creationId xmlns:a16="http://schemas.microsoft.com/office/drawing/2014/main" id="{1932152B-30A9-4334-985F-AF77545404D2}"/>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0" name="テキスト ボックス 649">
          <a:extLst>
            <a:ext uri="{FF2B5EF4-FFF2-40B4-BE49-F238E27FC236}">
              <a16:creationId xmlns:a16="http://schemas.microsoft.com/office/drawing/2014/main" id="{5266A2C0-819B-4B60-8729-6AF7FC270804}"/>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1" name="直線コネクタ 650">
          <a:extLst>
            <a:ext uri="{FF2B5EF4-FFF2-40B4-BE49-F238E27FC236}">
              <a16:creationId xmlns:a16="http://schemas.microsoft.com/office/drawing/2014/main" id="{D28DD9D3-7B4C-466D-A4A5-006F770A8AB5}"/>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2" name="テキスト ボックス 651">
          <a:extLst>
            <a:ext uri="{FF2B5EF4-FFF2-40B4-BE49-F238E27FC236}">
              <a16:creationId xmlns:a16="http://schemas.microsoft.com/office/drawing/2014/main" id="{025E13AF-F4B1-41B5-8257-389D5D768D92}"/>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3" name="直線コネクタ 652">
          <a:extLst>
            <a:ext uri="{FF2B5EF4-FFF2-40B4-BE49-F238E27FC236}">
              <a16:creationId xmlns:a16="http://schemas.microsoft.com/office/drawing/2014/main" id="{7A37FF73-1BF0-49A1-962B-92D125717977}"/>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4" name="テキスト ボックス 653">
          <a:extLst>
            <a:ext uri="{FF2B5EF4-FFF2-40B4-BE49-F238E27FC236}">
              <a16:creationId xmlns:a16="http://schemas.microsoft.com/office/drawing/2014/main" id="{05F562B8-E66F-45C3-B20B-5ED565EF958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a:extLst>
            <a:ext uri="{FF2B5EF4-FFF2-40B4-BE49-F238E27FC236}">
              <a16:creationId xmlns:a16="http://schemas.microsoft.com/office/drawing/2014/main" id="{FD97EBBD-9271-491F-9770-DFFDB9FD2F1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6" name="テキスト ボックス 655">
          <a:extLst>
            <a:ext uri="{FF2B5EF4-FFF2-40B4-BE49-F238E27FC236}">
              <a16:creationId xmlns:a16="http://schemas.microsoft.com/office/drawing/2014/main" id="{FB1B2635-DE10-4112-9350-44CAE86B8956}"/>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7" name="【公民館】&#10;有形固定資産減価償却率グラフ枠">
          <a:extLst>
            <a:ext uri="{FF2B5EF4-FFF2-40B4-BE49-F238E27FC236}">
              <a16:creationId xmlns:a16="http://schemas.microsoft.com/office/drawing/2014/main" id="{CA80E2E7-CEB8-4539-A14B-4956119B2DF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100964</xdr:rowOff>
    </xdr:from>
    <xdr:to>
      <xdr:col>85</xdr:col>
      <xdr:colOff>126364</xdr:colOff>
      <xdr:row>108</xdr:row>
      <xdr:rowOff>152400</xdr:rowOff>
    </xdr:to>
    <xdr:cxnSp macro="">
      <xdr:nvCxnSpPr>
        <xdr:cNvPr id="658" name="直線コネクタ 657">
          <a:extLst>
            <a:ext uri="{FF2B5EF4-FFF2-40B4-BE49-F238E27FC236}">
              <a16:creationId xmlns:a16="http://schemas.microsoft.com/office/drawing/2014/main" id="{B9D696B0-14F1-4CA0-9077-1BFE9F1C2FE3}"/>
            </a:ext>
          </a:extLst>
        </xdr:cNvPr>
        <xdr:cNvCxnSpPr/>
      </xdr:nvCxnSpPr>
      <xdr:spPr>
        <a:xfrm flipV="1">
          <a:off x="16318864" y="17245964"/>
          <a:ext cx="0" cy="1423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59" name="【公民館】&#10;有形固定資産減価償却率最小値テキスト">
          <a:extLst>
            <a:ext uri="{FF2B5EF4-FFF2-40B4-BE49-F238E27FC236}">
              <a16:creationId xmlns:a16="http://schemas.microsoft.com/office/drawing/2014/main" id="{433B3881-7000-4035-AF9C-B1BFAB55A343}"/>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0" name="直線コネクタ 659">
          <a:extLst>
            <a:ext uri="{FF2B5EF4-FFF2-40B4-BE49-F238E27FC236}">
              <a16:creationId xmlns:a16="http://schemas.microsoft.com/office/drawing/2014/main" id="{01A447C0-5D93-4ACF-BB12-D3CEA834C75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47641</xdr:rowOff>
    </xdr:from>
    <xdr:ext cx="405111" cy="259045"/>
    <xdr:sp macro="" textlink="">
      <xdr:nvSpPr>
        <xdr:cNvPr id="661" name="【公民館】&#10;有形固定資産減価償却率最大値テキスト">
          <a:extLst>
            <a:ext uri="{FF2B5EF4-FFF2-40B4-BE49-F238E27FC236}">
              <a16:creationId xmlns:a16="http://schemas.microsoft.com/office/drawing/2014/main" id="{01E09014-5472-4923-AFF4-0C4534C3B2F8}"/>
            </a:ext>
          </a:extLst>
        </xdr:cNvPr>
        <xdr:cNvSpPr txBox="1"/>
      </xdr:nvSpPr>
      <xdr:spPr>
        <a:xfrm>
          <a:off x="16357600" y="17021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100964</xdr:rowOff>
    </xdr:from>
    <xdr:to>
      <xdr:col>86</xdr:col>
      <xdr:colOff>25400</xdr:colOff>
      <xdr:row>100</xdr:row>
      <xdr:rowOff>100964</xdr:rowOff>
    </xdr:to>
    <xdr:cxnSp macro="">
      <xdr:nvCxnSpPr>
        <xdr:cNvPr id="662" name="直線コネクタ 661">
          <a:extLst>
            <a:ext uri="{FF2B5EF4-FFF2-40B4-BE49-F238E27FC236}">
              <a16:creationId xmlns:a16="http://schemas.microsoft.com/office/drawing/2014/main" id="{0F896E5E-15A3-47A7-B545-CE831E2969C2}"/>
            </a:ext>
          </a:extLst>
        </xdr:cNvPr>
        <xdr:cNvCxnSpPr/>
      </xdr:nvCxnSpPr>
      <xdr:spPr>
        <a:xfrm>
          <a:off x="16230600" y="1724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152416</xdr:rowOff>
    </xdr:from>
    <xdr:ext cx="405111" cy="259045"/>
    <xdr:sp macro="" textlink="">
      <xdr:nvSpPr>
        <xdr:cNvPr id="663" name="【公民館】&#10;有形固定資産減価償却率平均値テキスト">
          <a:extLst>
            <a:ext uri="{FF2B5EF4-FFF2-40B4-BE49-F238E27FC236}">
              <a16:creationId xmlns:a16="http://schemas.microsoft.com/office/drawing/2014/main" id="{E130B592-D458-4FB0-A2A6-DE25E5D1DA28}"/>
            </a:ext>
          </a:extLst>
        </xdr:cNvPr>
        <xdr:cNvSpPr txBox="1"/>
      </xdr:nvSpPr>
      <xdr:spPr>
        <a:xfrm>
          <a:off x="16357600" y="1798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2539</xdr:rowOff>
    </xdr:from>
    <xdr:to>
      <xdr:col>85</xdr:col>
      <xdr:colOff>177800</xdr:colOff>
      <xdr:row>105</xdr:row>
      <xdr:rowOff>104139</xdr:rowOff>
    </xdr:to>
    <xdr:sp macro="" textlink="">
      <xdr:nvSpPr>
        <xdr:cNvPr id="664" name="フローチャート: 判断 663">
          <a:extLst>
            <a:ext uri="{FF2B5EF4-FFF2-40B4-BE49-F238E27FC236}">
              <a16:creationId xmlns:a16="http://schemas.microsoft.com/office/drawing/2014/main" id="{8C200B40-6F8D-4901-ADBC-B550185267ED}"/>
            </a:ext>
          </a:extLst>
        </xdr:cNvPr>
        <xdr:cNvSpPr/>
      </xdr:nvSpPr>
      <xdr:spPr>
        <a:xfrm>
          <a:off x="16268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168275</xdr:rowOff>
    </xdr:from>
    <xdr:to>
      <xdr:col>81</xdr:col>
      <xdr:colOff>101600</xdr:colOff>
      <xdr:row>105</xdr:row>
      <xdr:rowOff>98425</xdr:rowOff>
    </xdr:to>
    <xdr:sp macro="" textlink="">
      <xdr:nvSpPr>
        <xdr:cNvPr id="665" name="フローチャート: 判断 664">
          <a:extLst>
            <a:ext uri="{FF2B5EF4-FFF2-40B4-BE49-F238E27FC236}">
              <a16:creationId xmlns:a16="http://schemas.microsoft.com/office/drawing/2014/main" id="{9E601423-888C-406E-BC3B-267F55B20D43}"/>
            </a:ext>
          </a:extLst>
        </xdr:cNvPr>
        <xdr:cNvSpPr/>
      </xdr:nvSpPr>
      <xdr:spPr>
        <a:xfrm>
          <a:off x="15430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113030</xdr:rowOff>
    </xdr:from>
    <xdr:to>
      <xdr:col>76</xdr:col>
      <xdr:colOff>165100</xdr:colOff>
      <xdr:row>105</xdr:row>
      <xdr:rowOff>43180</xdr:rowOff>
    </xdr:to>
    <xdr:sp macro="" textlink="">
      <xdr:nvSpPr>
        <xdr:cNvPr id="666" name="フローチャート: 判断 665">
          <a:extLst>
            <a:ext uri="{FF2B5EF4-FFF2-40B4-BE49-F238E27FC236}">
              <a16:creationId xmlns:a16="http://schemas.microsoft.com/office/drawing/2014/main" id="{DE2FBAF7-50C4-4BF9-A6DE-CE6F6CD5FEF9}"/>
            </a:ext>
          </a:extLst>
        </xdr:cNvPr>
        <xdr:cNvSpPr/>
      </xdr:nvSpPr>
      <xdr:spPr>
        <a:xfrm>
          <a:off x="145415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149225</xdr:rowOff>
    </xdr:from>
    <xdr:to>
      <xdr:col>72</xdr:col>
      <xdr:colOff>38100</xdr:colOff>
      <xdr:row>105</xdr:row>
      <xdr:rowOff>79375</xdr:rowOff>
    </xdr:to>
    <xdr:sp macro="" textlink="">
      <xdr:nvSpPr>
        <xdr:cNvPr id="667" name="フローチャート: 判断 666">
          <a:extLst>
            <a:ext uri="{FF2B5EF4-FFF2-40B4-BE49-F238E27FC236}">
              <a16:creationId xmlns:a16="http://schemas.microsoft.com/office/drawing/2014/main" id="{52800A03-EB16-4EB1-B058-F6E0072F5D01}"/>
            </a:ext>
          </a:extLst>
        </xdr:cNvPr>
        <xdr:cNvSpPr/>
      </xdr:nvSpPr>
      <xdr:spPr>
        <a:xfrm>
          <a:off x="13652500" y="1798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73025</xdr:rowOff>
    </xdr:from>
    <xdr:to>
      <xdr:col>67</xdr:col>
      <xdr:colOff>101600</xdr:colOff>
      <xdr:row>105</xdr:row>
      <xdr:rowOff>3175</xdr:rowOff>
    </xdr:to>
    <xdr:sp macro="" textlink="">
      <xdr:nvSpPr>
        <xdr:cNvPr id="668" name="フローチャート: 判断 667">
          <a:extLst>
            <a:ext uri="{FF2B5EF4-FFF2-40B4-BE49-F238E27FC236}">
              <a16:creationId xmlns:a16="http://schemas.microsoft.com/office/drawing/2014/main" id="{4F185D13-9DA3-4D3A-AF37-C04233B10B4A}"/>
            </a:ext>
          </a:extLst>
        </xdr:cNvPr>
        <xdr:cNvSpPr/>
      </xdr:nvSpPr>
      <xdr:spPr>
        <a:xfrm>
          <a:off x="12763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F4C6F555-07CF-48A2-8518-B0ED9CBF47A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6EB8A34A-2FA8-4026-AAB5-9619BC6EC2B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74EBF1E3-EADA-48D9-903E-BD098207C2F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79C53023-7DDE-40C6-A675-F5CB725E639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A414263A-21B6-4B0F-B780-970250114DC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57786</xdr:rowOff>
    </xdr:from>
    <xdr:to>
      <xdr:col>85</xdr:col>
      <xdr:colOff>177800</xdr:colOff>
      <xdr:row>103</xdr:row>
      <xdr:rowOff>159386</xdr:rowOff>
    </xdr:to>
    <xdr:sp macro="" textlink="">
      <xdr:nvSpPr>
        <xdr:cNvPr id="674" name="楕円 673">
          <a:extLst>
            <a:ext uri="{FF2B5EF4-FFF2-40B4-BE49-F238E27FC236}">
              <a16:creationId xmlns:a16="http://schemas.microsoft.com/office/drawing/2014/main" id="{DE2A149A-B5EE-4ACD-942F-70081AE3EF29}"/>
            </a:ext>
          </a:extLst>
        </xdr:cNvPr>
        <xdr:cNvSpPr/>
      </xdr:nvSpPr>
      <xdr:spPr>
        <a:xfrm>
          <a:off x="16268700" y="1771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80663</xdr:rowOff>
    </xdr:from>
    <xdr:ext cx="405111" cy="259045"/>
    <xdr:sp macro="" textlink="">
      <xdr:nvSpPr>
        <xdr:cNvPr id="675" name="【公民館】&#10;有形固定資産減価償却率該当値テキスト">
          <a:extLst>
            <a:ext uri="{FF2B5EF4-FFF2-40B4-BE49-F238E27FC236}">
              <a16:creationId xmlns:a16="http://schemas.microsoft.com/office/drawing/2014/main" id="{3E2BF06A-3611-4791-A207-B42A34DFDE5D}"/>
            </a:ext>
          </a:extLst>
        </xdr:cNvPr>
        <xdr:cNvSpPr txBox="1"/>
      </xdr:nvSpPr>
      <xdr:spPr>
        <a:xfrm>
          <a:off x="16357600" y="1756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80645</xdr:rowOff>
    </xdr:from>
    <xdr:to>
      <xdr:col>81</xdr:col>
      <xdr:colOff>101600</xdr:colOff>
      <xdr:row>104</xdr:row>
      <xdr:rowOff>10795</xdr:rowOff>
    </xdr:to>
    <xdr:sp macro="" textlink="">
      <xdr:nvSpPr>
        <xdr:cNvPr id="676" name="楕円 675">
          <a:extLst>
            <a:ext uri="{FF2B5EF4-FFF2-40B4-BE49-F238E27FC236}">
              <a16:creationId xmlns:a16="http://schemas.microsoft.com/office/drawing/2014/main" id="{72782C54-4189-49AD-8EC6-3C544E0F95C5}"/>
            </a:ext>
          </a:extLst>
        </xdr:cNvPr>
        <xdr:cNvSpPr/>
      </xdr:nvSpPr>
      <xdr:spPr>
        <a:xfrm>
          <a:off x="15430500" y="1773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108586</xdr:rowOff>
    </xdr:from>
    <xdr:to>
      <xdr:col>85</xdr:col>
      <xdr:colOff>127000</xdr:colOff>
      <xdr:row>103</xdr:row>
      <xdr:rowOff>131445</xdr:rowOff>
    </xdr:to>
    <xdr:cxnSp macro="">
      <xdr:nvCxnSpPr>
        <xdr:cNvPr id="677" name="直線コネクタ 676">
          <a:extLst>
            <a:ext uri="{FF2B5EF4-FFF2-40B4-BE49-F238E27FC236}">
              <a16:creationId xmlns:a16="http://schemas.microsoft.com/office/drawing/2014/main" id="{C55DCF15-6883-44D2-BDD3-4305CCDF351D}"/>
            </a:ext>
          </a:extLst>
        </xdr:cNvPr>
        <xdr:cNvCxnSpPr/>
      </xdr:nvCxnSpPr>
      <xdr:spPr>
        <a:xfrm flipV="1">
          <a:off x="15481300" y="17767936"/>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46355</xdr:rowOff>
    </xdr:from>
    <xdr:to>
      <xdr:col>76</xdr:col>
      <xdr:colOff>165100</xdr:colOff>
      <xdr:row>103</xdr:row>
      <xdr:rowOff>147955</xdr:rowOff>
    </xdr:to>
    <xdr:sp macro="" textlink="">
      <xdr:nvSpPr>
        <xdr:cNvPr id="678" name="楕円 677">
          <a:extLst>
            <a:ext uri="{FF2B5EF4-FFF2-40B4-BE49-F238E27FC236}">
              <a16:creationId xmlns:a16="http://schemas.microsoft.com/office/drawing/2014/main" id="{99B5448D-E405-475A-A4DF-F02983D0256D}"/>
            </a:ext>
          </a:extLst>
        </xdr:cNvPr>
        <xdr:cNvSpPr/>
      </xdr:nvSpPr>
      <xdr:spPr>
        <a:xfrm>
          <a:off x="14541500" y="1770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97155</xdr:rowOff>
    </xdr:from>
    <xdr:to>
      <xdr:col>81</xdr:col>
      <xdr:colOff>50800</xdr:colOff>
      <xdr:row>103</xdr:row>
      <xdr:rowOff>131445</xdr:rowOff>
    </xdr:to>
    <xdr:cxnSp macro="">
      <xdr:nvCxnSpPr>
        <xdr:cNvPr id="679" name="直線コネクタ 678">
          <a:extLst>
            <a:ext uri="{FF2B5EF4-FFF2-40B4-BE49-F238E27FC236}">
              <a16:creationId xmlns:a16="http://schemas.microsoft.com/office/drawing/2014/main" id="{CB789AEF-9875-4A74-A985-D2C00D48D8E9}"/>
            </a:ext>
          </a:extLst>
        </xdr:cNvPr>
        <xdr:cNvCxnSpPr/>
      </xdr:nvCxnSpPr>
      <xdr:spPr>
        <a:xfrm>
          <a:off x="14592300" y="177565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52070</xdr:rowOff>
    </xdr:from>
    <xdr:to>
      <xdr:col>72</xdr:col>
      <xdr:colOff>38100</xdr:colOff>
      <xdr:row>104</xdr:row>
      <xdr:rowOff>153670</xdr:rowOff>
    </xdr:to>
    <xdr:sp macro="" textlink="">
      <xdr:nvSpPr>
        <xdr:cNvPr id="680" name="楕円 679">
          <a:extLst>
            <a:ext uri="{FF2B5EF4-FFF2-40B4-BE49-F238E27FC236}">
              <a16:creationId xmlns:a16="http://schemas.microsoft.com/office/drawing/2014/main" id="{E8D579B3-B1EA-4BF2-B9F9-AF5BA44C159D}"/>
            </a:ext>
          </a:extLst>
        </xdr:cNvPr>
        <xdr:cNvSpPr/>
      </xdr:nvSpPr>
      <xdr:spPr>
        <a:xfrm>
          <a:off x="13652500" y="178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97155</xdr:rowOff>
    </xdr:from>
    <xdr:to>
      <xdr:col>76</xdr:col>
      <xdr:colOff>114300</xdr:colOff>
      <xdr:row>104</xdr:row>
      <xdr:rowOff>102870</xdr:rowOff>
    </xdr:to>
    <xdr:cxnSp macro="">
      <xdr:nvCxnSpPr>
        <xdr:cNvPr id="681" name="直線コネクタ 680">
          <a:extLst>
            <a:ext uri="{FF2B5EF4-FFF2-40B4-BE49-F238E27FC236}">
              <a16:creationId xmlns:a16="http://schemas.microsoft.com/office/drawing/2014/main" id="{B0F5EEF5-5627-4BB7-A550-7A5AE88FABAD}"/>
            </a:ext>
          </a:extLst>
        </xdr:cNvPr>
        <xdr:cNvCxnSpPr/>
      </xdr:nvCxnSpPr>
      <xdr:spPr>
        <a:xfrm flipV="1">
          <a:off x="13703300" y="17756505"/>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147320</xdr:rowOff>
    </xdr:from>
    <xdr:to>
      <xdr:col>67</xdr:col>
      <xdr:colOff>101600</xdr:colOff>
      <xdr:row>105</xdr:row>
      <xdr:rowOff>77470</xdr:rowOff>
    </xdr:to>
    <xdr:sp macro="" textlink="">
      <xdr:nvSpPr>
        <xdr:cNvPr id="682" name="楕円 681">
          <a:extLst>
            <a:ext uri="{FF2B5EF4-FFF2-40B4-BE49-F238E27FC236}">
              <a16:creationId xmlns:a16="http://schemas.microsoft.com/office/drawing/2014/main" id="{7E56635C-E0E7-4216-9AD2-8F56DEF9056E}"/>
            </a:ext>
          </a:extLst>
        </xdr:cNvPr>
        <xdr:cNvSpPr/>
      </xdr:nvSpPr>
      <xdr:spPr>
        <a:xfrm>
          <a:off x="12763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102870</xdr:rowOff>
    </xdr:from>
    <xdr:to>
      <xdr:col>71</xdr:col>
      <xdr:colOff>177800</xdr:colOff>
      <xdr:row>105</xdr:row>
      <xdr:rowOff>26670</xdr:rowOff>
    </xdr:to>
    <xdr:cxnSp macro="">
      <xdr:nvCxnSpPr>
        <xdr:cNvPr id="683" name="直線コネクタ 682">
          <a:extLst>
            <a:ext uri="{FF2B5EF4-FFF2-40B4-BE49-F238E27FC236}">
              <a16:creationId xmlns:a16="http://schemas.microsoft.com/office/drawing/2014/main" id="{337427E9-59D7-461D-A200-92E589E6FFE7}"/>
            </a:ext>
          </a:extLst>
        </xdr:cNvPr>
        <xdr:cNvCxnSpPr/>
      </xdr:nvCxnSpPr>
      <xdr:spPr>
        <a:xfrm flipV="1">
          <a:off x="12814300" y="1793367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89552</xdr:rowOff>
    </xdr:from>
    <xdr:ext cx="405111" cy="259045"/>
    <xdr:sp macro="" textlink="">
      <xdr:nvSpPr>
        <xdr:cNvPr id="684" name="n_1aveValue【公民館】&#10;有形固定資産減価償却率">
          <a:extLst>
            <a:ext uri="{FF2B5EF4-FFF2-40B4-BE49-F238E27FC236}">
              <a16:creationId xmlns:a16="http://schemas.microsoft.com/office/drawing/2014/main" id="{3DF9B460-6075-4D35-BFBC-6D905DC81C49}"/>
            </a:ext>
          </a:extLst>
        </xdr:cNvPr>
        <xdr:cNvSpPr txBox="1"/>
      </xdr:nvSpPr>
      <xdr:spPr>
        <a:xfrm>
          <a:off x="15266044" y="1809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34307</xdr:rowOff>
    </xdr:from>
    <xdr:ext cx="405111" cy="259045"/>
    <xdr:sp macro="" textlink="">
      <xdr:nvSpPr>
        <xdr:cNvPr id="685" name="n_2aveValue【公民館】&#10;有形固定資産減価償却率">
          <a:extLst>
            <a:ext uri="{FF2B5EF4-FFF2-40B4-BE49-F238E27FC236}">
              <a16:creationId xmlns:a16="http://schemas.microsoft.com/office/drawing/2014/main" id="{467E895A-4FF0-4CFF-9EB6-0A44A672D2A0}"/>
            </a:ext>
          </a:extLst>
        </xdr:cNvPr>
        <xdr:cNvSpPr txBox="1"/>
      </xdr:nvSpPr>
      <xdr:spPr>
        <a:xfrm>
          <a:off x="14389744" y="180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70502</xdr:rowOff>
    </xdr:from>
    <xdr:ext cx="405111" cy="259045"/>
    <xdr:sp macro="" textlink="">
      <xdr:nvSpPr>
        <xdr:cNvPr id="686" name="n_3aveValue【公民館】&#10;有形固定資産減価償却率">
          <a:extLst>
            <a:ext uri="{FF2B5EF4-FFF2-40B4-BE49-F238E27FC236}">
              <a16:creationId xmlns:a16="http://schemas.microsoft.com/office/drawing/2014/main" id="{779C35CB-1EE4-4332-8B03-B42E1FD1BF4A}"/>
            </a:ext>
          </a:extLst>
        </xdr:cNvPr>
        <xdr:cNvSpPr txBox="1"/>
      </xdr:nvSpPr>
      <xdr:spPr>
        <a:xfrm>
          <a:off x="13500744" y="1807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19702</xdr:rowOff>
    </xdr:from>
    <xdr:ext cx="405111" cy="259045"/>
    <xdr:sp macro="" textlink="">
      <xdr:nvSpPr>
        <xdr:cNvPr id="687" name="n_4aveValue【公民館】&#10;有形固定資産減価償却率">
          <a:extLst>
            <a:ext uri="{FF2B5EF4-FFF2-40B4-BE49-F238E27FC236}">
              <a16:creationId xmlns:a16="http://schemas.microsoft.com/office/drawing/2014/main" id="{6BBE8433-A5FE-422F-978B-63F895EF9D42}"/>
            </a:ext>
          </a:extLst>
        </xdr:cNvPr>
        <xdr:cNvSpPr txBox="1"/>
      </xdr:nvSpPr>
      <xdr:spPr>
        <a:xfrm>
          <a:off x="12611744"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27322</xdr:rowOff>
    </xdr:from>
    <xdr:ext cx="405111" cy="259045"/>
    <xdr:sp macro="" textlink="">
      <xdr:nvSpPr>
        <xdr:cNvPr id="688" name="n_1mainValue【公民館】&#10;有形固定資産減価償却率">
          <a:extLst>
            <a:ext uri="{FF2B5EF4-FFF2-40B4-BE49-F238E27FC236}">
              <a16:creationId xmlns:a16="http://schemas.microsoft.com/office/drawing/2014/main" id="{CA63BFB7-50B5-416F-8052-BC56C67B33F9}"/>
            </a:ext>
          </a:extLst>
        </xdr:cNvPr>
        <xdr:cNvSpPr txBox="1"/>
      </xdr:nvSpPr>
      <xdr:spPr>
        <a:xfrm>
          <a:off x="15266044"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164482</xdr:rowOff>
    </xdr:from>
    <xdr:ext cx="405111" cy="259045"/>
    <xdr:sp macro="" textlink="">
      <xdr:nvSpPr>
        <xdr:cNvPr id="689" name="n_2mainValue【公民館】&#10;有形固定資産減価償却率">
          <a:extLst>
            <a:ext uri="{FF2B5EF4-FFF2-40B4-BE49-F238E27FC236}">
              <a16:creationId xmlns:a16="http://schemas.microsoft.com/office/drawing/2014/main" id="{1A894909-9420-4D25-9E95-61B173DA1F32}"/>
            </a:ext>
          </a:extLst>
        </xdr:cNvPr>
        <xdr:cNvSpPr txBox="1"/>
      </xdr:nvSpPr>
      <xdr:spPr>
        <a:xfrm>
          <a:off x="14389744" y="1748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170197</xdr:rowOff>
    </xdr:from>
    <xdr:ext cx="405111" cy="259045"/>
    <xdr:sp macro="" textlink="">
      <xdr:nvSpPr>
        <xdr:cNvPr id="690" name="n_3mainValue【公民館】&#10;有形固定資産減価償却率">
          <a:extLst>
            <a:ext uri="{FF2B5EF4-FFF2-40B4-BE49-F238E27FC236}">
              <a16:creationId xmlns:a16="http://schemas.microsoft.com/office/drawing/2014/main" id="{5D9E94C2-76B9-4B53-BCAE-F099DCF3EC60}"/>
            </a:ext>
          </a:extLst>
        </xdr:cNvPr>
        <xdr:cNvSpPr txBox="1"/>
      </xdr:nvSpPr>
      <xdr:spPr>
        <a:xfrm>
          <a:off x="13500744"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68597</xdr:rowOff>
    </xdr:from>
    <xdr:ext cx="405111" cy="259045"/>
    <xdr:sp macro="" textlink="">
      <xdr:nvSpPr>
        <xdr:cNvPr id="691" name="n_4mainValue【公民館】&#10;有形固定資産減価償却率">
          <a:extLst>
            <a:ext uri="{FF2B5EF4-FFF2-40B4-BE49-F238E27FC236}">
              <a16:creationId xmlns:a16="http://schemas.microsoft.com/office/drawing/2014/main" id="{66B336AF-9F97-491B-AFD9-ECB206420AA8}"/>
            </a:ext>
          </a:extLst>
        </xdr:cNvPr>
        <xdr:cNvSpPr txBox="1"/>
      </xdr:nvSpPr>
      <xdr:spPr>
        <a:xfrm>
          <a:off x="126117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a:extLst>
            <a:ext uri="{FF2B5EF4-FFF2-40B4-BE49-F238E27FC236}">
              <a16:creationId xmlns:a16="http://schemas.microsoft.com/office/drawing/2014/main" id="{6332611F-CF9E-417A-BBD0-A8758396031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a:extLst>
            <a:ext uri="{FF2B5EF4-FFF2-40B4-BE49-F238E27FC236}">
              <a16:creationId xmlns:a16="http://schemas.microsoft.com/office/drawing/2014/main" id="{FF8663AA-30E7-4E48-BFE3-4C531325724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a:extLst>
            <a:ext uri="{FF2B5EF4-FFF2-40B4-BE49-F238E27FC236}">
              <a16:creationId xmlns:a16="http://schemas.microsoft.com/office/drawing/2014/main" id="{86EBD433-6294-4444-9C39-5267764FE7E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a:extLst>
            <a:ext uri="{FF2B5EF4-FFF2-40B4-BE49-F238E27FC236}">
              <a16:creationId xmlns:a16="http://schemas.microsoft.com/office/drawing/2014/main" id="{C2263669-D0D0-4A65-B9D8-67E43D2C417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a:extLst>
            <a:ext uri="{FF2B5EF4-FFF2-40B4-BE49-F238E27FC236}">
              <a16:creationId xmlns:a16="http://schemas.microsoft.com/office/drawing/2014/main" id="{159CA95A-4107-4F53-BE34-7D6361D1FA3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a:extLst>
            <a:ext uri="{FF2B5EF4-FFF2-40B4-BE49-F238E27FC236}">
              <a16:creationId xmlns:a16="http://schemas.microsoft.com/office/drawing/2014/main" id="{AE262B6A-9E20-4193-84B7-F2195E78DD6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a:extLst>
            <a:ext uri="{FF2B5EF4-FFF2-40B4-BE49-F238E27FC236}">
              <a16:creationId xmlns:a16="http://schemas.microsoft.com/office/drawing/2014/main" id="{2068CE4D-C439-41DB-8380-BE33C396DCF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a:extLst>
            <a:ext uri="{FF2B5EF4-FFF2-40B4-BE49-F238E27FC236}">
              <a16:creationId xmlns:a16="http://schemas.microsoft.com/office/drawing/2014/main" id="{1111718F-A0F6-40D3-9C06-AA2223288FF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a:extLst>
            <a:ext uri="{FF2B5EF4-FFF2-40B4-BE49-F238E27FC236}">
              <a16:creationId xmlns:a16="http://schemas.microsoft.com/office/drawing/2014/main" id="{1FD1FBB3-51E8-40B1-A730-6F895AF0991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a:extLst>
            <a:ext uri="{FF2B5EF4-FFF2-40B4-BE49-F238E27FC236}">
              <a16:creationId xmlns:a16="http://schemas.microsoft.com/office/drawing/2014/main" id="{174975A2-77E2-432E-B1F3-417B6A3940A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2" name="直線コネクタ 701">
          <a:extLst>
            <a:ext uri="{FF2B5EF4-FFF2-40B4-BE49-F238E27FC236}">
              <a16:creationId xmlns:a16="http://schemas.microsoft.com/office/drawing/2014/main" id="{F1DE0C95-3995-48A6-B044-1D42834528BF}"/>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3" name="テキスト ボックス 702">
          <a:extLst>
            <a:ext uri="{FF2B5EF4-FFF2-40B4-BE49-F238E27FC236}">
              <a16:creationId xmlns:a16="http://schemas.microsoft.com/office/drawing/2014/main" id="{27E75252-CB6E-4AC8-A7BF-D2C896772DFD}"/>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4" name="直線コネクタ 703">
          <a:extLst>
            <a:ext uri="{FF2B5EF4-FFF2-40B4-BE49-F238E27FC236}">
              <a16:creationId xmlns:a16="http://schemas.microsoft.com/office/drawing/2014/main" id="{E695FA7E-0CF0-4C63-8B6E-76F46477169F}"/>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5" name="テキスト ボックス 704">
          <a:extLst>
            <a:ext uri="{FF2B5EF4-FFF2-40B4-BE49-F238E27FC236}">
              <a16:creationId xmlns:a16="http://schemas.microsoft.com/office/drawing/2014/main" id="{6BA66B17-C6D0-4040-81DE-AF3737812EB9}"/>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6" name="直線コネクタ 705">
          <a:extLst>
            <a:ext uri="{FF2B5EF4-FFF2-40B4-BE49-F238E27FC236}">
              <a16:creationId xmlns:a16="http://schemas.microsoft.com/office/drawing/2014/main" id="{E6F7120A-1FDE-4769-A42A-791AB29636E6}"/>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7" name="テキスト ボックス 706">
          <a:extLst>
            <a:ext uri="{FF2B5EF4-FFF2-40B4-BE49-F238E27FC236}">
              <a16:creationId xmlns:a16="http://schemas.microsoft.com/office/drawing/2014/main" id="{F2562D83-1078-426D-83C0-7758335C7E46}"/>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8" name="直線コネクタ 707">
          <a:extLst>
            <a:ext uri="{FF2B5EF4-FFF2-40B4-BE49-F238E27FC236}">
              <a16:creationId xmlns:a16="http://schemas.microsoft.com/office/drawing/2014/main" id="{8187F596-0FE3-48E7-83F0-F6D9747BBF07}"/>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9" name="テキスト ボックス 708">
          <a:extLst>
            <a:ext uri="{FF2B5EF4-FFF2-40B4-BE49-F238E27FC236}">
              <a16:creationId xmlns:a16="http://schemas.microsoft.com/office/drawing/2014/main" id="{A972FDDE-2394-4955-A00D-B667C48370D9}"/>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0" name="直線コネクタ 709">
          <a:extLst>
            <a:ext uri="{FF2B5EF4-FFF2-40B4-BE49-F238E27FC236}">
              <a16:creationId xmlns:a16="http://schemas.microsoft.com/office/drawing/2014/main" id="{4BF6B7E4-1EDC-4384-9FE7-A498B9407658}"/>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1" name="テキスト ボックス 710">
          <a:extLst>
            <a:ext uri="{FF2B5EF4-FFF2-40B4-BE49-F238E27FC236}">
              <a16:creationId xmlns:a16="http://schemas.microsoft.com/office/drawing/2014/main" id="{C602EE5A-3F47-4792-BFB5-55632934D734}"/>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2" name="直線コネクタ 711">
          <a:extLst>
            <a:ext uri="{FF2B5EF4-FFF2-40B4-BE49-F238E27FC236}">
              <a16:creationId xmlns:a16="http://schemas.microsoft.com/office/drawing/2014/main" id="{8CD8AC94-53CC-40BD-B59C-3BCEB66FAA6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13" name="テキスト ボックス 712">
          <a:extLst>
            <a:ext uri="{FF2B5EF4-FFF2-40B4-BE49-F238E27FC236}">
              <a16:creationId xmlns:a16="http://schemas.microsoft.com/office/drawing/2014/main" id="{57DB2F94-BD54-43B9-B87A-0CE4040F4458}"/>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4" name="【公民館】&#10;一人当たり面積グラフ枠">
          <a:extLst>
            <a:ext uri="{FF2B5EF4-FFF2-40B4-BE49-F238E27FC236}">
              <a16:creationId xmlns:a16="http://schemas.microsoft.com/office/drawing/2014/main" id="{7852A611-09CC-4920-BD75-92F8A81B51D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108</xdr:row>
      <xdr:rowOff>130874</xdr:rowOff>
    </xdr:to>
    <xdr:cxnSp macro="">
      <xdr:nvCxnSpPr>
        <xdr:cNvPr id="715" name="直線コネクタ 714">
          <a:extLst>
            <a:ext uri="{FF2B5EF4-FFF2-40B4-BE49-F238E27FC236}">
              <a16:creationId xmlns:a16="http://schemas.microsoft.com/office/drawing/2014/main" id="{97987EDD-F8B8-4CC1-B254-AFE7A76DBD5A}"/>
            </a:ext>
          </a:extLst>
        </xdr:cNvPr>
        <xdr:cNvCxnSpPr/>
      </xdr:nvCxnSpPr>
      <xdr:spPr>
        <a:xfrm flipV="1">
          <a:off x="22160864" y="17289780"/>
          <a:ext cx="0" cy="135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134701</xdr:rowOff>
    </xdr:from>
    <xdr:ext cx="469744" cy="259045"/>
    <xdr:sp macro="" textlink="">
      <xdr:nvSpPr>
        <xdr:cNvPr id="716" name="【公民館】&#10;一人当たり面積最小値テキスト">
          <a:extLst>
            <a:ext uri="{FF2B5EF4-FFF2-40B4-BE49-F238E27FC236}">
              <a16:creationId xmlns:a16="http://schemas.microsoft.com/office/drawing/2014/main" id="{108A9ECE-692E-442B-860C-0745864E99D8}"/>
            </a:ext>
          </a:extLst>
        </xdr:cNvPr>
        <xdr:cNvSpPr txBox="1"/>
      </xdr:nvSpPr>
      <xdr:spPr>
        <a:xfrm>
          <a:off x="22199600" y="18651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130874</xdr:rowOff>
    </xdr:from>
    <xdr:to>
      <xdr:col>116</xdr:col>
      <xdr:colOff>152400</xdr:colOff>
      <xdr:row>108</xdr:row>
      <xdr:rowOff>130874</xdr:rowOff>
    </xdr:to>
    <xdr:cxnSp macro="">
      <xdr:nvCxnSpPr>
        <xdr:cNvPr id="717" name="直線コネクタ 716">
          <a:extLst>
            <a:ext uri="{FF2B5EF4-FFF2-40B4-BE49-F238E27FC236}">
              <a16:creationId xmlns:a16="http://schemas.microsoft.com/office/drawing/2014/main" id="{4406F2B0-8598-497C-92AF-0A72D991BFF5}"/>
            </a:ext>
          </a:extLst>
        </xdr:cNvPr>
        <xdr:cNvCxnSpPr/>
      </xdr:nvCxnSpPr>
      <xdr:spPr>
        <a:xfrm>
          <a:off x="22072600" y="1864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718" name="【公民館】&#10;一人当たり面積最大値テキスト">
          <a:extLst>
            <a:ext uri="{FF2B5EF4-FFF2-40B4-BE49-F238E27FC236}">
              <a16:creationId xmlns:a16="http://schemas.microsoft.com/office/drawing/2014/main" id="{EB03EDD0-D6DA-47B9-844F-BC2F9C440CCD}"/>
            </a:ext>
          </a:extLst>
        </xdr:cNvPr>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719" name="直線コネクタ 718">
          <a:extLst>
            <a:ext uri="{FF2B5EF4-FFF2-40B4-BE49-F238E27FC236}">
              <a16:creationId xmlns:a16="http://schemas.microsoft.com/office/drawing/2014/main" id="{CDC9C813-15B3-4F84-8ECC-2A5C6734D9D6}"/>
            </a:ext>
          </a:extLst>
        </xdr:cNvPr>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90695</xdr:rowOff>
    </xdr:from>
    <xdr:ext cx="469744" cy="259045"/>
    <xdr:sp macro="" textlink="">
      <xdr:nvSpPr>
        <xdr:cNvPr id="720" name="【公民館】&#10;一人当たり面積平均値テキスト">
          <a:extLst>
            <a:ext uri="{FF2B5EF4-FFF2-40B4-BE49-F238E27FC236}">
              <a16:creationId xmlns:a16="http://schemas.microsoft.com/office/drawing/2014/main" id="{76752B19-1197-4017-AC9D-BF32C6AC04DD}"/>
            </a:ext>
          </a:extLst>
        </xdr:cNvPr>
        <xdr:cNvSpPr txBox="1"/>
      </xdr:nvSpPr>
      <xdr:spPr>
        <a:xfrm>
          <a:off x="22199600" y="18435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112268</xdr:rowOff>
    </xdr:from>
    <xdr:to>
      <xdr:col>116</xdr:col>
      <xdr:colOff>114300</xdr:colOff>
      <xdr:row>108</xdr:row>
      <xdr:rowOff>42418</xdr:rowOff>
    </xdr:to>
    <xdr:sp macro="" textlink="">
      <xdr:nvSpPr>
        <xdr:cNvPr id="721" name="フローチャート: 判断 720">
          <a:extLst>
            <a:ext uri="{FF2B5EF4-FFF2-40B4-BE49-F238E27FC236}">
              <a16:creationId xmlns:a16="http://schemas.microsoft.com/office/drawing/2014/main" id="{9CADD82F-DD4C-41B0-8AE7-685139BFFAC1}"/>
            </a:ext>
          </a:extLst>
        </xdr:cNvPr>
        <xdr:cNvSpPr/>
      </xdr:nvSpPr>
      <xdr:spPr>
        <a:xfrm>
          <a:off x="22110700" y="1845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116078</xdr:rowOff>
    </xdr:from>
    <xdr:to>
      <xdr:col>112</xdr:col>
      <xdr:colOff>38100</xdr:colOff>
      <xdr:row>108</xdr:row>
      <xdr:rowOff>46228</xdr:rowOff>
    </xdr:to>
    <xdr:sp macro="" textlink="">
      <xdr:nvSpPr>
        <xdr:cNvPr id="722" name="フローチャート: 判断 721">
          <a:extLst>
            <a:ext uri="{FF2B5EF4-FFF2-40B4-BE49-F238E27FC236}">
              <a16:creationId xmlns:a16="http://schemas.microsoft.com/office/drawing/2014/main" id="{307B3919-8324-49FD-BCCC-E2E56CE60D31}"/>
            </a:ext>
          </a:extLst>
        </xdr:cNvPr>
        <xdr:cNvSpPr/>
      </xdr:nvSpPr>
      <xdr:spPr>
        <a:xfrm>
          <a:off x="21272500" y="1846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87503</xdr:rowOff>
    </xdr:from>
    <xdr:to>
      <xdr:col>107</xdr:col>
      <xdr:colOff>101600</xdr:colOff>
      <xdr:row>108</xdr:row>
      <xdr:rowOff>17653</xdr:rowOff>
    </xdr:to>
    <xdr:sp macro="" textlink="">
      <xdr:nvSpPr>
        <xdr:cNvPr id="723" name="フローチャート: 判断 722">
          <a:extLst>
            <a:ext uri="{FF2B5EF4-FFF2-40B4-BE49-F238E27FC236}">
              <a16:creationId xmlns:a16="http://schemas.microsoft.com/office/drawing/2014/main" id="{10F7E29A-E850-475B-B268-289F7C5D53BE}"/>
            </a:ext>
          </a:extLst>
        </xdr:cNvPr>
        <xdr:cNvSpPr/>
      </xdr:nvSpPr>
      <xdr:spPr>
        <a:xfrm>
          <a:off x="20383500" y="1843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86550</xdr:rowOff>
    </xdr:from>
    <xdr:to>
      <xdr:col>102</xdr:col>
      <xdr:colOff>165100</xdr:colOff>
      <xdr:row>108</xdr:row>
      <xdr:rowOff>16700</xdr:rowOff>
    </xdr:to>
    <xdr:sp macro="" textlink="">
      <xdr:nvSpPr>
        <xdr:cNvPr id="724" name="フローチャート: 判断 723">
          <a:extLst>
            <a:ext uri="{FF2B5EF4-FFF2-40B4-BE49-F238E27FC236}">
              <a16:creationId xmlns:a16="http://schemas.microsoft.com/office/drawing/2014/main" id="{4DC4AF65-990C-46DE-AE2B-1145182A66E8}"/>
            </a:ext>
          </a:extLst>
        </xdr:cNvPr>
        <xdr:cNvSpPr/>
      </xdr:nvSpPr>
      <xdr:spPr>
        <a:xfrm>
          <a:off x="19494500" y="1843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73597</xdr:rowOff>
    </xdr:from>
    <xdr:to>
      <xdr:col>98</xdr:col>
      <xdr:colOff>38100</xdr:colOff>
      <xdr:row>108</xdr:row>
      <xdr:rowOff>3747</xdr:rowOff>
    </xdr:to>
    <xdr:sp macro="" textlink="">
      <xdr:nvSpPr>
        <xdr:cNvPr id="725" name="フローチャート: 判断 724">
          <a:extLst>
            <a:ext uri="{FF2B5EF4-FFF2-40B4-BE49-F238E27FC236}">
              <a16:creationId xmlns:a16="http://schemas.microsoft.com/office/drawing/2014/main" id="{434A98D0-88B9-4EF1-8878-69FFECE50D2B}"/>
            </a:ext>
          </a:extLst>
        </xdr:cNvPr>
        <xdr:cNvSpPr/>
      </xdr:nvSpPr>
      <xdr:spPr>
        <a:xfrm>
          <a:off x="18605500" y="1841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26D2E8AA-8848-4908-9FFD-A8A719F108F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0E21DC59-5720-417B-B276-3B789EC4D73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40E47B65-13D3-4AEE-9CBE-538B4AF0DA2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8DEE97AF-B0E9-48CB-98F8-EE90934A537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366C3006-889D-427D-976B-62EC721B5FE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57786</xdr:rowOff>
    </xdr:from>
    <xdr:to>
      <xdr:col>116</xdr:col>
      <xdr:colOff>114300</xdr:colOff>
      <xdr:row>107</xdr:row>
      <xdr:rowOff>159386</xdr:rowOff>
    </xdr:to>
    <xdr:sp macro="" textlink="">
      <xdr:nvSpPr>
        <xdr:cNvPr id="731" name="楕円 730">
          <a:extLst>
            <a:ext uri="{FF2B5EF4-FFF2-40B4-BE49-F238E27FC236}">
              <a16:creationId xmlns:a16="http://schemas.microsoft.com/office/drawing/2014/main" id="{1086AE41-8F57-4EA4-9269-8DCA435EC283}"/>
            </a:ext>
          </a:extLst>
        </xdr:cNvPr>
        <xdr:cNvSpPr/>
      </xdr:nvSpPr>
      <xdr:spPr>
        <a:xfrm>
          <a:off x="22110700" y="1840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80663</xdr:rowOff>
    </xdr:from>
    <xdr:ext cx="469744" cy="259045"/>
    <xdr:sp macro="" textlink="">
      <xdr:nvSpPr>
        <xdr:cNvPr id="732" name="【公民館】&#10;一人当たり面積該当値テキスト">
          <a:extLst>
            <a:ext uri="{FF2B5EF4-FFF2-40B4-BE49-F238E27FC236}">
              <a16:creationId xmlns:a16="http://schemas.microsoft.com/office/drawing/2014/main" id="{B576715A-D10F-4EC1-A1D0-3C154FDA0F51}"/>
            </a:ext>
          </a:extLst>
        </xdr:cNvPr>
        <xdr:cNvSpPr txBox="1"/>
      </xdr:nvSpPr>
      <xdr:spPr>
        <a:xfrm>
          <a:off x="22199600" y="1825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64643</xdr:rowOff>
    </xdr:from>
    <xdr:to>
      <xdr:col>112</xdr:col>
      <xdr:colOff>38100</xdr:colOff>
      <xdr:row>107</xdr:row>
      <xdr:rowOff>166243</xdr:rowOff>
    </xdr:to>
    <xdr:sp macro="" textlink="">
      <xdr:nvSpPr>
        <xdr:cNvPr id="733" name="楕円 732">
          <a:extLst>
            <a:ext uri="{FF2B5EF4-FFF2-40B4-BE49-F238E27FC236}">
              <a16:creationId xmlns:a16="http://schemas.microsoft.com/office/drawing/2014/main" id="{4356A9F6-A6EC-4636-BB10-D9A7F0B19253}"/>
            </a:ext>
          </a:extLst>
        </xdr:cNvPr>
        <xdr:cNvSpPr/>
      </xdr:nvSpPr>
      <xdr:spPr>
        <a:xfrm>
          <a:off x="21272500" y="1840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108586</xdr:rowOff>
    </xdr:from>
    <xdr:to>
      <xdr:col>116</xdr:col>
      <xdr:colOff>63500</xdr:colOff>
      <xdr:row>107</xdr:row>
      <xdr:rowOff>115443</xdr:rowOff>
    </xdr:to>
    <xdr:cxnSp macro="">
      <xdr:nvCxnSpPr>
        <xdr:cNvPr id="734" name="直線コネクタ 733">
          <a:extLst>
            <a:ext uri="{FF2B5EF4-FFF2-40B4-BE49-F238E27FC236}">
              <a16:creationId xmlns:a16="http://schemas.microsoft.com/office/drawing/2014/main" id="{1BA82A77-B78D-4EAB-AA30-425AB8C6B2F1}"/>
            </a:ext>
          </a:extLst>
        </xdr:cNvPr>
        <xdr:cNvCxnSpPr/>
      </xdr:nvCxnSpPr>
      <xdr:spPr>
        <a:xfrm flipV="1">
          <a:off x="21323300" y="18453736"/>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70929</xdr:rowOff>
    </xdr:from>
    <xdr:to>
      <xdr:col>107</xdr:col>
      <xdr:colOff>101600</xdr:colOff>
      <xdr:row>108</xdr:row>
      <xdr:rowOff>1079</xdr:rowOff>
    </xdr:to>
    <xdr:sp macro="" textlink="">
      <xdr:nvSpPr>
        <xdr:cNvPr id="735" name="楕円 734">
          <a:extLst>
            <a:ext uri="{FF2B5EF4-FFF2-40B4-BE49-F238E27FC236}">
              <a16:creationId xmlns:a16="http://schemas.microsoft.com/office/drawing/2014/main" id="{B2232E00-B984-450E-A85A-A21FEC7C6CDC}"/>
            </a:ext>
          </a:extLst>
        </xdr:cNvPr>
        <xdr:cNvSpPr/>
      </xdr:nvSpPr>
      <xdr:spPr>
        <a:xfrm>
          <a:off x="20383500" y="1841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115443</xdr:rowOff>
    </xdr:from>
    <xdr:to>
      <xdr:col>111</xdr:col>
      <xdr:colOff>177800</xdr:colOff>
      <xdr:row>107</xdr:row>
      <xdr:rowOff>121729</xdr:rowOff>
    </xdr:to>
    <xdr:cxnSp macro="">
      <xdr:nvCxnSpPr>
        <xdr:cNvPr id="736" name="直線コネクタ 735">
          <a:extLst>
            <a:ext uri="{FF2B5EF4-FFF2-40B4-BE49-F238E27FC236}">
              <a16:creationId xmlns:a16="http://schemas.microsoft.com/office/drawing/2014/main" id="{2409FE33-0D82-4D6F-BF53-B899894EF262}"/>
            </a:ext>
          </a:extLst>
        </xdr:cNvPr>
        <xdr:cNvCxnSpPr/>
      </xdr:nvCxnSpPr>
      <xdr:spPr>
        <a:xfrm flipV="1">
          <a:off x="20434300" y="18460593"/>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75312</xdr:rowOff>
    </xdr:from>
    <xdr:to>
      <xdr:col>102</xdr:col>
      <xdr:colOff>165100</xdr:colOff>
      <xdr:row>108</xdr:row>
      <xdr:rowOff>5462</xdr:rowOff>
    </xdr:to>
    <xdr:sp macro="" textlink="">
      <xdr:nvSpPr>
        <xdr:cNvPr id="737" name="楕円 736">
          <a:extLst>
            <a:ext uri="{FF2B5EF4-FFF2-40B4-BE49-F238E27FC236}">
              <a16:creationId xmlns:a16="http://schemas.microsoft.com/office/drawing/2014/main" id="{EB78C795-4A77-471C-9A37-8017BB890FD7}"/>
            </a:ext>
          </a:extLst>
        </xdr:cNvPr>
        <xdr:cNvSpPr/>
      </xdr:nvSpPr>
      <xdr:spPr>
        <a:xfrm>
          <a:off x="19494500" y="1842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121729</xdr:rowOff>
    </xdr:from>
    <xdr:to>
      <xdr:col>107</xdr:col>
      <xdr:colOff>50800</xdr:colOff>
      <xdr:row>107</xdr:row>
      <xdr:rowOff>126112</xdr:rowOff>
    </xdr:to>
    <xdr:cxnSp macro="">
      <xdr:nvCxnSpPr>
        <xdr:cNvPr id="738" name="直線コネクタ 737">
          <a:extLst>
            <a:ext uri="{FF2B5EF4-FFF2-40B4-BE49-F238E27FC236}">
              <a16:creationId xmlns:a16="http://schemas.microsoft.com/office/drawing/2014/main" id="{BC3BCAD4-9BF3-4E8E-B305-610605220B32}"/>
            </a:ext>
          </a:extLst>
        </xdr:cNvPr>
        <xdr:cNvCxnSpPr/>
      </xdr:nvCxnSpPr>
      <xdr:spPr>
        <a:xfrm flipV="1">
          <a:off x="19545300" y="18466879"/>
          <a:ext cx="889000" cy="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81217</xdr:rowOff>
    </xdr:from>
    <xdr:to>
      <xdr:col>98</xdr:col>
      <xdr:colOff>38100</xdr:colOff>
      <xdr:row>108</xdr:row>
      <xdr:rowOff>11367</xdr:rowOff>
    </xdr:to>
    <xdr:sp macro="" textlink="">
      <xdr:nvSpPr>
        <xdr:cNvPr id="739" name="楕円 738">
          <a:extLst>
            <a:ext uri="{FF2B5EF4-FFF2-40B4-BE49-F238E27FC236}">
              <a16:creationId xmlns:a16="http://schemas.microsoft.com/office/drawing/2014/main" id="{E3337DC4-9928-4322-83FE-FE938729A149}"/>
            </a:ext>
          </a:extLst>
        </xdr:cNvPr>
        <xdr:cNvSpPr/>
      </xdr:nvSpPr>
      <xdr:spPr>
        <a:xfrm>
          <a:off x="18605500" y="1842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126112</xdr:rowOff>
    </xdr:from>
    <xdr:to>
      <xdr:col>102</xdr:col>
      <xdr:colOff>114300</xdr:colOff>
      <xdr:row>107</xdr:row>
      <xdr:rowOff>132017</xdr:rowOff>
    </xdr:to>
    <xdr:cxnSp macro="">
      <xdr:nvCxnSpPr>
        <xdr:cNvPr id="740" name="直線コネクタ 739">
          <a:extLst>
            <a:ext uri="{FF2B5EF4-FFF2-40B4-BE49-F238E27FC236}">
              <a16:creationId xmlns:a16="http://schemas.microsoft.com/office/drawing/2014/main" id="{18BBE18B-7484-4D70-AEBB-2EA2E51F74B8}"/>
            </a:ext>
          </a:extLst>
        </xdr:cNvPr>
        <xdr:cNvCxnSpPr/>
      </xdr:nvCxnSpPr>
      <xdr:spPr>
        <a:xfrm flipV="1">
          <a:off x="18656300" y="18471262"/>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37355</xdr:rowOff>
    </xdr:from>
    <xdr:ext cx="469744" cy="259045"/>
    <xdr:sp macro="" textlink="">
      <xdr:nvSpPr>
        <xdr:cNvPr id="741" name="n_1aveValue【公民館】&#10;一人当たり面積">
          <a:extLst>
            <a:ext uri="{FF2B5EF4-FFF2-40B4-BE49-F238E27FC236}">
              <a16:creationId xmlns:a16="http://schemas.microsoft.com/office/drawing/2014/main" id="{2058132A-D04A-4700-86CA-04B4705305F2}"/>
            </a:ext>
          </a:extLst>
        </xdr:cNvPr>
        <xdr:cNvSpPr txBox="1"/>
      </xdr:nvSpPr>
      <xdr:spPr>
        <a:xfrm>
          <a:off x="21075727" y="1855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8780</xdr:rowOff>
    </xdr:from>
    <xdr:ext cx="469744" cy="259045"/>
    <xdr:sp macro="" textlink="">
      <xdr:nvSpPr>
        <xdr:cNvPr id="742" name="n_2aveValue【公民館】&#10;一人当たり面積">
          <a:extLst>
            <a:ext uri="{FF2B5EF4-FFF2-40B4-BE49-F238E27FC236}">
              <a16:creationId xmlns:a16="http://schemas.microsoft.com/office/drawing/2014/main" id="{78A02757-1EBC-461C-B797-250A3B685A9B}"/>
            </a:ext>
          </a:extLst>
        </xdr:cNvPr>
        <xdr:cNvSpPr txBox="1"/>
      </xdr:nvSpPr>
      <xdr:spPr>
        <a:xfrm>
          <a:off x="20199427" y="1852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7827</xdr:rowOff>
    </xdr:from>
    <xdr:ext cx="469744" cy="259045"/>
    <xdr:sp macro="" textlink="">
      <xdr:nvSpPr>
        <xdr:cNvPr id="743" name="n_3aveValue【公民館】&#10;一人当たり面積">
          <a:extLst>
            <a:ext uri="{FF2B5EF4-FFF2-40B4-BE49-F238E27FC236}">
              <a16:creationId xmlns:a16="http://schemas.microsoft.com/office/drawing/2014/main" id="{3A725E80-899D-4978-A349-6A288E4CFAB6}"/>
            </a:ext>
          </a:extLst>
        </xdr:cNvPr>
        <xdr:cNvSpPr txBox="1"/>
      </xdr:nvSpPr>
      <xdr:spPr>
        <a:xfrm>
          <a:off x="19310427" y="1852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20274</xdr:rowOff>
    </xdr:from>
    <xdr:ext cx="469744" cy="259045"/>
    <xdr:sp macro="" textlink="">
      <xdr:nvSpPr>
        <xdr:cNvPr id="744" name="n_4aveValue【公民館】&#10;一人当たり面積">
          <a:extLst>
            <a:ext uri="{FF2B5EF4-FFF2-40B4-BE49-F238E27FC236}">
              <a16:creationId xmlns:a16="http://schemas.microsoft.com/office/drawing/2014/main" id="{0A72BF6A-7D7B-4695-8A33-D1560C25089E}"/>
            </a:ext>
          </a:extLst>
        </xdr:cNvPr>
        <xdr:cNvSpPr txBox="1"/>
      </xdr:nvSpPr>
      <xdr:spPr>
        <a:xfrm>
          <a:off x="18421427" y="18193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11320</xdr:rowOff>
    </xdr:from>
    <xdr:ext cx="469744" cy="259045"/>
    <xdr:sp macro="" textlink="">
      <xdr:nvSpPr>
        <xdr:cNvPr id="745" name="n_1mainValue【公民館】&#10;一人当たり面積">
          <a:extLst>
            <a:ext uri="{FF2B5EF4-FFF2-40B4-BE49-F238E27FC236}">
              <a16:creationId xmlns:a16="http://schemas.microsoft.com/office/drawing/2014/main" id="{DD8DA4AF-8CFE-4E8E-B6E5-603C6D763D80}"/>
            </a:ext>
          </a:extLst>
        </xdr:cNvPr>
        <xdr:cNvSpPr txBox="1"/>
      </xdr:nvSpPr>
      <xdr:spPr>
        <a:xfrm>
          <a:off x="21075727" y="18185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17606</xdr:rowOff>
    </xdr:from>
    <xdr:ext cx="469744" cy="259045"/>
    <xdr:sp macro="" textlink="">
      <xdr:nvSpPr>
        <xdr:cNvPr id="746" name="n_2mainValue【公民館】&#10;一人当たり面積">
          <a:extLst>
            <a:ext uri="{FF2B5EF4-FFF2-40B4-BE49-F238E27FC236}">
              <a16:creationId xmlns:a16="http://schemas.microsoft.com/office/drawing/2014/main" id="{7BE9CB87-9848-48E0-92A8-58BDF0B564EE}"/>
            </a:ext>
          </a:extLst>
        </xdr:cNvPr>
        <xdr:cNvSpPr txBox="1"/>
      </xdr:nvSpPr>
      <xdr:spPr>
        <a:xfrm>
          <a:off x="20199427" y="1819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21989</xdr:rowOff>
    </xdr:from>
    <xdr:ext cx="469744" cy="259045"/>
    <xdr:sp macro="" textlink="">
      <xdr:nvSpPr>
        <xdr:cNvPr id="747" name="n_3mainValue【公民館】&#10;一人当たり面積">
          <a:extLst>
            <a:ext uri="{FF2B5EF4-FFF2-40B4-BE49-F238E27FC236}">
              <a16:creationId xmlns:a16="http://schemas.microsoft.com/office/drawing/2014/main" id="{7C84A55F-F844-48B3-9FEB-0DBB90EFBCC5}"/>
            </a:ext>
          </a:extLst>
        </xdr:cNvPr>
        <xdr:cNvSpPr txBox="1"/>
      </xdr:nvSpPr>
      <xdr:spPr>
        <a:xfrm>
          <a:off x="19310427" y="18195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2494</xdr:rowOff>
    </xdr:from>
    <xdr:ext cx="469744" cy="259045"/>
    <xdr:sp macro="" textlink="">
      <xdr:nvSpPr>
        <xdr:cNvPr id="748" name="n_4mainValue【公民館】&#10;一人当たり面積">
          <a:extLst>
            <a:ext uri="{FF2B5EF4-FFF2-40B4-BE49-F238E27FC236}">
              <a16:creationId xmlns:a16="http://schemas.microsoft.com/office/drawing/2014/main" id="{E00BFF6A-D219-493F-A4A3-1C4C1316697D}"/>
            </a:ext>
          </a:extLst>
        </xdr:cNvPr>
        <xdr:cNvSpPr txBox="1"/>
      </xdr:nvSpPr>
      <xdr:spPr>
        <a:xfrm>
          <a:off x="18421427" y="1851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9" name="正方形/長方形 748">
          <a:extLst>
            <a:ext uri="{FF2B5EF4-FFF2-40B4-BE49-F238E27FC236}">
              <a16:creationId xmlns:a16="http://schemas.microsoft.com/office/drawing/2014/main" id="{37943739-EBB1-4294-A9AC-435AE5F86A1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0" name="正方形/長方形 749">
          <a:extLst>
            <a:ext uri="{FF2B5EF4-FFF2-40B4-BE49-F238E27FC236}">
              <a16:creationId xmlns:a16="http://schemas.microsoft.com/office/drawing/2014/main" id="{BFFDB055-9FAD-4483-A47A-9E33BF9F4F2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1" name="テキスト ボックス 750">
          <a:extLst>
            <a:ext uri="{FF2B5EF4-FFF2-40B4-BE49-F238E27FC236}">
              <a16:creationId xmlns:a16="http://schemas.microsoft.com/office/drawing/2014/main" id="{1DD50C6B-B7FF-41BD-A28F-356D9B286CD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道路</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について、定期的な資本的支出が行われているため、類似団体と比較して同等のものとなっている。</a:t>
          </a:r>
          <a:endParaRPr kumimoji="1" lang="ja-JP" altLang="en-US" sz="1200">
            <a:solidFill>
              <a:srgbClr val="FF0000"/>
            </a:solidFill>
            <a:latin typeface="ＭＳ Ｐゴシック" panose="020B0600070205080204" pitchFamily="50" charset="-128"/>
            <a:ea typeface="ＭＳ Ｐゴシック" panose="020B0600070205080204" pitchFamily="50" charset="-128"/>
          </a:endParaRP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橋梁・トンネル</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について、償却の終わっていないものも多数あるが、間もなく償却を終えるものや、耐用年数を大きく超えて稼働しているものがあるため、平均を上回る結果となった。今後、維持修繕のみではなく老朽化を見据えた施設改修計画を考える必要がある</a:t>
          </a:r>
          <a:r>
            <a:rPr kumimoji="1" lang="ja-JP" altLang="en-US" sz="1200">
              <a:solidFill>
                <a:schemeClr val="tx1"/>
              </a:solidFill>
              <a:latin typeface="ＭＳ Ｐゴシック" panose="020B0600070205080204" pitchFamily="50" charset="-128"/>
              <a:ea typeface="ＭＳ Ｐゴシック" panose="020B0600070205080204" pitchFamily="50" charset="-128"/>
            </a:rPr>
            <a:t>。</a:t>
          </a:r>
          <a:endParaRPr kumimoji="1" lang="ja-JP" altLang="en-US" sz="1200">
            <a:solidFill>
              <a:srgbClr val="FF0000"/>
            </a:solidFill>
            <a:latin typeface="ＭＳ Ｐゴシック" panose="020B0600070205080204" pitchFamily="50" charset="-128"/>
            <a:ea typeface="ＭＳ Ｐゴシック" panose="020B0600070205080204" pitchFamily="50" charset="-128"/>
          </a:endParaRP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公営住宅</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について、</a:t>
          </a:r>
          <a:r>
            <a:rPr kumimoji="1" lang="en-US" altLang="ja-JP" sz="1200">
              <a:latin typeface="ＭＳ Ｐゴシック" panose="020B0600070205080204" pitchFamily="50" charset="-128"/>
              <a:ea typeface="ＭＳ Ｐゴシック" panose="020B0600070205080204" pitchFamily="50" charset="-128"/>
            </a:rPr>
            <a:t>R1</a:t>
          </a:r>
          <a:r>
            <a:rPr kumimoji="1" lang="ja-JP" altLang="en-US" sz="1200">
              <a:latin typeface="ＭＳ Ｐゴシック" panose="020B0600070205080204" pitchFamily="50" charset="-128"/>
              <a:ea typeface="ＭＳ Ｐゴシック" panose="020B0600070205080204" pitchFamily="50" charset="-128"/>
            </a:rPr>
            <a:t>年度に定住促進住宅等の整備を行ったことにより数値に改善がみられたが、間もなく償却を終えるものや、耐用年数を超えて稼働しているものがあるため、依然として平均を上回る結果となっている。</a:t>
          </a:r>
          <a:endParaRPr kumimoji="1" lang="ja-JP" altLang="en-US" sz="1200">
            <a:solidFill>
              <a:schemeClr val="tx1"/>
            </a:solidFill>
            <a:latin typeface="ＭＳ Ｐゴシック" panose="020B0600070205080204" pitchFamily="50" charset="-128"/>
            <a:ea typeface="ＭＳ Ｐゴシック" panose="020B0600070205080204" pitchFamily="50" charset="-128"/>
          </a:endParaRPr>
        </a:p>
        <a:p>
          <a:r>
            <a:rPr kumimoji="1" lang="en-US" altLang="ja-JP" sz="1200">
              <a:solidFill>
                <a:schemeClr val="tx1"/>
              </a:solidFill>
              <a:latin typeface="ＭＳ Ｐゴシック" panose="020B0600070205080204" pitchFamily="50" charset="-128"/>
              <a:ea typeface="ＭＳ Ｐゴシック" panose="020B0600070205080204" pitchFamily="50" charset="-128"/>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200">
              <a:solidFill>
                <a:schemeClr val="tx1"/>
              </a:solidFill>
              <a:latin typeface="ＭＳ Ｐゴシック" panose="020B0600070205080204" pitchFamily="50" charset="-128"/>
              <a:ea typeface="ＭＳ Ｐゴシック" panose="020B0600070205080204" pitchFamily="50" charset="-128"/>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について、みつえ保育所の建物附属設備が耐用年数を超えて稼働しているので平均を上回る結果となっている。村唯一の保育所のため、今後は施設の更新に多額の費用が要することが考えられるので計画的に公共施設等の整備を進めていく。</a:t>
          </a:r>
          <a:endParaRPr kumimoji="1" lang="ja-JP" altLang="en-US" sz="1200">
            <a:solidFill>
              <a:srgbClr val="FF0000"/>
            </a:solidFill>
            <a:latin typeface="ＭＳ Ｐゴシック" panose="020B0600070205080204" pitchFamily="50" charset="-128"/>
            <a:ea typeface="ＭＳ Ｐゴシック" panose="020B0600070205080204" pitchFamily="50" charset="-128"/>
          </a:endParaRP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学校施設</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について、御杖小学校と御杖中学校が該当し</a:t>
          </a:r>
          <a:r>
            <a:rPr kumimoji="1" lang="ja-JP" altLang="en-US" sz="1200">
              <a:solidFill>
                <a:schemeClr val="tx1"/>
              </a:solidFill>
              <a:latin typeface="ＭＳ Ｐゴシック" panose="020B0600070205080204" pitchFamily="50" charset="-128"/>
              <a:ea typeface="ＭＳ Ｐゴシック" panose="020B0600070205080204" pitchFamily="50" charset="-128"/>
            </a:rPr>
            <a:t>、</a:t>
          </a:r>
          <a:r>
            <a:rPr kumimoji="1" lang="en-US" altLang="ja-JP" sz="1200">
              <a:solidFill>
                <a:schemeClr val="tx1"/>
              </a:solidFill>
              <a:latin typeface="ＭＳ Ｐゴシック" panose="020B0600070205080204" pitchFamily="50" charset="-128"/>
              <a:ea typeface="ＭＳ Ｐゴシック" panose="020B0600070205080204" pitchFamily="50" charset="-128"/>
            </a:rPr>
            <a:t>R2</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年度までは平均を上回る数値が続いていたが、</a:t>
          </a:r>
          <a:r>
            <a:rPr kumimoji="1" lang="en-US" altLang="ja-JP" sz="1200">
              <a:solidFill>
                <a:schemeClr val="tx1"/>
              </a:solidFill>
              <a:latin typeface="ＭＳ Ｐゴシック" panose="020B0600070205080204" pitchFamily="50" charset="-128"/>
              <a:ea typeface="ＭＳ Ｐゴシック" panose="020B0600070205080204" pitchFamily="50" charset="-128"/>
            </a:rPr>
            <a:t>R3</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年度に施設一体型小中学校として改築を行ったことにより数値に改善がみられ、平均を下回る結果となった。</a:t>
          </a:r>
        </a:p>
        <a:p>
          <a:r>
            <a:rPr kumimoji="1" lang="en-US" altLang="ja-JP" sz="1200">
              <a:solidFill>
                <a:schemeClr val="tx1"/>
              </a:solidFill>
              <a:latin typeface="ＭＳ Ｐゴシック" panose="020B0600070205080204" pitchFamily="50" charset="-128"/>
              <a:ea typeface="ＭＳ Ｐゴシック" panose="020B0600070205080204" pitchFamily="50" charset="-128"/>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公民館</a:t>
          </a:r>
          <a:r>
            <a:rPr kumimoji="1" lang="en-US" altLang="ja-JP" sz="1200">
              <a:solidFill>
                <a:schemeClr val="tx1"/>
              </a:solidFill>
              <a:latin typeface="ＭＳ Ｐゴシック" panose="020B0600070205080204" pitchFamily="50" charset="-128"/>
              <a:ea typeface="ＭＳ Ｐゴシック" panose="020B0600070205080204" pitchFamily="50" charset="-128"/>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について、耐用年数を超えて稼働しているものもあるが、</a:t>
          </a:r>
          <a:r>
            <a:rPr kumimoji="1" lang="en-US" altLang="ja-JP" sz="1200">
              <a:solidFill>
                <a:schemeClr val="tx1"/>
              </a:solidFill>
              <a:latin typeface="ＭＳ Ｐゴシック" panose="020B0600070205080204" pitchFamily="50" charset="-128"/>
              <a:ea typeface="ＭＳ Ｐゴシック" panose="020B0600070205080204" pitchFamily="50" charset="-128"/>
            </a:rPr>
            <a:t>R1</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年度に土屋原公民館の耐震改修工事、</a:t>
          </a:r>
          <a:r>
            <a:rPr kumimoji="1" lang="en-US" altLang="ja-JP" sz="1200">
              <a:solidFill>
                <a:schemeClr val="tx1"/>
              </a:solidFill>
              <a:latin typeface="ＭＳ Ｐゴシック" panose="020B0600070205080204" pitchFamily="50" charset="-128"/>
              <a:ea typeface="ＭＳ Ｐゴシック" panose="020B0600070205080204" pitchFamily="50" charset="-128"/>
            </a:rPr>
            <a:t>R4</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年度に菅野公民館の大規模改修を行ったため</a:t>
          </a:r>
          <a:r>
            <a:rPr kumimoji="1" lang="ja-JP" altLang="en-US" sz="1200">
              <a:latin typeface="ＭＳ Ｐゴシック" panose="020B0600070205080204" pitchFamily="50" charset="-128"/>
              <a:ea typeface="ＭＳ Ｐゴシック" panose="020B0600070205080204" pitchFamily="50" charset="-128"/>
            </a:rPr>
            <a:t>、数値に改善が見られ、平均を下回る結果となっている。</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endParaRPr kumimoji="1" lang="ja-JP" altLang="en-US" sz="105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B2C1418-0EB1-4407-BDEF-338DC8A7B5A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5A87418-9386-469C-96C0-64D749137D4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925708B-809C-4942-9836-B2997E87CBA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33A52F6-CE0E-4C65-A280-585FC099975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奈良県御杖村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45AEF3F-0EB8-4D3D-87A7-4DE1AC430A0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5B4B4BE-6364-4CDB-8974-C96DF823CA8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EFCB6F4-4238-4BE1-97EE-2579337727E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6B56A21-0034-4117-ADC8-57A59FC83AC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D0BA68A-BFF0-4A50-B01B-A6D433BCA47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BEE5A48-C099-4405-B7FF-A0A132C0BAE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1,458
1,449
79.58
2,717,889
2,540,807
171,765
1,456,751
2,735,048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D825EA4-2A59-4F0C-A630-DD1D4F5ACC9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0CC9892-246B-4D8E-9D1C-59F38C46A03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A471E0A-C5D2-4EB4-AC8E-DA0639A6F6F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8AFC633-2C00-4840-B7C5-48846B78947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086C887-59C0-492F-ACE2-9A85C0A3A50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261BD73-E549-4CC3-9D9E-90BEA7F85E1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70BE4FB-655C-4BD8-84EF-C99058A9F63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45F1456-50E0-47DB-BFCF-5DFB8E640C8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82E226A-4139-4048-9DFC-878DABA46E2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70B0EAE-9068-4BC9-9A42-8E678741D8F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CD44239-0A6B-4C08-BA59-2E52027D1EA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BE253D5-3B71-4B05-800C-2EC1648653D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641BDEE-5ECF-4E62-B8BE-A0C725DA041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DE92FF4-6CF6-472F-AAC2-BFABB3A2627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25FDB56-4D0D-4446-8431-935F058624F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AB8755D-7C1C-4394-81E2-C5D197873F8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EF9AB95-974A-4735-90BC-CFB0D720E17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7922ED0-B20B-49AC-B2D7-FC23C94364C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A4DCB2D-079A-4237-B4E7-3E3D6BDADA5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1672866-2AD4-44E0-A24D-F6228C8665E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D1FD7E8-4F7C-4851-B8D1-BD7ECD268E4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22FDBF0-5F4F-49F5-A4EE-280B98AB257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5DBFE2C-FB23-4174-AC11-BD25704F1A5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DCDDAE1-814C-472F-9C11-3BAC466B663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1B2AF9F-64A7-4DAE-A73F-AF6D6B5E14B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1DEFADF-5E2E-4936-8693-FD1410B64BD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BF8C0D0-4B58-4656-A300-B07CF6060AB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1331BC8-6E1F-4F0B-B16D-D8769603DF5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E416319-7C74-4036-AF7C-BA2F354284A1}"/>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BB3536DC-617C-4B8B-B640-3F4BE8F98FD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BA7BB33E-2175-4B65-9B58-2D9B8F23C91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4C02E1E9-0A8C-4225-9C2C-6C4C5649E4E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33B0FCA4-C32C-4F12-AB44-ED576C27272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A1301ACF-EDB9-49A3-A38B-B6BC587368E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1E0CC07C-34A7-471E-91D0-0CE2EA22C60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D69A0EC8-C2FC-4597-B228-88A7C0E9491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586CAA8-89C7-4FC9-8822-5CAB5BDC15D8}"/>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F6DB03E-4A8D-4C77-AFB9-6F423963ADA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647911DB-ACE8-4754-A809-34451888CF0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21DCECFB-CB43-4454-8C7C-1270DB0421D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26F9A8F6-B266-4FB3-B02C-6501C1FCD94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8C471344-CD21-469F-A898-B9C64D0FA34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FA11F8E1-E250-473E-94DB-DFC44566832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84C302A9-266E-4673-952D-A25D63BB2DC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1153361E-92AA-400F-AE62-65204C924A2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D4BAA6C2-94DA-4B89-8CD4-C747371B2FB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FE7398BF-A3EC-47E8-94AA-6CC25E96761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BFADE641-F307-4B03-BC74-CB44547F66B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2839C49A-6F6A-4303-BBD5-5DAA5907783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321C95A5-0E21-4774-BA1B-761DFCF55702}"/>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38DA707C-A296-46EE-B878-1FF9195B569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BD28E43D-B3BD-48E4-8779-C6735FB8089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67AFB9BF-97E7-42BE-AB48-27098CF4FDDB}"/>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DEA2BF53-A2CB-4505-9969-E86419788F6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9229F4D7-6A0B-4EC0-8F8D-27E03D3BB41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FF7BC7A2-98D4-4268-B2A8-1303E91B312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F2935C88-6B57-425E-800F-7A04DF434FC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ED79FC98-0CB4-4ECD-B1B1-A95BEF79DC5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6E604809-22F2-4B0A-B584-45FBE480AD0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A3B545FE-7A25-4037-AA72-60A90D79ED68}"/>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EFEACCD-7220-41E9-BCC7-06AE85510D5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2B575C-C5AA-469C-847B-E218F8751A5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42454</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1D7F4379-C489-4E06-882C-31BA5E46C8D5}"/>
            </a:ext>
          </a:extLst>
        </xdr:cNvPr>
        <xdr:cNvCxnSpPr/>
      </xdr:nvCxnSpPr>
      <xdr:spPr>
        <a:xfrm flipV="1">
          <a:off x="4634865" y="9643654"/>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D87E90C2-A19C-466D-8C91-5250B853706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99C86F39-C722-476F-A6D3-454D9A2799E8}"/>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160581</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C7BEE6A4-8247-4203-B66A-BDB1E197DD13}"/>
            </a:ext>
          </a:extLst>
        </xdr:cNvPr>
        <xdr:cNvSpPr txBox="1"/>
      </xdr:nvSpPr>
      <xdr:spPr>
        <a:xfrm>
          <a:off x="4673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42454</xdr:rowOff>
    </xdr:from>
    <xdr:to>
      <xdr:col>24</xdr:col>
      <xdr:colOff>152400</xdr:colOff>
      <xdr:row>56</xdr:row>
      <xdr:rowOff>42454</xdr:rowOff>
    </xdr:to>
    <xdr:cxnSp macro="">
      <xdr:nvCxnSpPr>
        <xdr:cNvPr id="78" name="直線コネクタ 77">
          <a:extLst>
            <a:ext uri="{FF2B5EF4-FFF2-40B4-BE49-F238E27FC236}">
              <a16:creationId xmlns:a16="http://schemas.microsoft.com/office/drawing/2014/main" id="{5056552C-4CD7-48F5-80D9-6226FF8015E8}"/>
            </a:ext>
          </a:extLst>
        </xdr:cNvPr>
        <xdr:cNvCxnSpPr/>
      </xdr:nvCxnSpPr>
      <xdr:spPr>
        <a:xfrm>
          <a:off x="4546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64787</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6299F42A-9AB8-41BE-8C72-706A0D27A05F}"/>
            </a:ext>
          </a:extLst>
        </xdr:cNvPr>
        <xdr:cNvSpPr txBox="1"/>
      </xdr:nvSpPr>
      <xdr:spPr>
        <a:xfrm>
          <a:off x="4673600" y="10523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86360</xdr:rowOff>
    </xdr:from>
    <xdr:to>
      <xdr:col>24</xdr:col>
      <xdr:colOff>114300</xdr:colOff>
      <xdr:row>62</xdr:row>
      <xdr:rowOff>16510</xdr:rowOff>
    </xdr:to>
    <xdr:sp macro="" textlink="">
      <xdr:nvSpPr>
        <xdr:cNvPr id="80" name="フローチャート: 判断 79">
          <a:extLst>
            <a:ext uri="{FF2B5EF4-FFF2-40B4-BE49-F238E27FC236}">
              <a16:creationId xmlns:a16="http://schemas.microsoft.com/office/drawing/2014/main" id="{E10767F9-60C3-488E-8A97-AB66AD4E5551}"/>
            </a:ext>
          </a:extLst>
        </xdr:cNvPr>
        <xdr:cNvSpPr/>
      </xdr:nvSpPr>
      <xdr:spPr>
        <a:xfrm>
          <a:off x="45847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130447</xdr:rowOff>
    </xdr:from>
    <xdr:to>
      <xdr:col>20</xdr:col>
      <xdr:colOff>38100</xdr:colOff>
      <xdr:row>61</xdr:row>
      <xdr:rowOff>60597</xdr:rowOff>
    </xdr:to>
    <xdr:sp macro="" textlink="">
      <xdr:nvSpPr>
        <xdr:cNvPr id="81" name="フローチャート: 判断 80">
          <a:extLst>
            <a:ext uri="{FF2B5EF4-FFF2-40B4-BE49-F238E27FC236}">
              <a16:creationId xmlns:a16="http://schemas.microsoft.com/office/drawing/2014/main" id="{F0A3B625-91AB-41C3-9561-3027AC938C2D}"/>
            </a:ext>
          </a:extLst>
        </xdr:cNvPr>
        <xdr:cNvSpPr/>
      </xdr:nvSpPr>
      <xdr:spPr>
        <a:xfrm>
          <a:off x="3746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101056</xdr:rowOff>
    </xdr:from>
    <xdr:to>
      <xdr:col>15</xdr:col>
      <xdr:colOff>101600</xdr:colOff>
      <xdr:row>62</xdr:row>
      <xdr:rowOff>31206</xdr:rowOff>
    </xdr:to>
    <xdr:sp macro="" textlink="">
      <xdr:nvSpPr>
        <xdr:cNvPr id="82" name="フローチャート: 判断 81">
          <a:extLst>
            <a:ext uri="{FF2B5EF4-FFF2-40B4-BE49-F238E27FC236}">
              <a16:creationId xmlns:a16="http://schemas.microsoft.com/office/drawing/2014/main" id="{A1DA6F74-7CCA-44D4-9BEB-81C8DCFA3536}"/>
            </a:ext>
          </a:extLst>
        </xdr:cNvPr>
        <xdr:cNvSpPr/>
      </xdr:nvSpPr>
      <xdr:spPr>
        <a:xfrm>
          <a:off x="2857500" y="1055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127181</xdr:rowOff>
    </xdr:from>
    <xdr:to>
      <xdr:col>10</xdr:col>
      <xdr:colOff>165100</xdr:colOff>
      <xdr:row>62</xdr:row>
      <xdr:rowOff>57331</xdr:rowOff>
    </xdr:to>
    <xdr:sp macro="" textlink="">
      <xdr:nvSpPr>
        <xdr:cNvPr id="83" name="フローチャート: 判断 82">
          <a:extLst>
            <a:ext uri="{FF2B5EF4-FFF2-40B4-BE49-F238E27FC236}">
              <a16:creationId xmlns:a16="http://schemas.microsoft.com/office/drawing/2014/main" id="{EE0920B4-0F15-4FCC-8188-717A75CD7B8C}"/>
            </a:ext>
          </a:extLst>
        </xdr:cNvPr>
        <xdr:cNvSpPr/>
      </xdr:nvSpPr>
      <xdr:spPr>
        <a:xfrm>
          <a:off x="19685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86360</xdr:rowOff>
    </xdr:from>
    <xdr:to>
      <xdr:col>6</xdr:col>
      <xdr:colOff>38100</xdr:colOff>
      <xdr:row>62</xdr:row>
      <xdr:rowOff>16510</xdr:rowOff>
    </xdr:to>
    <xdr:sp macro="" textlink="">
      <xdr:nvSpPr>
        <xdr:cNvPr id="84" name="フローチャート: 判断 83">
          <a:extLst>
            <a:ext uri="{FF2B5EF4-FFF2-40B4-BE49-F238E27FC236}">
              <a16:creationId xmlns:a16="http://schemas.microsoft.com/office/drawing/2014/main" id="{5188D97A-86ED-4906-8596-1CC6C0424DC4}"/>
            </a:ext>
          </a:extLst>
        </xdr:cNvPr>
        <xdr:cNvSpPr/>
      </xdr:nvSpPr>
      <xdr:spPr>
        <a:xfrm>
          <a:off x="1079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35BA727C-E0AA-49BF-AE93-FC33D8527E8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98C518A5-064A-4535-B4E2-91322A28EBC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815A1DDA-A0BF-47C4-88CC-3F57C55D572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B03E1AF7-F7A0-402E-8C63-73508BBDC51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D06E0176-D6DC-4289-9F5A-DF9E7BF5F22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153307</xdr:rowOff>
    </xdr:from>
    <xdr:to>
      <xdr:col>24</xdr:col>
      <xdr:colOff>114300</xdr:colOff>
      <xdr:row>61</xdr:row>
      <xdr:rowOff>83457</xdr:rowOff>
    </xdr:to>
    <xdr:sp macro="" textlink="">
      <xdr:nvSpPr>
        <xdr:cNvPr id="90" name="楕円 89">
          <a:extLst>
            <a:ext uri="{FF2B5EF4-FFF2-40B4-BE49-F238E27FC236}">
              <a16:creationId xmlns:a16="http://schemas.microsoft.com/office/drawing/2014/main" id="{D7C5F94C-6B0E-4132-9757-54F644F3CE6F}"/>
            </a:ext>
          </a:extLst>
        </xdr:cNvPr>
        <xdr:cNvSpPr/>
      </xdr:nvSpPr>
      <xdr:spPr>
        <a:xfrm>
          <a:off x="45847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4734</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8E8C4440-FBB5-4916-B6FE-7735D8790B25}"/>
            </a:ext>
          </a:extLst>
        </xdr:cNvPr>
        <xdr:cNvSpPr txBox="1"/>
      </xdr:nvSpPr>
      <xdr:spPr>
        <a:xfrm>
          <a:off x="4673600" y="10291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169635</xdr:rowOff>
    </xdr:from>
    <xdr:to>
      <xdr:col>20</xdr:col>
      <xdr:colOff>38100</xdr:colOff>
      <xdr:row>64</xdr:row>
      <xdr:rowOff>99785</xdr:rowOff>
    </xdr:to>
    <xdr:sp macro="" textlink="">
      <xdr:nvSpPr>
        <xdr:cNvPr id="92" name="楕円 91">
          <a:extLst>
            <a:ext uri="{FF2B5EF4-FFF2-40B4-BE49-F238E27FC236}">
              <a16:creationId xmlns:a16="http://schemas.microsoft.com/office/drawing/2014/main" id="{281C821C-0E7E-40DA-B651-92BE24A98EF1}"/>
            </a:ext>
          </a:extLst>
        </xdr:cNvPr>
        <xdr:cNvSpPr/>
      </xdr:nvSpPr>
      <xdr:spPr>
        <a:xfrm>
          <a:off x="3746500" y="1097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32657</xdr:rowOff>
    </xdr:from>
    <xdr:to>
      <xdr:col>24</xdr:col>
      <xdr:colOff>63500</xdr:colOff>
      <xdr:row>64</xdr:row>
      <xdr:rowOff>48985</xdr:rowOff>
    </xdr:to>
    <xdr:cxnSp macro="">
      <xdr:nvCxnSpPr>
        <xdr:cNvPr id="93" name="直線コネクタ 92">
          <a:extLst>
            <a:ext uri="{FF2B5EF4-FFF2-40B4-BE49-F238E27FC236}">
              <a16:creationId xmlns:a16="http://schemas.microsoft.com/office/drawing/2014/main" id="{7B5F160D-FE33-4F97-B1C5-FA8332A5C576}"/>
            </a:ext>
          </a:extLst>
        </xdr:cNvPr>
        <xdr:cNvCxnSpPr/>
      </xdr:nvCxnSpPr>
      <xdr:spPr>
        <a:xfrm flipV="1">
          <a:off x="3797300" y="10491107"/>
          <a:ext cx="838200" cy="53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135346</xdr:rowOff>
    </xdr:from>
    <xdr:to>
      <xdr:col>15</xdr:col>
      <xdr:colOff>101600</xdr:colOff>
      <xdr:row>64</xdr:row>
      <xdr:rowOff>65496</xdr:rowOff>
    </xdr:to>
    <xdr:sp macro="" textlink="">
      <xdr:nvSpPr>
        <xdr:cNvPr id="94" name="楕円 93">
          <a:extLst>
            <a:ext uri="{FF2B5EF4-FFF2-40B4-BE49-F238E27FC236}">
              <a16:creationId xmlns:a16="http://schemas.microsoft.com/office/drawing/2014/main" id="{625D64C3-FC34-4198-A6AA-A006E9E345C0}"/>
            </a:ext>
          </a:extLst>
        </xdr:cNvPr>
        <xdr:cNvSpPr/>
      </xdr:nvSpPr>
      <xdr:spPr>
        <a:xfrm>
          <a:off x="2857500" y="1093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14696</xdr:rowOff>
    </xdr:from>
    <xdr:to>
      <xdr:col>19</xdr:col>
      <xdr:colOff>177800</xdr:colOff>
      <xdr:row>64</xdr:row>
      <xdr:rowOff>48985</xdr:rowOff>
    </xdr:to>
    <xdr:cxnSp macro="">
      <xdr:nvCxnSpPr>
        <xdr:cNvPr id="95" name="直線コネクタ 94">
          <a:extLst>
            <a:ext uri="{FF2B5EF4-FFF2-40B4-BE49-F238E27FC236}">
              <a16:creationId xmlns:a16="http://schemas.microsoft.com/office/drawing/2014/main" id="{A7D1C909-1107-4D52-8EA5-41CBA63E3E0E}"/>
            </a:ext>
          </a:extLst>
        </xdr:cNvPr>
        <xdr:cNvCxnSpPr/>
      </xdr:nvCxnSpPr>
      <xdr:spPr>
        <a:xfrm>
          <a:off x="2908300" y="1098749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128815</xdr:rowOff>
    </xdr:from>
    <xdr:to>
      <xdr:col>10</xdr:col>
      <xdr:colOff>165100</xdr:colOff>
      <xdr:row>64</xdr:row>
      <xdr:rowOff>58965</xdr:rowOff>
    </xdr:to>
    <xdr:sp macro="" textlink="">
      <xdr:nvSpPr>
        <xdr:cNvPr id="96" name="楕円 95">
          <a:extLst>
            <a:ext uri="{FF2B5EF4-FFF2-40B4-BE49-F238E27FC236}">
              <a16:creationId xmlns:a16="http://schemas.microsoft.com/office/drawing/2014/main" id="{B24CB700-A265-42CD-AC8D-2FD81828E21E}"/>
            </a:ext>
          </a:extLst>
        </xdr:cNvPr>
        <xdr:cNvSpPr/>
      </xdr:nvSpPr>
      <xdr:spPr>
        <a:xfrm>
          <a:off x="1968500" y="1093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8165</xdr:rowOff>
    </xdr:from>
    <xdr:to>
      <xdr:col>15</xdr:col>
      <xdr:colOff>50800</xdr:colOff>
      <xdr:row>64</xdr:row>
      <xdr:rowOff>14696</xdr:rowOff>
    </xdr:to>
    <xdr:cxnSp macro="">
      <xdr:nvCxnSpPr>
        <xdr:cNvPr id="97" name="直線コネクタ 96">
          <a:extLst>
            <a:ext uri="{FF2B5EF4-FFF2-40B4-BE49-F238E27FC236}">
              <a16:creationId xmlns:a16="http://schemas.microsoft.com/office/drawing/2014/main" id="{5EEDC37C-72D9-433E-BB87-8308ABAC8596}"/>
            </a:ext>
          </a:extLst>
        </xdr:cNvPr>
        <xdr:cNvCxnSpPr/>
      </xdr:nvCxnSpPr>
      <xdr:spPr>
        <a:xfrm>
          <a:off x="2019300" y="1098096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66766</xdr:rowOff>
    </xdr:from>
    <xdr:to>
      <xdr:col>6</xdr:col>
      <xdr:colOff>38100</xdr:colOff>
      <xdr:row>63</xdr:row>
      <xdr:rowOff>168366</xdr:rowOff>
    </xdr:to>
    <xdr:sp macro="" textlink="">
      <xdr:nvSpPr>
        <xdr:cNvPr id="98" name="楕円 97">
          <a:extLst>
            <a:ext uri="{FF2B5EF4-FFF2-40B4-BE49-F238E27FC236}">
              <a16:creationId xmlns:a16="http://schemas.microsoft.com/office/drawing/2014/main" id="{0F1DF945-8F99-41E0-AD2A-A1DDC120AFBD}"/>
            </a:ext>
          </a:extLst>
        </xdr:cNvPr>
        <xdr:cNvSpPr/>
      </xdr:nvSpPr>
      <xdr:spPr>
        <a:xfrm>
          <a:off x="1079500" y="1086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117566</xdr:rowOff>
    </xdr:from>
    <xdr:to>
      <xdr:col>10</xdr:col>
      <xdr:colOff>114300</xdr:colOff>
      <xdr:row>64</xdr:row>
      <xdr:rowOff>8165</xdr:rowOff>
    </xdr:to>
    <xdr:cxnSp macro="">
      <xdr:nvCxnSpPr>
        <xdr:cNvPr id="99" name="直線コネクタ 98">
          <a:extLst>
            <a:ext uri="{FF2B5EF4-FFF2-40B4-BE49-F238E27FC236}">
              <a16:creationId xmlns:a16="http://schemas.microsoft.com/office/drawing/2014/main" id="{463DBD01-317F-429F-BA6A-5697133CDAAC}"/>
            </a:ext>
          </a:extLst>
        </xdr:cNvPr>
        <xdr:cNvCxnSpPr/>
      </xdr:nvCxnSpPr>
      <xdr:spPr>
        <a:xfrm>
          <a:off x="1130300" y="10918916"/>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77124</xdr:rowOff>
    </xdr:from>
    <xdr:ext cx="405111" cy="259045"/>
    <xdr:sp macro="" textlink="">
      <xdr:nvSpPr>
        <xdr:cNvPr id="100" name="n_1aveValue【体育館・プール】&#10;有形固定資産減価償却率">
          <a:extLst>
            <a:ext uri="{FF2B5EF4-FFF2-40B4-BE49-F238E27FC236}">
              <a16:creationId xmlns:a16="http://schemas.microsoft.com/office/drawing/2014/main" id="{039EF217-627F-4349-81BA-76BCFCBB5CE9}"/>
            </a:ext>
          </a:extLst>
        </xdr:cNvPr>
        <xdr:cNvSpPr txBox="1"/>
      </xdr:nvSpPr>
      <xdr:spPr>
        <a:xfrm>
          <a:off x="35820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47733</xdr:rowOff>
    </xdr:from>
    <xdr:ext cx="405111" cy="259045"/>
    <xdr:sp macro="" textlink="">
      <xdr:nvSpPr>
        <xdr:cNvPr id="101" name="n_2aveValue【体育館・プール】&#10;有形固定資産減価償却率">
          <a:extLst>
            <a:ext uri="{FF2B5EF4-FFF2-40B4-BE49-F238E27FC236}">
              <a16:creationId xmlns:a16="http://schemas.microsoft.com/office/drawing/2014/main" id="{0376A59B-66EF-482A-BBCA-3C0AD3103891}"/>
            </a:ext>
          </a:extLst>
        </xdr:cNvPr>
        <xdr:cNvSpPr txBox="1"/>
      </xdr:nvSpPr>
      <xdr:spPr>
        <a:xfrm>
          <a:off x="2705744" y="10334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73858</xdr:rowOff>
    </xdr:from>
    <xdr:ext cx="405111" cy="259045"/>
    <xdr:sp macro="" textlink="">
      <xdr:nvSpPr>
        <xdr:cNvPr id="102" name="n_3aveValue【体育館・プール】&#10;有形固定資産減価償却率">
          <a:extLst>
            <a:ext uri="{FF2B5EF4-FFF2-40B4-BE49-F238E27FC236}">
              <a16:creationId xmlns:a16="http://schemas.microsoft.com/office/drawing/2014/main" id="{039B57DE-A1CF-437F-997C-BF285F5E39EC}"/>
            </a:ext>
          </a:extLst>
        </xdr:cNvPr>
        <xdr:cNvSpPr txBox="1"/>
      </xdr:nvSpPr>
      <xdr:spPr>
        <a:xfrm>
          <a:off x="1816744" y="10360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33037</xdr:rowOff>
    </xdr:from>
    <xdr:ext cx="405111" cy="259045"/>
    <xdr:sp macro="" textlink="">
      <xdr:nvSpPr>
        <xdr:cNvPr id="103" name="n_4aveValue【体育館・プール】&#10;有形固定資産減価償却率">
          <a:extLst>
            <a:ext uri="{FF2B5EF4-FFF2-40B4-BE49-F238E27FC236}">
              <a16:creationId xmlns:a16="http://schemas.microsoft.com/office/drawing/2014/main" id="{1A3BE0C2-9684-4B1D-AEB2-93C88CEFBFE7}"/>
            </a:ext>
          </a:extLst>
        </xdr:cNvPr>
        <xdr:cNvSpPr txBox="1"/>
      </xdr:nvSpPr>
      <xdr:spPr>
        <a:xfrm>
          <a:off x="927744" y="10320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90912</xdr:rowOff>
    </xdr:from>
    <xdr:ext cx="405111" cy="259045"/>
    <xdr:sp macro="" textlink="">
      <xdr:nvSpPr>
        <xdr:cNvPr id="104" name="n_1mainValue【体育館・プール】&#10;有形固定資産減価償却率">
          <a:extLst>
            <a:ext uri="{FF2B5EF4-FFF2-40B4-BE49-F238E27FC236}">
              <a16:creationId xmlns:a16="http://schemas.microsoft.com/office/drawing/2014/main" id="{7A01AB9F-6FBC-4A17-A079-5C5F318DD45F}"/>
            </a:ext>
          </a:extLst>
        </xdr:cNvPr>
        <xdr:cNvSpPr txBox="1"/>
      </xdr:nvSpPr>
      <xdr:spPr>
        <a:xfrm>
          <a:off x="3582044" y="1106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56623</xdr:rowOff>
    </xdr:from>
    <xdr:ext cx="405111" cy="259045"/>
    <xdr:sp macro="" textlink="">
      <xdr:nvSpPr>
        <xdr:cNvPr id="105" name="n_2mainValue【体育館・プール】&#10;有形固定資産減価償却率">
          <a:extLst>
            <a:ext uri="{FF2B5EF4-FFF2-40B4-BE49-F238E27FC236}">
              <a16:creationId xmlns:a16="http://schemas.microsoft.com/office/drawing/2014/main" id="{C482076E-6656-4204-974B-6F1367A0E304}"/>
            </a:ext>
          </a:extLst>
        </xdr:cNvPr>
        <xdr:cNvSpPr txBox="1"/>
      </xdr:nvSpPr>
      <xdr:spPr>
        <a:xfrm>
          <a:off x="2705744" y="1102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50092</xdr:rowOff>
    </xdr:from>
    <xdr:ext cx="405111" cy="259045"/>
    <xdr:sp macro="" textlink="">
      <xdr:nvSpPr>
        <xdr:cNvPr id="106" name="n_3mainValue【体育館・プール】&#10;有形固定資産減価償却率">
          <a:extLst>
            <a:ext uri="{FF2B5EF4-FFF2-40B4-BE49-F238E27FC236}">
              <a16:creationId xmlns:a16="http://schemas.microsoft.com/office/drawing/2014/main" id="{B700868B-E11F-4891-A2DA-4067C73E4B4D}"/>
            </a:ext>
          </a:extLst>
        </xdr:cNvPr>
        <xdr:cNvSpPr txBox="1"/>
      </xdr:nvSpPr>
      <xdr:spPr>
        <a:xfrm>
          <a:off x="1816744" y="11022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159493</xdr:rowOff>
    </xdr:from>
    <xdr:ext cx="405111" cy="259045"/>
    <xdr:sp macro="" textlink="">
      <xdr:nvSpPr>
        <xdr:cNvPr id="107" name="n_4mainValue【体育館・プール】&#10;有形固定資産減価償却率">
          <a:extLst>
            <a:ext uri="{FF2B5EF4-FFF2-40B4-BE49-F238E27FC236}">
              <a16:creationId xmlns:a16="http://schemas.microsoft.com/office/drawing/2014/main" id="{08F098D3-53FD-4BEC-8A5E-B994101BCEBE}"/>
            </a:ext>
          </a:extLst>
        </xdr:cNvPr>
        <xdr:cNvSpPr txBox="1"/>
      </xdr:nvSpPr>
      <xdr:spPr>
        <a:xfrm>
          <a:off x="927744" y="1096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B92DD040-CE3E-4947-B2A0-893876CB5F1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2F8ADC9A-DD2C-4769-B8FB-49907255965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52435DEF-05FB-4E37-8D46-AE8E9D2B790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1903C3FF-F162-4484-A6B5-64A612D8B58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2BF85371-0308-4522-AFC1-3ED9EC0E01F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15B5AE78-8182-444C-BF65-A8648EDDF0C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64151754-47FF-4E73-B928-A7181DA1765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1FFEF4E9-F4F0-4839-BEC6-D42AAB70A55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E288EE8D-103E-4D4E-8C6D-55BC7677507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3874A763-C3D5-4B10-A3F6-7DAFF723CE1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7F4F1741-B728-4BE8-BEBB-5A8DEA8D0FC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50C65F35-F8EB-4AA0-A0DB-3FB40CAB6A98}"/>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F35B59AC-4E01-4EB4-B2EE-33D2D31DD60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8B431995-F313-4FE6-A74E-11294E1732FF}"/>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BA9635B9-3E07-4070-B872-4FBA8636A89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1F6A570B-DDF3-4BB2-A8F9-18B53F8A5764}"/>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98F558C0-34C6-4518-95DA-7C6FFBBC683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E94D29B2-E4CC-4915-9A9C-08CD946170A9}"/>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92EE0179-0357-425D-8CDF-325DAC3269B6}"/>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4822D71A-2260-4538-B1F4-1B0C6FDFECB8}"/>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8D1B33F0-319D-43F5-BF25-56962FBE541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9" name="テキスト ボックス 128">
          <a:extLst>
            <a:ext uri="{FF2B5EF4-FFF2-40B4-BE49-F238E27FC236}">
              <a16:creationId xmlns:a16="http://schemas.microsoft.com/office/drawing/2014/main" id="{14F0D360-7469-47EC-99D7-1B729F5965C8}"/>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AFF50DC0-EDC6-4AC2-B725-DF652004C62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60960</xdr:rowOff>
    </xdr:from>
    <xdr:to>
      <xdr:col>54</xdr:col>
      <xdr:colOff>189865</xdr:colOff>
      <xdr:row>64</xdr:row>
      <xdr:rowOff>75057</xdr:rowOff>
    </xdr:to>
    <xdr:cxnSp macro="">
      <xdr:nvCxnSpPr>
        <xdr:cNvPr id="131" name="直線コネクタ 130">
          <a:extLst>
            <a:ext uri="{FF2B5EF4-FFF2-40B4-BE49-F238E27FC236}">
              <a16:creationId xmlns:a16="http://schemas.microsoft.com/office/drawing/2014/main" id="{A4EB4881-6776-403C-9437-A54A0137A89D}"/>
            </a:ext>
          </a:extLst>
        </xdr:cNvPr>
        <xdr:cNvCxnSpPr/>
      </xdr:nvCxnSpPr>
      <xdr:spPr>
        <a:xfrm flipV="1">
          <a:off x="10476865" y="9490710"/>
          <a:ext cx="0" cy="1557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78884</xdr:rowOff>
    </xdr:from>
    <xdr:ext cx="469744" cy="259045"/>
    <xdr:sp macro="" textlink="">
      <xdr:nvSpPr>
        <xdr:cNvPr id="132" name="【体育館・プール】&#10;一人当たり面積最小値テキスト">
          <a:extLst>
            <a:ext uri="{FF2B5EF4-FFF2-40B4-BE49-F238E27FC236}">
              <a16:creationId xmlns:a16="http://schemas.microsoft.com/office/drawing/2014/main" id="{FE841430-683C-4ED9-9938-34F17503E3D3}"/>
            </a:ext>
          </a:extLst>
        </xdr:cNvPr>
        <xdr:cNvSpPr txBox="1"/>
      </xdr:nvSpPr>
      <xdr:spPr>
        <a:xfrm>
          <a:off x="10515600" y="1105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75057</xdr:rowOff>
    </xdr:from>
    <xdr:to>
      <xdr:col>55</xdr:col>
      <xdr:colOff>88900</xdr:colOff>
      <xdr:row>64</xdr:row>
      <xdr:rowOff>75057</xdr:rowOff>
    </xdr:to>
    <xdr:cxnSp macro="">
      <xdr:nvCxnSpPr>
        <xdr:cNvPr id="133" name="直線コネクタ 132">
          <a:extLst>
            <a:ext uri="{FF2B5EF4-FFF2-40B4-BE49-F238E27FC236}">
              <a16:creationId xmlns:a16="http://schemas.microsoft.com/office/drawing/2014/main" id="{7E443CD6-0C89-4E89-B965-7B495E4F1993}"/>
            </a:ext>
          </a:extLst>
        </xdr:cNvPr>
        <xdr:cNvCxnSpPr/>
      </xdr:nvCxnSpPr>
      <xdr:spPr>
        <a:xfrm>
          <a:off x="10388600" y="11047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7637</xdr:rowOff>
    </xdr:from>
    <xdr:ext cx="469744" cy="259045"/>
    <xdr:sp macro="" textlink="">
      <xdr:nvSpPr>
        <xdr:cNvPr id="134" name="【体育館・プール】&#10;一人当たり面積最大値テキスト">
          <a:extLst>
            <a:ext uri="{FF2B5EF4-FFF2-40B4-BE49-F238E27FC236}">
              <a16:creationId xmlns:a16="http://schemas.microsoft.com/office/drawing/2014/main" id="{64201C99-875B-4D14-B929-4D5DD647EDDE}"/>
            </a:ext>
          </a:extLst>
        </xdr:cNvPr>
        <xdr:cNvSpPr txBox="1"/>
      </xdr:nvSpPr>
      <xdr:spPr>
        <a:xfrm>
          <a:off x="10515600" y="926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60960</xdr:rowOff>
    </xdr:from>
    <xdr:to>
      <xdr:col>55</xdr:col>
      <xdr:colOff>88900</xdr:colOff>
      <xdr:row>55</xdr:row>
      <xdr:rowOff>60960</xdr:rowOff>
    </xdr:to>
    <xdr:cxnSp macro="">
      <xdr:nvCxnSpPr>
        <xdr:cNvPr id="135" name="直線コネクタ 134">
          <a:extLst>
            <a:ext uri="{FF2B5EF4-FFF2-40B4-BE49-F238E27FC236}">
              <a16:creationId xmlns:a16="http://schemas.microsoft.com/office/drawing/2014/main" id="{1AFC5B7E-4060-4907-8BAE-800AF0314DF3}"/>
            </a:ext>
          </a:extLst>
        </xdr:cNvPr>
        <xdr:cNvCxnSpPr/>
      </xdr:nvCxnSpPr>
      <xdr:spPr>
        <a:xfrm>
          <a:off x="10388600" y="949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129938</xdr:rowOff>
    </xdr:from>
    <xdr:ext cx="469744" cy="259045"/>
    <xdr:sp macro="" textlink="">
      <xdr:nvSpPr>
        <xdr:cNvPr id="136" name="【体育館・プール】&#10;一人当たり面積平均値テキスト">
          <a:extLst>
            <a:ext uri="{FF2B5EF4-FFF2-40B4-BE49-F238E27FC236}">
              <a16:creationId xmlns:a16="http://schemas.microsoft.com/office/drawing/2014/main" id="{6F9B2E7D-05B4-4339-B327-05C5C0CD7CB2}"/>
            </a:ext>
          </a:extLst>
        </xdr:cNvPr>
        <xdr:cNvSpPr txBox="1"/>
      </xdr:nvSpPr>
      <xdr:spPr>
        <a:xfrm>
          <a:off x="10515600" y="10759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151511</xdr:rowOff>
    </xdr:from>
    <xdr:to>
      <xdr:col>55</xdr:col>
      <xdr:colOff>50800</xdr:colOff>
      <xdr:row>63</xdr:row>
      <xdr:rowOff>81661</xdr:rowOff>
    </xdr:to>
    <xdr:sp macro="" textlink="">
      <xdr:nvSpPr>
        <xdr:cNvPr id="137" name="フローチャート: 判断 136">
          <a:extLst>
            <a:ext uri="{FF2B5EF4-FFF2-40B4-BE49-F238E27FC236}">
              <a16:creationId xmlns:a16="http://schemas.microsoft.com/office/drawing/2014/main" id="{32F492CD-4409-490B-BA67-7445451BB3EA}"/>
            </a:ext>
          </a:extLst>
        </xdr:cNvPr>
        <xdr:cNvSpPr/>
      </xdr:nvSpPr>
      <xdr:spPr>
        <a:xfrm>
          <a:off x="10426700" y="107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159512</xdr:rowOff>
    </xdr:from>
    <xdr:to>
      <xdr:col>50</xdr:col>
      <xdr:colOff>165100</xdr:colOff>
      <xdr:row>63</xdr:row>
      <xdr:rowOff>89662</xdr:rowOff>
    </xdr:to>
    <xdr:sp macro="" textlink="">
      <xdr:nvSpPr>
        <xdr:cNvPr id="138" name="フローチャート: 判断 137">
          <a:extLst>
            <a:ext uri="{FF2B5EF4-FFF2-40B4-BE49-F238E27FC236}">
              <a16:creationId xmlns:a16="http://schemas.microsoft.com/office/drawing/2014/main" id="{0C3D9580-8B97-4153-BA04-ED0834969EAA}"/>
            </a:ext>
          </a:extLst>
        </xdr:cNvPr>
        <xdr:cNvSpPr/>
      </xdr:nvSpPr>
      <xdr:spPr>
        <a:xfrm>
          <a:off x="9588500" y="10789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4635</xdr:rowOff>
    </xdr:from>
    <xdr:to>
      <xdr:col>46</xdr:col>
      <xdr:colOff>38100</xdr:colOff>
      <xdr:row>63</xdr:row>
      <xdr:rowOff>106235</xdr:rowOff>
    </xdr:to>
    <xdr:sp macro="" textlink="">
      <xdr:nvSpPr>
        <xdr:cNvPr id="139" name="フローチャート: 判断 138">
          <a:extLst>
            <a:ext uri="{FF2B5EF4-FFF2-40B4-BE49-F238E27FC236}">
              <a16:creationId xmlns:a16="http://schemas.microsoft.com/office/drawing/2014/main" id="{19BABE13-9281-43E2-BEBD-A83614E41AE2}"/>
            </a:ext>
          </a:extLst>
        </xdr:cNvPr>
        <xdr:cNvSpPr/>
      </xdr:nvSpPr>
      <xdr:spPr>
        <a:xfrm>
          <a:off x="8699500" y="1080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4445</xdr:rowOff>
    </xdr:from>
    <xdr:to>
      <xdr:col>41</xdr:col>
      <xdr:colOff>101600</xdr:colOff>
      <xdr:row>63</xdr:row>
      <xdr:rowOff>106045</xdr:rowOff>
    </xdr:to>
    <xdr:sp macro="" textlink="">
      <xdr:nvSpPr>
        <xdr:cNvPr id="140" name="フローチャート: 判断 139">
          <a:extLst>
            <a:ext uri="{FF2B5EF4-FFF2-40B4-BE49-F238E27FC236}">
              <a16:creationId xmlns:a16="http://schemas.microsoft.com/office/drawing/2014/main" id="{B9294BEC-EEA5-4B3F-A9DF-E2EFDE4055D1}"/>
            </a:ext>
          </a:extLst>
        </xdr:cNvPr>
        <xdr:cNvSpPr/>
      </xdr:nvSpPr>
      <xdr:spPr>
        <a:xfrm>
          <a:off x="7810500" y="1080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166751</xdr:rowOff>
    </xdr:from>
    <xdr:to>
      <xdr:col>36</xdr:col>
      <xdr:colOff>165100</xdr:colOff>
      <xdr:row>63</xdr:row>
      <xdr:rowOff>96901</xdr:rowOff>
    </xdr:to>
    <xdr:sp macro="" textlink="">
      <xdr:nvSpPr>
        <xdr:cNvPr id="141" name="フローチャート: 判断 140">
          <a:extLst>
            <a:ext uri="{FF2B5EF4-FFF2-40B4-BE49-F238E27FC236}">
              <a16:creationId xmlns:a16="http://schemas.microsoft.com/office/drawing/2014/main" id="{F45B4C5B-4D49-4475-972C-9A97F90B6A22}"/>
            </a:ext>
          </a:extLst>
        </xdr:cNvPr>
        <xdr:cNvSpPr/>
      </xdr:nvSpPr>
      <xdr:spPr>
        <a:xfrm>
          <a:off x="6921500" y="1079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7C3AEB8F-82FB-4736-85CE-7690B38D338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E484A11E-8C5F-4380-9A62-5600FD328A5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F9DD3089-20C3-4942-B1CF-8D2E084FAB4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68924FC6-9536-42CD-B750-B380E667C61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402BEA64-1E7C-4141-B8F1-AB626AE6360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23685</xdr:rowOff>
    </xdr:from>
    <xdr:to>
      <xdr:col>55</xdr:col>
      <xdr:colOff>50800</xdr:colOff>
      <xdr:row>62</xdr:row>
      <xdr:rowOff>125285</xdr:rowOff>
    </xdr:to>
    <xdr:sp macro="" textlink="">
      <xdr:nvSpPr>
        <xdr:cNvPr id="147" name="楕円 146">
          <a:extLst>
            <a:ext uri="{FF2B5EF4-FFF2-40B4-BE49-F238E27FC236}">
              <a16:creationId xmlns:a16="http://schemas.microsoft.com/office/drawing/2014/main" id="{BCFCE8DE-2376-4A01-8A69-D63D827AA4E5}"/>
            </a:ext>
          </a:extLst>
        </xdr:cNvPr>
        <xdr:cNvSpPr/>
      </xdr:nvSpPr>
      <xdr:spPr>
        <a:xfrm>
          <a:off x="10426700" y="1065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46562</xdr:rowOff>
    </xdr:from>
    <xdr:ext cx="469744" cy="259045"/>
    <xdr:sp macro="" textlink="">
      <xdr:nvSpPr>
        <xdr:cNvPr id="148" name="【体育館・プール】&#10;一人当たり面積該当値テキスト">
          <a:extLst>
            <a:ext uri="{FF2B5EF4-FFF2-40B4-BE49-F238E27FC236}">
              <a16:creationId xmlns:a16="http://schemas.microsoft.com/office/drawing/2014/main" id="{B3DAEB04-B119-47CA-B015-A257AE356814}"/>
            </a:ext>
          </a:extLst>
        </xdr:cNvPr>
        <xdr:cNvSpPr txBox="1"/>
      </xdr:nvSpPr>
      <xdr:spPr>
        <a:xfrm>
          <a:off x="10515600" y="10505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34734</xdr:rowOff>
    </xdr:from>
    <xdr:to>
      <xdr:col>50</xdr:col>
      <xdr:colOff>165100</xdr:colOff>
      <xdr:row>62</xdr:row>
      <xdr:rowOff>136334</xdr:rowOff>
    </xdr:to>
    <xdr:sp macro="" textlink="">
      <xdr:nvSpPr>
        <xdr:cNvPr id="149" name="楕円 148">
          <a:extLst>
            <a:ext uri="{FF2B5EF4-FFF2-40B4-BE49-F238E27FC236}">
              <a16:creationId xmlns:a16="http://schemas.microsoft.com/office/drawing/2014/main" id="{DDFA55D8-9C9A-4D61-BEA1-EA5B810FE090}"/>
            </a:ext>
          </a:extLst>
        </xdr:cNvPr>
        <xdr:cNvSpPr/>
      </xdr:nvSpPr>
      <xdr:spPr>
        <a:xfrm>
          <a:off x="9588500" y="1066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74485</xdr:rowOff>
    </xdr:from>
    <xdr:to>
      <xdr:col>55</xdr:col>
      <xdr:colOff>0</xdr:colOff>
      <xdr:row>62</xdr:row>
      <xdr:rowOff>85534</xdr:rowOff>
    </xdr:to>
    <xdr:cxnSp macro="">
      <xdr:nvCxnSpPr>
        <xdr:cNvPr id="150" name="直線コネクタ 149">
          <a:extLst>
            <a:ext uri="{FF2B5EF4-FFF2-40B4-BE49-F238E27FC236}">
              <a16:creationId xmlns:a16="http://schemas.microsoft.com/office/drawing/2014/main" id="{102DB474-4DF7-4FC2-B658-0325CBAE8030}"/>
            </a:ext>
          </a:extLst>
        </xdr:cNvPr>
        <xdr:cNvCxnSpPr/>
      </xdr:nvCxnSpPr>
      <xdr:spPr>
        <a:xfrm flipV="1">
          <a:off x="9639300" y="10704385"/>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44831</xdr:rowOff>
    </xdr:from>
    <xdr:to>
      <xdr:col>46</xdr:col>
      <xdr:colOff>38100</xdr:colOff>
      <xdr:row>62</xdr:row>
      <xdr:rowOff>146431</xdr:rowOff>
    </xdr:to>
    <xdr:sp macro="" textlink="">
      <xdr:nvSpPr>
        <xdr:cNvPr id="151" name="楕円 150">
          <a:extLst>
            <a:ext uri="{FF2B5EF4-FFF2-40B4-BE49-F238E27FC236}">
              <a16:creationId xmlns:a16="http://schemas.microsoft.com/office/drawing/2014/main" id="{3BC11828-6015-44F6-9B59-5DD04C1F0221}"/>
            </a:ext>
          </a:extLst>
        </xdr:cNvPr>
        <xdr:cNvSpPr/>
      </xdr:nvSpPr>
      <xdr:spPr>
        <a:xfrm>
          <a:off x="8699500" y="1067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85534</xdr:rowOff>
    </xdr:from>
    <xdr:to>
      <xdr:col>50</xdr:col>
      <xdr:colOff>114300</xdr:colOff>
      <xdr:row>62</xdr:row>
      <xdr:rowOff>95631</xdr:rowOff>
    </xdr:to>
    <xdr:cxnSp macro="">
      <xdr:nvCxnSpPr>
        <xdr:cNvPr id="152" name="直線コネクタ 151">
          <a:extLst>
            <a:ext uri="{FF2B5EF4-FFF2-40B4-BE49-F238E27FC236}">
              <a16:creationId xmlns:a16="http://schemas.microsoft.com/office/drawing/2014/main" id="{4CB363A1-6988-4B1C-B20A-4BD17BF5AF97}"/>
            </a:ext>
          </a:extLst>
        </xdr:cNvPr>
        <xdr:cNvCxnSpPr/>
      </xdr:nvCxnSpPr>
      <xdr:spPr>
        <a:xfrm flipV="1">
          <a:off x="8750300" y="10715434"/>
          <a:ext cx="889000" cy="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51689</xdr:rowOff>
    </xdr:from>
    <xdr:to>
      <xdr:col>41</xdr:col>
      <xdr:colOff>101600</xdr:colOff>
      <xdr:row>62</xdr:row>
      <xdr:rowOff>153289</xdr:rowOff>
    </xdr:to>
    <xdr:sp macro="" textlink="">
      <xdr:nvSpPr>
        <xdr:cNvPr id="153" name="楕円 152">
          <a:extLst>
            <a:ext uri="{FF2B5EF4-FFF2-40B4-BE49-F238E27FC236}">
              <a16:creationId xmlns:a16="http://schemas.microsoft.com/office/drawing/2014/main" id="{14D91F3F-577A-4B97-8FF5-85DD982D75D0}"/>
            </a:ext>
          </a:extLst>
        </xdr:cNvPr>
        <xdr:cNvSpPr/>
      </xdr:nvSpPr>
      <xdr:spPr>
        <a:xfrm>
          <a:off x="7810500" y="1068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95631</xdr:rowOff>
    </xdr:from>
    <xdr:to>
      <xdr:col>45</xdr:col>
      <xdr:colOff>177800</xdr:colOff>
      <xdr:row>62</xdr:row>
      <xdr:rowOff>102489</xdr:rowOff>
    </xdr:to>
    <xdr:cxnSp macro="">
      <xdr:nvCxnSpPr>
        <xdr:cNvPr id="154" name="直線コネクタ 153">
          <a:extLst>
            <a:ext uri="{FF2B5EF4-FFF2-40B4-BE49-F238E27FC236}">
              <a16:creationId xmlns:a16="http://schemas.microsoft.com/office/drawing/2014/main" id="{57ECE4C3-EEFC-4C95-8ED3-0566E2501E5D}"/>
            </a:ext>
          </a:extLst>
        </xdr:cNvPr>
        <xdr:cNvCxnSpPr/>
      </xdr:nvCxnSpPr>
      <xdr:spPr>
        <a:xfrm flipV="1">
          <a:off x="7861300" y="10725531"/>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61023</xdr:rowOff>
    </xdr:from>
    <xdr:to>
      <xdr:col>36</xdr:col>
      <xdr:colOff>165100</xdr:colOff>
      <xdr:row>62</xdr:row>
      <xdr:rowOff>162623</xdr:rowOff>
    </xdr:to>
    <xdr:sp macro="" textlink="">
      <xdr:nvSpPr>
        <xdr:cNvPr id="155" name="楕円 154">
          <a:extLst>
            <a:ext uri="{FF2B5EF4-FFF2-40B4-BE49-F238E27FC236}">
              <a16:creationId xmlns:a16="http://schemas.microsoft.com/office/drawing/2014/main" id="{E45BD591-664B-49EE-8A17-2DBA323AC3E0}"/>
            </a:ext>
          </a:extLst>
        </xdr:cNvPr>
        <xdr:cNvSpPr/>
      </xdr:nvSpPr>
      <xdr:spPr>
        <a:xfrm>
          <a:off x="6921500" y="1069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102489</xdr:rowOff>
    </xdr:from>
    <xdr:to>
      <xdr:col>41</xdr:col>
      <xdr:colOff>50800</xdr:colOff>
      <xdr:row>62</xdr:row>
      <xdr:rowOff>111823</xdr:rowOff>
    </xdr:to>
    <xdr:cxnSp macro="">
      <xdr:nvCxnSpPr>
        <xdr:cNvPr id="156" name="直線コネクタ 155">
          <a:extLst>
            <a:ext uri="{FF2B5EF4-FFF2-40B4-BE49-F238E27FC236}">
              <a16:creationId xmlns:a16="http://schemas.microsoft.com/office/drawing/2014/main" id="{4DE04EEA-9DD1-4F90-9052-472DB23DD8ED}"/>
            </a:ext>
          </a:extLst>
        </xdr:cNvPr>
        <xdr:cNvCxnSpPr/>
      </xdr:nvCxnSpPr>
      <xdr:spPr>
        <a:xfrm flipV="1">
          <a:off x="6972300" y="10732389"/>
          <a:ext cx="8890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80789</xdr:rowOff>
    </xdr:from>
    <xdr:ext cx="469744" cy="259045"/>
    <xdr:sp macro="" textlink="">
      <xdr:nvSpPr>
        <xdr:cNvPr id="157" name="n_1aveValue【体育館・プール】&#10;一人当たり面積">
          <a:extLst>
            <a:ext uri="{FF2B5EF4-FFF2-40B4-BE49-F238E27FC236}">
              <a16:creationId xmlns:a16="http://schemas.microsoft.com/office/drawing/2014/main" id="{62E95FB8-F227-414B-AB4E-312C79D4ED97}"/>
            </a:ext>
          </a:extLst>
        </xdr:cNvPr>
        <xdr:cNvSpPr txBox="1"/>
      </xdr:nvSpPr>
      <xdr:spPr>
        <a:xfrm>
          <a:off x="9391727" y="1088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97362</xdr:rowOff>
    </xdr:from>
    <xdr:ext cx="469744" cy="259045"/>
    <xdr:sp macro="" textlink="">
      <xdr:nvSpPr>
        <xdr:cNvPr id="158" name="n_2aveValue【体育館・プール】&#10;一人当たり面積">
          <a:extLst>
            <a:ext uri="{FF2B5EF4-FFF2-40B4-BE49-F238E27FC236}">
              <a16:creationId xmlns:a16="http://schemas.microsoft.com/office/drawing/2014/main" id="{14BCCD05-56A0-43A8-8436-737485E3EDDD}"/>
            </a:ext>
          </a:extLst>
        </xdr:cNvPr>
        <xdr:cNvSpPr txBox="1"/>
      </xdr:nvSpPr>
      <xdr:spPr>
        <a:xfrm>
          <a:off x="8515427" y="1089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97172</xdr:rowOff>
    </xdr:from>
    <xdr:ext cx="469744" cy="259045"/>
    <xdr:sp macro="" textlink="">
      <xdr:nvSpPr>
        <xdr:cNvPr id="159" name="n_3aveValue【体育館・プール】&#10;一人当たり面積">
          <a:extLst>
            <a:ext uri="{FF2B5EF4-FFF2-40B4-BE49-F238E27FC236}">
              <a16:creationId xmlns:a16="http://schemas.microsoft.com/office/drawing/2014/main" id="{B7E4215B-831E-4EC9-9F2B-82B10BE89B3E}"/>
            </a:ext>
          </a:extLst>
        </xdr:cNvPr>
        <xdr:cNvSpPr txBox="1"/>
      </xdr:nvSpPr>
      <xdr:spPr>
        <a:xfrm>
          <a:off x="7626427" y="1089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88028</xdr:rowOff>
    </xdr:from>
    <xdr:ext cx="469744" cy="259045"/>
    <xdr:sp macro="" textlink="">
      <xdr:nvSpPr>
        <xdr:cNvPr id="160" name="n_4aveValue【体育館・プール】&#10;一人当たり面積">
          <a:extLst>
            <a:ext uri="{FF2B5EF4-FFF2-40B4-BE49-F238E27FC236}">
              <a16:creationId xmlns:a16="http://schemas.microsoft.com/office/drawing/2014/main" id="{4A9EEE53-F050-45B1-94F6-8D92851B1CC0}"/>
            </a:ext>
          </a:extLst>
        </xdr:cNvPr>
        <xdr:cNvSpPr txBox="1"/>
      </xdr:nvSpPr>
      <xdr:spPr>
        <a:xfrm>
          <a:off x="6737427" y="1088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152861</xdr:rowOff>
    </xdr:from>
    <xdr:ext cx="469744" cy="259045"/>
    <xdr:sp macro="" textlink="">
      <xdr:nvSpPr>
        <xdr:cNvPr id="161" name="n_1mainValue【体育館・プール】&#10;一人当たり面積">
          <a:extLst>
            <a:ext uri="{FF2B5EF4-FFF2-40B4-BE49-F238E27FC236}">
              <a16:creationId xmlns:a16="http://schemas.microsoft.com/office/drawing/2014/main" id="{FC403DB7-0F05-4187-97EB-C253DB36D222}"/>
            </a:ext>
          </a:extLst>
        </xdr:cNvPr>
        <xdr:cNvSpPr txBox="1"/>
      </xdr:nvSpPr>
      <xdr:spPr>
        <a:xfrm>
          <a:off x="9391727" y="1043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162958</xdr:rowOff>
    </xdr:from>
    <xdr:ext cx="469744" cy="259045"/>
    <xdr:sp macro="" textlink="">
      <xdr:nvSpPr>
        <xdr:cNvPr id="162" name="n_2mainValue【体育館・プール】&#10;一人当たり面積">
          <a:extLst>
            <a:ext uri="{FF2B5EF4-FFF2-40B4-BE49-F238E27FC236}">
              <a16:creationId xmlns:a16="http://schemas.microsoft.com/office/drawing/2014/main" id="{98084A9F-2724-42B4-8B5D-6FC812BACDA3}"/>
            </a:ext>
          </a:extLst>
        </xdr:cNvPr>
        <xdr:cNvSpPr txBox="1"/>
      </xdr:nvSpPr>
      <xdr:spPr>
        <a:xfrm>
          <a:off x="8515427" y="10449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169816</xdr:rowOff>
    </xdr:from>
    <xdr:ext cx="469744" cy="259045"/>
    <xdr:sp macro="" textlink="">
      <xdr:nvSpPr>
        <xdr:cNvPr id="163" name="n_3mainValue【体育館・プール】&#10;一人当たり面積">
          <a:extLst>
            <a:ext uri="{FF2B5EF4-FFF2-40B4-BE49-F238E27FC236}">
              <a16:creationId xmlns:a16="http://schemas.microsoft.com/office/drawing/2014/main" id="{AFFBBE45-0703-40C8-A57C-AD7915861B7F}"/>
            </a:ext>
          </a:extLst>
        </xdr:cNvPr>
        <xdr:cNvSpPr txBox="1"/>
      </xdr:nvSpPr>
      <xdr:spPr>
        <a:xfrm>
          <a:off x="7626427" y="1045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7700</xdr:rowOff>
    </xdr:from>
    <xdr:ext cx="469744" cy="259045"/>
    <xdr:sp macro="" textlink="">
      <xdr:nvSpPr>
        <xdr:cNvPr id="164" name="n_4mainValue【体育館・プール】&#10;一人当たり面積">
          <a:extLst>
            <a:ext uri="{FF2B5EF4-FFF2-40B4-BE49-F238E27FC236}">
              <a16:creationId xmlns:a16="http://schemas.microsoft.com/office/drawing/2014/main" id="{DCF3D0A5-7418-4936-A468-621CA95930B4}"/>
            </a:ext>
          </a:extLst>
        </xdr:cNvPr>
        <xdr:cNvSpPr txBox="1"/>
      </xdr:nvSpPr>
      <xdr:spPr>
        <a:xfrm>
          <a:off x="6737427" y="1046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3F06F1BA-A90E-4E0F-8BC7-453FB3F526F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7A0DB92B-14FF-494D-B1DD-55E8B6C9357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EC7ACB13-3119-47A7-A984-91162CC374D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92F05B3E-DFD4-402B-BDDB-EC5D136AED1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19A71DAF-6226-473A-AB43-7C7AE1FDD0D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FA4B479C-DDE6-4EB2-B7FE-8E165521E07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8068085F-C224-476C-B99D-8C50B2A28E1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473958D0-D287-4350-A3BF-7A24182ECF0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13E9143A-F89F-441A-A631-99F1DA1D920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8DA7F734-8B2D-47E8-864B-5D2B9DEBD96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2F1E5F75-377A-4A22-9416-1211A70198A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6" name="直線コネクタ 175">
          <a:extLst>
            <a:ext uri="{FF2B5EF4-FFF2-40B4-BE49-F238E27FC236}">
              <a16:creationId xmlns:a16="http://schemas.microsoft.com/office/drawing/2014/main" id="{CCFF511F-2244-4402-98BC-80036B5A96A4}"/>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7" name="テキスト ボックス 176">
          <a:extLst>
            <a:ext uri="{FF2B5EF4-FFF2-40B4-BE49-F238E27FC236}">
              <a16:creationId xmlns:a16="http://schemas.microsoft.com/office/drawing/2014/main" id="{ABFFF56E-D401-4FB9-A69C-EB647AEBF591}"/>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8" name="直線コネクタ 177">
          <a:extLst>
            <a:ext uri="{FF2B5EF4-FFF2-40B4-BE49-F238E27FC236}">
              <a16:creationId xmlns:a16="http://schemas.microsoft.com/office/drawing/2014/main" id="{8E61C441-BFC7-4A91-BDE7-61858F155067}"/>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9" name="テキスト ボックス 178">
          <a:extLst>
            <a:ext uri="{FF2B5EF4-FFF2-40B4-BE49-F238E27FC236}">
              <a16:creationId xmlns:a16="http://schemas.microsoft.com/office/drawing/2014/main" id="{D64D66E7-AA15-4F85-8E49-1FC2F59244F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0" name="直線コネクタ 179">
          <a:extLst>
            <a:ext uri="{FF2B5EF4-FFF2-40B4-BE49-F238E27FC236}">
              <a16:creationId xmlns:a16="http://schemas.microsoft.com/office/drawing/2014/main" id="{5A8425B8-305E-4B0F-91EE-7C76270F5EA9}"/>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1" name="テキスト ボックス 180">
          <a:extLst>
            <a:ext uri="{FF2B5EF4-FFF2-40B4-BE49-F238E27FC236}">
              <a16:creationId xmlns:a16="http://schemas.microsoft.com/office/drawing/2014/main" id="{32C4FC19-9C21-4974-BD91-0911A423BE8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2" name="直線コネクタ 181">
          <a:extLst>
            <a:ext uri="{FF2B5EF4-FFF2-40B4-BE49-F238E27FC236}">
              <a16:creationId xmlns:a16="http://schemas.microsoft.com/office/drawing/2014/main" id="{41266C7B-FE5E-476B-BBA6-12421D08ACCF}"/>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3" name="テキスト ボックス 182">
          <a:extLst>
            <a:ext uri="{FF2B5EF4-FFF2-40B4-BE49-F238E27FC236}">
              <a16:creationId xmlns:a16="http://schemas.microsoft.com/office/drawing/2014/main" id="{F4A13237-DE7D-439D-B805-48DA7F4B06A1}"/>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4" name="直線コネクタ 183">
          <a:extLst>
            <a:ext uri="{FF2B5EF4-FFF2-40B4-BE49-F238E27FC236}">
              <a16:creationId xmlns:a16="http://schemas.microsoft.com/office/drawing/2014/main" id="{50D00D70-9781-4459-A421-F9F6E52595A8}"/>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5" name="テキスト ボックス 184">
          <a:extLst>
            <a:ext uri="{FF2B5EF4-FFF2-40B4-BE49-F238E27FC236}">
              <a16:creationId xmlns:a16="http://schemas.microsoft.com/office/drawing/2014/main" id="{19CEAB18-9859-4C2F-A62E-33B5069708FA}"/>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6" name="直線コネクタ 185">
          <a:extLst>
            <a:ext uri="{FF2B5EF4-FFF2-40B4-BE49-F238E27FC236}">
              <a16:creationId xmlns:a16="http://schemas.microsoft.com/office/drawing/2014/main" id="{8F9597C0-3BE5-4BDE-BCE4-5C9171EDC524}"/>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7" name="テキスト ボックス 186">
          <a:extLst>
            <a:ext uri="{FF2B5EF4-FFF2-40B4-BE49-F238E27FC236}">
              <a16:creationId xmlns:a16="http://schemas.microsoft.com/office/drawing/2014/main" id="{6F359D1F-ED7C-470C-81D2-0904E5D0AC54}"/>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3679746B-1FA3-4509-908C-865CF910DA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a:extLst>
            <a:ext uri="{FF2B5EF4-FFF2-40B4-BE49-F238E27FC236}">
              <a16:creationId xmlns:a16="http://schemas.microsoft.com/office/drawing/2014/main" id="{66DCB59C-7E3E-4AF2-AC73-EFC27F4E2B3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134438</xdr:rowOff>
    </xdr:from>
    <xdr:to>
      <xdr:col>24</xdr:col>
      <xdr:colOff>62865</xdr:colOff>
      <xdr:row>86</xdr:row>
      <xdr:rowOff>168729</xdr:rowOff>
    </xdr:to>
    <xdr:cxnSp macro="">
      <xdr:nvCxnSpPr>
        <xdr:cNvPr id="190" name="直線コネクタ 189">
          <a:extLst>
            <a:ext uri="{FF2B5EF4-FFF2-40B4-BE49-F238E27FC236}">
              <a16:creationId xmlns:a16="http://schemas.microsoft.com/office/drawing/2014/main" id="{70B5ACEA-1A81-4C50-BF60-8D0FD705E8F3}"/>
            </a:ext>
          </a:extLst>
        </xdr:cNvPr>
        <xdr:cNvCxnSpPr/>
      </xdr:nvCxnSpPr>
      <xdr:spPr>
        <a:xfrm flipV="1">
          <a:off x="4634865" y="13336088"/>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1" name="【福祉施設】&#10;有形固定資産減価償却率最小値テキスト">
          <a:extLst>
            <a:ext uri="{FF2B5EF4-FFF2-40B4-BE49-F238E27FC236}">
              <a16:creationId xmlns:a16="http://schemas.microsoft.com/office/drawing/2014/main" id="{52725EA3-EEAE-4AC2-BE15-D4D569C21669}"/>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2" name="直線コネクタ 191">
          <a:extLst>
            <a:ext uri="{FF2B5EF4-FFF2-40B4-BE49-F238E27FC236}">
              <a16:creationId xmlns:a16="http://schemas.microsoft.com/office/drawing/2014/main" id="{53582354-4F18-4A5F-9DC8-A827B179C54E}"/>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81115</xdr:rowOff>
    </xdr:from>
    <xdr:ext cx="340478" cy="259045"/>
    <xdr:sp macro="" textlink="">
      <xdr:nvSpPr>
        <xdr:cNvPr id="193" name="【福祉施設】&#10;有形固定資産減価償却率最大値テキスト">
          <a:extLst>
            <a:ext uri="{FF2B5EF4-FFF2-40B4-BE49-F238E27FC236}">
              <a16:creationId xmlns:a16="http://schemas.microsoft.com/office/drawing/2014/main" id="{A4FB53C0-8DBF-4891-AB4F-B705F7936C00}"/>
            </a:ext>
          </a:extLst>
        </xdr:cNvPr>
        <xdr:cNvSpPr txBox="1"/>
      </xdr:nvSpPr>
      <xdr:spPr>
        <a:xfrm>
          <a:off x="4673600" y="131113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134438</xdr:rowOff>
    </xdr:from>
    <xdr:to>
      <xdr:col>24</xdr:col>
      <xdr:colOff>152400</xdr:colOff>
      <xdr:row>77</xdr:row>
      <xdr:rowOff>134438</xdr:rowOff>
    </xdr:to>
    <xdr:cxnSp macro="">
      <xdr:nvCxnSpPr>
        <xdr:cNvPr id="194" name="直線コネクタ 193">
          <a:extLst>
            <a:ext uri="{FF2B5EF4-FFF2-40B4-BE49-F238E27FC236}">
              <a16:creationId xmlns:a16="http://schemas.microsoft.com/office/drawing/2014/main" id="{4FF15DD9-433A-4AB9-AED9-7E6A49B48307}"/>
            </a:ext>
          </a:extLst>
        </xdr:cNvPr>
        <xdr:cNvCxnSpPr/>
      </xdr:nvCxnSpPr>
      <xdr:spPr>
        <a:xfrm>
          <a:off x="4546600" y="1333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96356</xdr:rowOff>
    </xdr:from>
    <xdr:ext cx="405111" cy="259045"/>
    <xdr:sp macro="" textlink="">
      <xdr:nvSpPr>
        <xdr:cNvPr id="195" name="【福祉施設】&#10;有形固定資産減価償却率平均値テキスト">
          <a:extLst>
            <a:ext uri="{FF2B5EF4-FFF2-40B4-BE49-F238E27FC236}">
              <a16:creationId xmlns:a16="http://schemas.microsoft.com/office/drawing/2014/main" id="{6295A5D9-7D32-40A7-AF4D-21C6C8154332}"/>
            </a:ext>
          </a:extLst>
        </xdr:cNvPr>
        <xdr:cNvSpPr txBox="1"/>
      </xdr:nvSpPr>
      <xdr:spPr>
        <a:xfrm>
          <a:off x="4673600" y="14155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117929</xdr:rowOff>
    </xdr:from>
    <xdr:to>
      <xdr:col>24</xdr:col>
      <xdr:colOff>114300</xdr:colOff>
      <xdr:row>83</xdr:row>
      <xdr:rowOff>48079</xdr:rowOff>
    </xdr:to>
    <xdr:sp macro="" textlink="">
      <xdr:nvSpPr>
        <xdr:cNvPr id="196" name="フローチャート: 判断 195">
          <a:extLst>
            <a:ext uri="{FF2B5EF4-FFF2-40B4-BE49-F238E27FC236}">
              <a16:creationId xmlns:a16="http://schemas.microsoft.com/office/drawing/2014/main" id="{2368C5F3-F43D-4EB0-9BC9-0F6B6A56BE7E}"/>
            </a:ext>
          </a:extLst>
        </xdr:cNvPr>
        <xdr:cNvSpPr/>
      </xdr:nvSpPr>
      <xdr:spPr>
        <a:xfrm>
          <a:off x="4584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77107</xdr:rowOff>
    </xdr:from>
    <xdr:to>
      <xdr:col>20</xdr:col>
      <xdr:colOff>38100</xdr:colOff>
      <xdr:row>83</xdr:row>
      <xdr:rowOff>7257</xdr:rowOff>
    </xdr:to>
    <xdr:sp macro="" textlink="">
      <xdr:nvSpPr>
        <xdr:cNvPr id="197" name="フローチャート: 判断 196">
          <a:extLst>
            <a:ext uri="{FF2B5EF4-FFF2-40B4-BE49-F238E27FC236}">
              <a16:creationId xmlns:a16="http://schemas.microsoft.com/office/drawing/2014/main" id="{5861B12E-0D22-4B49-9D99-619298DF44E0}"/>
            </a:ext>
          </a:extLst>
        </xdr:cNvPr>
        <xdr:cNvSpPr/>
      </xdr:nvSpPr>
      <xdr:spPr>
        <a:xfrm>
          <a:off x="3746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34652</xdr:rowOff>
    </xdr:from>
    <xdr:to>
      <xdr:col>15</xdr:col>
      <xdr:colOff>101600</xdr:colOff>
      <xdr:row>82</xdr:row>
      <xdr:rowOff>136252</xdr:rowOff>
    </xdr:to>
    <xdr:sp macro="" textlink="">
      <xdr:nvSpPr>
        <xdr:cNvPr id="198" name="フローチャート: 判断 197">
          <a:extLst>
            <a:ext uri="{FF2B5EF4-FFF2-40B4-BE49-F238E27FC236}">
              <a16:creationId xmlns:a16="http://schemas.microsoft.com/office/drawing/2014/main" id="{E44CBC9F-0DAA-4CD8-AEC1-F0AF708100DC}"/>
            </a:ext>
          </a:extLst>
        </xdr:cNvPr>
        <xdr:cNvSpPr/>
      </xdr:nvSpPr>
      <xdr:spPr>
        <a:xfrm>
          <a:off x="2857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23223</xdr:rowOff>
    </xdr:from>
    <xdr:to>
      <xdr:col>10</xdr:col>
      <xdr:colOff>165100</xdr:colOff>
      <xdr:row>82</xdr:row>
      <xdr:rowOff>124823</xdr:rowOff>
    </xdr:to>
    <xdr:sp macro="" textlink="">
      <xdr:nvSpPr>
        <xdr:cNvPr id="199" name="フローチャート: 判断 198">
          <a:extLst>
            <a:ext uri="{FF2B5EF4-FFF2-40B4-BE49-F238E27FC236}">
              <a16:creationId xmlns:a16="http://schemas.microsoft.com/office/drawing/2014/main" id="{A3D79E3E-3006-42D5-9A9B-D3671571B272}"/>
            </a:ext>
          </a:extLst>
        </xdr:cNvPr>
        <xdr:cNvSpPr/>
      </xdr:nvSpPr>
      <xdr:spPr>
        <a:xfrm>
          <a:off x="1968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148952</xdr:rowOff>
    </xdr:from>
    <xdr:to>
      <xdr:col>6</xdr:col>
      <xdr:colOff>38100</xdr:colOff>
      <xdr:row>82</xdr:row>
      <xdr:rowOff>79102</xdr:rowOff>
    </xdr:to>
    <xdr:sp macro="" textlink="">
      <xdr:nvSpPr>
        <xdr:cNvPr id="200" name="フローチャート: 判断 199">
          <a:extLst>
            <a:ext uri="{FF2B5EF4-FFF2-40B4-BE49-F238E27FC236}">
              <a16:creationId xmlns:a16="http://schemas.microsoft.com/office/drawing/2014/main" id="{490B2853-AC4B-4971-90F9-CE646F9E21CF}"/>
            </a:ext>
          </a:extLst>
        </xdr:cNvPr>
        <xdr:cNvSpPr/>
      </xdr:nvSpPr>
      <xdr:spPr>
        <a:xfrm>
          <a:off x="1079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218184C8-7732-4F36-A685-41339AEB7FF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701E707B-A612-438A-9FFA-4816A0C9972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67614ACF-0E00-4ADE-A7AD-89FF89474AC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4FA5A1F9-B33D-49DE-ABFA-6979C46EC78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25140A9C-E9BD-45D7-A093-4B6B0D6EC06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166914</xdr:rowOff>
    </xdr:from>
    <xdr:to>
      <xdr:col>24</xdr:col>
      <xdr:colOff>114300</xdr:colOff>
      <xdr:row>80</xdr:row>
      <xdr:rowOff>97064</xdr:rowOff>
    </xdr:to>
    <xdr:sp macro="" textlink="">
      <xdr:nvSpPr>
        <xdr:cNvPr id="206" name="楕円 205">
          <a:extLst>
            <a:ext uri="{FF2B5EF4-FFF2-40B4-BE49-F238E27FC236}">
              <a16:creationId xmlns:a16="http://schemas.microsoft.com/office/drawing/2014/main" id="{97AFF049-E012-49C4-AE18-E3AFC51A0D8C}"/>
            </a:ext>
          </a:extLst>
        </xdr:cNvPr>
        <xdr:cNvSpPr/>
      </xdr:nvSpPr>
      <xdr:spPr>
        <a:xfrm>
          <a:off x="4584700" y="1371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18341</xdr:rowOff>
    </xdr:from>
    <xdr:ext cx="405111" cy="259045"/>
    <xdr:sp macro="" textlink="">
      <xdr:nvSpPr>
        <xdr:cNvPr id="207" name="【福祉施設】&#10;有形固定資産減価償却率該当値テキスト">
          <a:extLst>
            <a:ext uri="{FF2B5EF4-FFF2-40B4-BE49-F238E27FC236}">
              <a16:creationId xmlns:a16="http://schemas.microsoft.com/office/drawing/2014/main" id="{F9777B62-7BDF-40C2-A99D-B67E2112DFB9}"/>
            </a:ext>
          </a:extLst>
        </xdr:cNvPr>
        <xdr:cNvSpPr txBox="1"/>
      </xdr:nvSpPr>
      <xdr:spPr>
        <a:xfrm>
          <a:off x="4673600" y="1356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80373</xdr:rowOff>
    </xdr:from>
    <xdr:to>
      <xdr:col>20</xdr:col>
      <xdr:colOff>38100</xdr:colOff>
      <xdr:row>83</xdr:row>
      <xdr:rowOff>10523</xdr:rowOff>
    </xdr:to>
    <xdr:sp macro="" textlink="">
      <xdr:nvSpPr>
        <xdr:cNvPr id="208" name="楕円 207">
          <a:extLst>
            <a:ext uri="{FF2B5EF4-FFF2-40B4-BE49-F238E27FC236}">
              <a16:creationId xmlns:a16="http://schemas.microsoft.com/office/drawing/2014/main" id="{42B3B0BB-691A-413B-A20D-FDB12987C312}"/>
            </a:ext>
          </a:extLst>
        </xdr:cNvPr>
        <xdr:cNvSpPr/>
      </xdr:nvSpPr>
      <xdr:spPr>
        <a:xfrm>
          <a:off x="3746500" y="141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46264</xdr:rowOff>
    </xdr:from>
    <xdr:to>
      <xdr:col>24</xdr:col>
      <xdr:colOff>63500</xdr:colOff>
      <xdr:row>82</xdr:row>
      <xdr:rowOff>131173</xdr:rowOff>
    </xdr:to>
    <xdr:cxnSp macro="">
      <xdr:nvCxnSpPr>
        <xdr:cNvPr id="209" name="直線コネクタ 208">
          <a:extLst>
            <a:ext uri="{FF2B5EF4-FFF2-40B4-BE49-F238E27FC236}">
              <a16:creationId xmlns:a16="http://schemas.microsoft.com/office/drawing/2014/main" id="{962A8F79-46A9-495D-914C-23E648533E0F}"/>
            </a:ext>
          </a:extLst>
        </xdr:cNvPr>
        <xdr:cNvCxnSpPr/>
      </xdr:nvCxnSpPr>
      <xdr:spPr>
        <a:xfrm flipV="1">
          <a:off x="3797300" y="13762264"/>
          <a:ext cx="838200" cy="42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55880</xdr:rowOff>
    </xdr:from>
    <xdr:to>
      <xdr:col>15</xdr:col>
      <xdr:colOff>101600</xdr:colOff>
      <xdr:row>82</xdr:row>
      <xdr:rowOff>157480</xdr:rowOff>
    </xdr:to>
    <xdr:sp macro="" textlink="">
      <xdr:nvSpPr>
        <xdr:cNvPr id="210" name="楕円 209">
          <a:extLst>
            <a:ext uri="{FF2B5EF4-FFF2-40B4-BE49-F238E27FC236}">
              <a16:creationId xmlns:a16="http://schemas.microsoft.com/office/drawing/2014/main" id="{38213E5C-F531-46CA-A0A4-5E0E6B06D8ED}"/>
            </a:ext>
          </a:extLst>
        </xdr:cNvPr>
        <xdr:cNvSpPr/>
      </xdr:nvSpPr>
      <xdr:spPr>
        <a:xfrm>
          <a:off x="2857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106680</xdr:rowOff>
    </xdr:from>
    <xdr:to>
      <xdr:col>19</xdr:col>
      <xdr:colOff>177800</xdr:colOff>
      <xdr:row>82</xdr:row>
      <xdr:rowOff>131173</xdr:rowOff>
    </xdr:to>
    <xdr:cxnSp macro="">
      <xdr:nvCxnSpPr>
        <xdr:cNvPr id="211" name="直線コネクタ 210">
          <a:extLst>
            <a:ext uri="{FF2B5EF4-FFF2-40B4-BE49-F238E27FC236}">
              <a16:creationId xmlns:a16="http://schemas.microsoft.com/office/drawing/2014/main" id="{02FA06EF-2893-473D-B4FB-788B670E97AA}"/>
            </a:ext>
          </a:extLst>
        </xdr:cNvPr>
        <xdr:cNvCxnSpPr/>
      </xdr:nvCxnSpPr>
      <xdr:spPr>
        <a:xfrm>
          <a:off x="2908300" y="1416558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13426</xdr:rowOff>
    </xdr:from>
    <xdr:to>
      <xdr:col>10</xdr:col>
      <xdr:colOff>165100</xdr:colOff>
      <xdr:row>82</xdr:row>
      <xdr:rowOff>115026</xdr:rowOff>
    </xdr:to>
    <xdr:sp macro="" textlink="">
      <xdr:nvSpPr>
        <xdr:cNvPr id="212" name="楕円 211">
          <a:extLst>
            <a:ext uri="{FF2B5EF4-FFF2-40B4-BE49-F238E27FC236}">
              <a16:creationId xmlns:a16="http://schemas.microsoft.com/office/drawing/2014/main" id="{48A69644-845B-40A2-9534-75D89FFD5575}"/>
            </a:ext>
          </a:extLst>
        </xdr:cNvPr>
        <xdr:cNvSpPr/>
      </xdr:nvSpPr>
      <xdr:spPr>
        <a:xfrm>
          <a:off x="1968500" y="140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64226</xdr:rowOff>
    </xdr:from>
    <xdr:to>
      <xdr:col>15</xdr:col>
      <xdr:colOff>50800</xdr:colOff>
      <xdr:row>82</xdr:row>
      <xdr:rowOff>106680</xdr:rowOff>
    </xdr:to>
    <xdr:cxnSp macro="">
      <xdr:nvCxnSpPr>
        <xdr:cNvPr id="213" name="直線コネクタ 212">
          <a:extLst>
            <a:ext uri="{FF2B5EF4-FFF2-40B4-BE49-F238E27FC236}">
              <a16:creationId xmlns:a16="http://schemas.microsoft.com/office/drawing/2014/main" id="{0E208A6D-B986-4ABE-8D6E-AC3FD9148E24}"/>
            </a:ext>
          </a:extLst>
        </xdr:cNvPr>
        <xdr:cNvCxnSpPr/>
      </xdr:nvCxnSpPr>
      <xdr:spPr>
        <a:xfrm>
          <a:off x="2019300" y="1412312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135889</xdr:rowOff>
    </xdr:from>
    <xdr:to>
      <xdr:col>6</xdr:col>
      <xdr:colOff>38100</xdr:colOff>
      <xdr:row>82</xdr:row>
      <xdr:rowOff>66039</xdr:rowOff>
    </xdr:to>
    <xdr:sp macro="" textlink="">
      <xdr:nvSpPr>
        <xdr:cNvPr id="214" name="楕円 213">
          <a:extLst>
            <a:ext uri="{FF2B5EF4-FFF2-40B4-BE49-F238E27FC236}">
              <a16:creationId xmlns:a16="http://schemas.microsoft.com/office/drawing/2014/main" id="{49D43817-0F68-45A5-B0AB-A762CD4D24CB}"/>
            </a:ext>
          </a:extLst>
        </xdr:cNvPr>
        <xdr:cNvSpPr/>
      </xdr:nvSpPr>
      <xdr:spPr>
        <a:xfrm>
          <a:off x="1079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15239</xdr:rowOff>
    </xdr:from>
    <xdr:to>
      <xdr:col>10</xdr:col>
      <xdr:colOff>114300</xdr:colOff>
      <xdr:row>82</xdr:row>
      <xdr:rowOff>64226</xdr:rowOff>
    </xdr:to>
    <xdr:cxnSp macro="">
      <xdr:nvCxnSpPr>
        <xdr:cNvPr id="215" name="直線コネクタ 214">
          <a:extLst>
            <a:ext uri="{FF2B5EF4-FFF2-40B4-BE49-F238E27FC236}">
              <a16:creationId xmlns:a16="http://schemas.microsoft.com/office/drawing/2014/main" id="{6B8C39AF-0FAB-4974-A1C4-77A251CFD81E}"/>
            </a:ext>
          </a:extLst>
        </xdr:cNvPr>
        <xdr:cNvCxnSpPr/>
      </xdr:nvCxnSpPr>
      <xdr:spPr>
        <a:xfrm>
          <a:off x="1130300" y="14074139"/>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23784</xdr:rowOff>
    </xdr:from>
    <xdr:ext cx="405111" cy="259045"/>
    <xdr:sp macro="" textlink="">
      <xdr:nvSpPr>
        <xdr:cNvPr id="216" name="n_1aveValue【福祉施設】&#10;有形固定資産減価償却率">
          <a:extLst>
            <a:ext uri="{FF2B5EF4-FFF2-40B4-BE49-F238E27FC236}">
              <a16:creationId xmlns:a16="http://schemas.microsoft.com/office/drawing/2014/main" id="{7B235249-996A-4E24-8671-0C00AF47DCD5}"/>
            </a:ext>
          </a:extLst>
        </xdr:cNvPr>
        <xdr:cNvSpPr txBox="1"/>
      </xdr:nvSpPr>
      <xdr:spPr>
        <a:xfrm>
          <a:off x="35820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152779</xdr:rowOff>
    </xdr:from>
    <xdr:ext cx="405111" cy="259045"/>
    <xdr:sp macro="" textlink="">
      <xdr:nvSpPr>
        <xdr:cNvPr id="217" name="n_2aveValue【福祉施設】&#10;有形固定資産減価償却率">
          <a:extLst>
            <a:ext uri="{FF2B5EF4-FFF2-40B4-BE49-F238E27FC236}">
              <a16:creationId xmlns:a16="http://schemas.microsoft.com/office/drawing/2014/main" id="{0F9EC9D6-5FF4-4665-BB28-9BF0EFFE1499}"/>
            </a:ext>
          </a:extLst>
        </xdr:cNvPr>
        <xdr:cNvSpPr txBox="1"/>
      </xdr:nvSpPr>
      <xdr:spPr>
        <a:xfrm>
          <a:off x="27057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115950</xdr:rowOff>
    </xdr:from>
    <xdr:ext cx="405111" cy="259045"/>
    <xdr:sp macro="" textlink="">
      <xdr:nvSpPr>
        <xdr:cNvPr id="218" name="n_3aveValue【福祉施設】&#10;有形固定資産減価償却率">
          <a:extLst>
            <a:ext uri="{FF2B5EF4-FFF2-40B4-BE49-F238E27FC236}">
              <a16:creationId xmlns:a16="http://schemas.microsoft.com/office/drawing/2014/main" id="{979F4539-B437-465F-BABF-D9B8E5153182}"/>
            </a:ext>
          </a:extLst>
        </xdr:cNvPr>
        <xdr:cNvSpPr txBox="1"/>
      </xdr:nvSpPr>
      <xdr:spPr>
        <a:xfrm>
          <a:off x="1816744" y="1417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70229</xdr:rowOff>
    </xdr:from>
    <xdr:ext cx="405111" cy="259045"/>
    <xdr:sp macro="" textlink="">
      <xdr:nvSpPr>
        <xdr:cNvPr id="219" name="n_4aveValue【福祉施設】&#10;有形固定資産減価償却率">
          <a:extLst>
            <a:ext uri="{FF2B5EF4-FFF2-40B4-BE49-F238E27FC236}">
              <a16:creationId xmlns:a16="http://schemas.microsoft.com/office/drawing/2014/main" id="{A8563053-85BA-4C72-9CA6-44B29A8747CD}"/>
            </a:ext>
          </a:extLst>
        </xdr:cNvPr>
        <xdr:cNvSpPr txBox="1"/>
      </xdr:nvSpPr>
      <xdr:spPr>
        <a:xfrm>
          <a:off x="927744" y="1412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1650</xdr:rowOff>
    </xdr:from>
    <xdr:ext cx="405111" cy="259045"/>
    <xdr:sp macro="" textlink="">
      <xdr:nvSpPr>
        <xdr:cNvPr id="220" name="n_1mainValue【福祉施設】&#10;有形固定資産減価償却率">
          <a:extLst>
            <a:ext uri="{FF2B5EF4-FFF2-40B4-BE49-F238E27FC236}">
              <a16:creationId xmlns:a16="http://schemas.microsoft.com/office/drawing/2014/main" id="{843EEA92-F64D-4CC0-9069-495206017E6A}"/>
            </a:ext>
          </a:extLst>
        </xdr:cNvPr>
        <xdr:cNvSpPr txBox="1"/>
      </xdr:nvSpPr>
      <xdr:spPr>
        <a:xfrm>
          <a:off x="3582044" y="142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148607</xdr:rowOff>
    </xdr:from>
    <xdr:ext cx="405111" cy="259045"/>
    <xdr:sp macro="" textlink="">
      <xdr:nvSpPr>
        <xdr:cNvPr id="221" name="n_2mainValue【福祉施設】&#10;有形固定資産減価償却率">
          <a:extLst>
            <a:ext uri="{FF2B5EF4-FFF2-40B4-BE49-F238E27FC236}">
              <a16:creationId xmlns:a16="http://schemas.microsoft.com/office/drawing/2014/main" id="{292B1B11-04DC-481B-9A60-5FF09DD610CC}"/>
            </a:ext>
          </a:extLst>
        </xdr:cNvPr>
        <xdr:cNvSpPr txBox="1"/>
      </xdr:nvSpPr>
      <xdr:spPr>
        <a:xfrm>
          <a:off x="2705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131553</xdr:rowOff>
    </xdr:from>
    <xdr:ext cx="405111" cy="259045"/>
    <xdr:sp macro="" textlink="">
      <xdr:nvSpPr>
        <xdr:cNvPr id="222" name="n_3mainValue【福祉施設】&#10;有形固定資産減価償却率">
          <a:extLst>
            <a:ext uri="{FF2B5EF4-FFF2-40B4-BE49-F238E27FC236}">
              <a16:creationId xmlns:a16="http://schemas.microsoft.com/office/drawing/2014/main" id="{C7C20C6F-7349-4CEA-832F-200BB64B1231}"/>
            </a:ext>
          </a:extLst>
        </xdr:cNvPr>
        <xdr:cNvSpPr txBox="1"/>
      </xdr:nvSpPr>
      <xdr:spPr>
        <a:xfrm>
          <a:off x="1816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82566</xdr:rowOff>
    </xdr:from>
    <xdr:ext cx="405111" cy="259045"/>
    <xdr:sp macro="" textlink="">
      <xdr:nvSpPr>
        <xdr:cNvPr id="223" name="n_4mainValue【福祉施設】&#10;有形固定資産減価償却率">
          <a:extLst>
            <a:ext uri="{FF2B5EF4-FFF2-40B4-BE49-F238E27FC236}">
              <a16:creationId xmlns:a16="http://schemas.microsoft.com/office/drawing/2014/main" id="{791E2B53-13C4-48CD-8053-FBAD98D5C3D0}"/>
            </a:ext>
          </a:extLst>
        </xdr:cNvPr>
        <xdr:cNvSpPr txBox="1"/>
      </xdr:nvSpPr>
      <xdr:spPr>
        <a:xfrm>
          <a:off x="927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a:extLst>
            <a:ext uri="{FF2B5EF4-FFF2-40B4-BE49-F238E27FC236}">
              <a16:creationId xmlns:a16="http://schemas.microsoft.com/office/drawing/2014/main" id="{263DCDFA-1D5F-43AA-B0C6-BE186A0D2A9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a:extLst>
            <a:ext uri="{FF2B5EF4-FFF2-40B4-BE49-F238E27FC236}">
              <a16:creationId xmlns:a16="http://schemas.microsoft.com/office/drawing/2014/main" id="{F1F8DFEF-011C-40EE-8169-F130D0A37C3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a:extLst>
            <a:ext uri="{FF2B5EF4-FFF2-40B4-BE49-F238E27FC236}">
              <a16:creationId xmlns:a16="http://schemas.microsoft.com/office/drawing/2014/main" id="{BEAF5D7B-3604-4D7F-8414-9BAB1F7DC1D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a:extLst>
            <a:ext uri="{FF2B5EF4-FFF2-40B4-BE49-F238E27FC236}">
              <a16:creationId xmlns:a16="http://schemas.microsoft.com/office/drawing/2014/main" id="{DD1A6C47-403D-4714-9FCB-49832F40898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a:extLst>
            <a:ext uri="{FF2B5EF4-FFF2-40B4-BE49-F238E27FC236}">
              <a16:creationId xmlns:a16="http://schemas.microsoft.com/office/drawing/2014/main" id="{89A6778F-0EE4-423C-8AC4-6EE008AEF4D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a:extLst>
            <a:ext uri="{FF2B5EF4-FFF2-40B4-BE49-F238E27FC236}">
              <a16:creationId xmlns:a16="http://schemas.microsoft.com/office/drawing/2014/main" id="{455CC0B7-2F19-4778-93DE-F3FF170D371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a:extLst>
            <a:ext uri="{FF2B5EF4-FFF2-40B4-BE49-F238E27FC236}">
              <a16:creationId xmlns:a16="http://schemas.microsoft.com/office/drawing/2014/main" id="{578BFD3C-4203-4582-A469-2877611E7C8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a:extLst>
            <a:ext uri="{FF2B5EF4-FFF2-40B4-BE49-F238E27FC236}">
              <a16:creationId xmlns:a16="http://schemas.microsoft.com/office/drawing/2014/main" id="{4F520C11-5DC5-4DED-A41B-48A0369EB0E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a:extLst>
            <a:ext uri="{FF2B5EF4-FFF2-40B4-BE49-F238E27FC236}">
              <a16:creationId xmlns:a16="http://schemas.microsoft.com/office/drawing/2014/main" id="{9FE5A65D-359D-40C8-9255-37BCC61814F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a:extLst>
            <a:ext uri="{FF2B5EF4-FFF2-40B4-BE49-F238E27FC236}">
              <a16:creationId xmlns:a16="http://schemas.microsoft.com/office/drawing/2014/main" id="{ECAB7429-A244-4037-885F-BCB2E4DF766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4" name="直線コネクタ 233">
          <a:extLst>
            <a:ext uri="{FF2B5EF4-FFF2-40B4-BE49-F238E27FC236}">
              <a16:creationId xmlns:a16="http://schemas.microsoft.com/office/drawing/2014/main" id="{1A75D391-B74A-4675-B818-05A32C86B80A}"/>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5" name="テキスト ボックス 234">
          <a:extLst>
            <a:ext uri="{FF2B5EF4-FFF2-40B4-BE49-F238E27FC236}">
              <a16:creationId xmlns:a16="http://schemas.microsoft.com/office/drawing/2014/main" id="{3E6FB888-1C08-4BC6-8551-DDA1F7EB00CE}"/>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6" name="直線コネクタ 235">
          <a:extLst>
            <a:ext uri="{FF2B5EF4-FFF2-40B4-BE49-F238E27FC236}">
              <a16:creationId xmlns:a16="http://schemas.microsoft.com/office/drawing/2014/main" id="{713DC517-BD64-42E7-880D-A6C992F20E22}"/>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7" name="テキスト ボックス 236">
          <a:extLst>
            <a:ext uri="{FF2B5EF4-FFF2-40B4-BE49-F238E27FC236}">
              <a16:creationId xmlns:a16="http://schemas.microsoft.com/office/drawing/2014/main" id="{21FD5119-E21F-4615-B529-1DD96BDA8BB2}"/>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8" name="直線コネクタ 237">
          <a:extLst>
            <a:ext uri="{FF2B5EF4-FFF2-40B4-BE49-F238E27FC236}">
              <a16:creationId xmlns:a16="http://schemas.microsoft.com/office/drawing/2014/main" id="{C62E90EF-1DEB-4C2B-B249-F85E12E768F1}"/>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9" name="テキスト ボックス 238">
          <a:extLst>
            <a:ext uri="{FF2B5EF4-FFF2-40B4-BE49-F238E27FC236}">
              <a16:creationId xmlns:a16="http://schemas.microsoft.com/office/drawing/2014/main" id="{8BE04462-7471-49E5-B377-48953CF97A75}"/>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0" name="直線コネクタ 239">
          <a:extLst>
            <a:ext uri="{FF2B5EF4-FFF2-40B4-BE49-F238E27FC236}">
              <a16:creationId xmlns:a16="http://schemas.microsoft.com/office/drawing/2014/main" id="{57740020-F8F1-442C-B3F7-2B2DEF7F83EE}"/>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1" name="テキスト ボックス 240">
          <a:extLst>
            <a:ext uri="{FF2B5EF4-FFF2-40B4-BE49-F238E27FC236}">
              <a16:creationId xmlns:a16="http://schemas.microsoft.com/office/drawing/2014/main" id="{6EBC5F18-3C65-4AD0-9CA2-114E3FF338A7}"/>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a:extLst>
            <a:ext uri="{FF2B5EF4-FFF2-40B4-BE49-F238E27FC236}">
              <a16:creationId xmlns:a16="http://schemas.microsoft.com/office/drawing/2014/main" id="{7B2F75BE-B7B7-4AA9-AA47-346AC60090E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a:extLst>
            <a:ext uri="{FF2B5EF4-FFF2-40B4-BE49-F238E27FC236}">
              <a16:creationId xmlns:a16="http://schemas.microsoft.com/office/drawing/2014/main" id="{248FB0AF-A53F-46DB-ACD4-9B334DE9C2A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a:extLst>
            <a:ext uri="{FF2B5EF4-FFF2-40B4-BE49-F238E27FC236}">
              <a16:creationId xmlns:a16="http://schemas.microsoft.com/office/drawing/2014/main" id="{972E8CCF-2F60-4D79-908D-D623BC45327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87934</xdr:rowOff>
    </xdr:from>
    <xdr:to>
      <xdr:col>54</xdr:col>
      <xdr:colOff>189865</xdr:colOff>
      <xdr:row>86</xdr:row>
      <xdr:rowOff>29642</xdr:rowOff>
    </xdr:to>
    <xdr:cxnSp macro="">
      <xdr:nvCxnSpPr>
        <xdr:cNvPr id="245" name="直線コネクタ 244">
          <a:extLst>
            <a:ext uri="{FF2B5EF4-FFF2-40B4-BE49-F238E27FC236}">
              <a16:creationId xmlns:a16="http://schemas.microsoft.com/office/drawing/2014/main" id="{B0C88375-83E9-4DAC-94CB-F33A6B498F5B}"/>
            </a:ext>
          </a:extLst>
        </xdr:cNvPr>
        <xdr:cNvCxnSpPr/>
      </xdr:nvCxnSpPr>
      <xdr:spPr>
        <a:xfrm flipV="1">
          <a:off x="10476865" y="13289584"/>
          <a:ext cx="0" cy="1484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33469</xdr:rowOff>
    </xdr:from>
    <xdr:ext cx="469744" cy="259045"/>
    <xdr:sp macro="" textlink="">
      <xdr:nvSpPr>
        <xdr:cNvPr id="246" name="【福祉施設】&#10;一人当たり面積最小値テキスト">
          <a:extLst>
            <a:ext uri="{FF2B5EF4-FFF2-40B4-BE49-F238E27FC236}">
              <a16:creationId xmlns:a16="http://schemas.microsoft.com/office/drawing/2014/main" id="{9F4A0EAA-EF63-43BD-A57A-E773680C48F2}"/>
            </a:ext>
          </a:extLst>
        </xdr:cNvPr>
        <xdr:cNvSpPr txBox="1"/>
      </xdr:nvSpPr>
      <xdr:spPr>
        <a:xfrm>
          <a:off x="10515600" y="1477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29642</xdr:rowOff>
    </xdr:from>
    <xdr:to>
      <xdr:col>55</xdr:col>
      <xdr:colOff>88900</xdr:colOff>
      <xdr:row>86</xdr:row>
      <xdr:rowOff>29642</xdr:rowOff>
    </xdr:to>
    <xdr:cxnSp macro="">
      <xdr:nvCxnSpPr>
        <xdr:cNvPr id="247" name="直線コネクタ 246">
          <a:extLst>
            <a:ext uri="{FF2B5EF4-FFF2-40B4-BE49-F238E27FC236}">
              <a16:creationId xmlns:a16="http://schemas.microsoft.com/office/drawing/2014/main" id="{0060656E-27BE-4B85-94A9-18BD120866E8}"/>
            </a:ext>
          </a:extLst>
        </xdr:cNvPr>
        <xdr:cNvCxnSpPr/>
      </xdr:nvCxnSpPr>
      <xdr:spPr>
        <a:xfrm>
          <a:off x="10388600" y="14774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34611</xdr:rowOff>
    </xdr:from>
    <xdr:ext cx="469744" cy="259045"/>
    <xdr:sp macro="" textlink="">
      <xdr:nvSpPr>
        <xdr:cNvPr id="248" name="【福祉施設】&#10;一人当たり面積最大値テキスト">
          <a:extLst>
            <a:ext uri="{FF2B5EF4-FFF2-40B4-BE49-F238E27FC236}">
              <a16:creationId xmlns:a16="http://schemas.microsoft.com/office/drawing/2014/main" id="{7914BC8D-BF85-4D77-BC84-2E78954D5266}"/>
            </a:ext>
          </a:extLst>
        </xdr:cNvPr>
        <xdr:cNvSpPr txBox="1"/>
      </xdr:nvSpPr>
      <xdr:spPr>
        <a:xfrm>
          <a:off x="10515600" y="1306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87934</xdr:rowOff>
    </xdr:from>
    <xdr:to>
      <xdr:col>55</xdr:col>
      <xdr:colOff>88900</xdr:colOff>
      <xdr:row>77</xdr:row>
      <xdr:rowOff>87934</xdr:rowOff>
    </xdr:to>
    <xdr:cxnSp macro="">
      <xdr:nvCxnSpPr>
        <xdr:cNvPr id="249" name="直線コネクタ 248">
          <a:extLst>
            <a:ext uri="{FF2B5EF4-FFF2-40B4-BE49-F238E27FC236}">
              <a16:creationId xmlns:a16="http://schemas.microsoft.com/office/drawing/2014/main" id="{D68AE1A5-7490-47F0-BEC5-5EEA0B62866C}"/>
            </a:ext>
          </a:extLst>
        </xdr:cNvPr>
        <xdr:cNvCxnSpPr/>
      </xdr:nvCxnSpPr>
      <xdr:spPr>
        <a:xfrm>
          <a:off x="10388600" y="13289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138549</xdr:rowOff>
    </xdr:from>
    <xdr:ext cx="469744" cy="259045"/>
    <xdr:sp macro="" textlink="">
      <xdr:nvSpPr>
        <xdr:cNvPr id="250" name="【福祉施設】&#10;一人当たり面積平均値テキスト">
          <a:extLst>
            <a:ext uri="{FF2B5EF4-FFF2-40B4-BE49-F238E27FC236}">
              <a16:creationId xmlns:a16="http://schemas.microsoft.com/office/drawing/2014/main" id="{69DD15FE-DB24-4999-9F31-51BA4F0D667A}"/>
            </a:ext>
          </a:extLst>
        </xdr:cNvPr>
        <xdr:cNvSpPr txBox="1"/>
      </xdr:nvSpPr>
      <xdr:spPr>
        <a:xfrm>
          <a:off x="10515600" y="14540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160122</xdr:rowOff>
    </xdr:from>
    <xdr:to>
      <xdr:col>55</xdr:col>
      <xdr:colOff>50800</xdr:colOff>
      <xdr:row>85</xdr:row>
      <xdr:rowOff>90272</xdr:rowOff>
    </xdr:to>
    <xdr:sp macro="" textlink="">
      <xdr:nvSpPr>
        <xdr:cNvPr id="251" name="フローチャート: 判断 250">
          <a:extLst>
            <a:ext uri="{FF2B5EF4-FFF2-40B4-BE49-F238E27FC236}">
              <a16:creationId xmlns:a16="http://schemas.microsoft.com/office/drawing/2014/main" id="{7D4228D6-5E7A-4330-B972-B486C557E4F2}"/>
            </a:ext>
          </a:extLst>
        </xdr:cNvPr>
        <xdr:cNvSpPr/>
      </xdr:nvSpPr>
      <xdr:spPr>
        <a:xfrm>
          <a:off x="10426700" y="14561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169723</xdr:rowOff>
    </xdr:from>
    <xdr:to>
      <xdr:col>50</xdr:col>
      <xdr:colOff>165100</xdr:colOff>
      <xdr:row>85</xdr:row>
      <xdr:rowOff>99873</xdr:rowOff>
    </xdr:to>
    <xdr:sp macro="" textlink="">
      <xdr:nvSpPr>
        <xdr:cNvPr id="252" name="フローチャート: 判断 251">
          <a:extLst>
            <a:ext uri="{FF2B5EF4-FFF2-40B4-BE49-F238E27FC236}">
              <a16:creationId xmlns:a16="http://schemas.microsoft.com/office/drawing/2014/main" id="{D65D7C2F-A19F-45DA-BE6F-3986E79E241A}"/>
            </a:ext>
          </a:extLst>
        </xdr:cNvPr>
        <xdr:cNvSpPr/>
      </xdr:nvSpPr>
      <xdr:spPr>
        <a:xfrm>
          <a:off x="9588500" y="14571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152121</xdr:rowOff>
    </xdr:from>
    <xdr:to>
      <xdr:col>46</xdr:col>
      <xdr:colOff>38100</xdr:colOff>
      <xdr:row>85</xdr:row>
      <xdr:rowOff>82271</xdr:rowOff>
    </xdr:to>
    <xdr:sp macro="" textlink="">
      <xdr:nvSpPr>
        <xdr:cNvPr id="253" name="フローチャート: 判断 252">
          <a:extLst>
            <a:ext uri="{FF2B5EF4-FFF2-40B4-BE49-F238E27FC236}">
              <a16:creationId xmlns:a16="http://schemas.microsoft.com/office/drawing/2014/main" id="{78F2D3A3-DD4E-40B7-8B12-EC7334285472}"/>
            </a:ext>
          </a:extLst>
        </xdr:cNvPr>
        <xdr:cNvSpPr/>
      </xdr:nvSpPr>
      <xdr:spPr>
        <a:xfrm>
          <a:off x="8699500" y="1455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127888</xdr:rowOff>
    </xdr:from>
    <xdr:to>
      <xdr:col>41</xdr:col>
      <xdr:colOff>101600</xdr:colOff>
      <xdr:row>85</xdr:row>
      <xdr:rowOff>58038</xdr:rowOff>
    </xdr:to>
    <xdr:sp macro="" textlink="">
      <xdr:nvSpPr>
        <xdr:cNvPr id="254" name="フローチャート: 判断 253">
          <a:extLst>
            <a:ext uri="{FF2B5EF4-FFF2-40B4-BE49-F238E27FC236}">
              <a16:creationId xmlns:a16="http://schemas.microsoft.com/office/drawing/2014/main" id="{528E8F22-9A50-4049-A0A2-C3FE0C9F9940}"/>
            </a:ext>
          </a:extLst>
        </xdr:cNvPr>
        <xdr:cNvSpPr/>
      </xdr:nvSpPr>
      <xdr:spPr>
        <a:xfrm>
          <a:off x="7810500" y="1452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114402</xdr:rowOff>
    </xdr:from>
    <xdr:to>
      <xdr:col>36</xdr:col>
      <xdr:colOff>165100</xdr:colOff>
      <xdr:row>85</xdr:row>
      <xdr:rowOff>44552</xdr:rowOff>
    </xdr:to>
    <xdr:sp macro="" textlink="">
      <xdr:nvSpPr>
        <xdr:cNvPr id="255" name="フローチャート: 判断 254">
          <a:extLst>
            <a:ext uri="{FF2B5EF4-FFF2-40B4-BE49-F238E27FC236}">
              <a16:creationId xmlns:a16="http://schemas.microsoft.com/office/drawing/2014/main" id="{B2266F25-5F92-4C81-8F5E-589C948BA2C0}"/>
            </a:ext>
          </a:extLst>
        </xdr:cNvPr>
        <xdr:cNvSpPr/>
      </xdr:nvSpPr>
      <xdr:spPr>
        <a:xfrm>
          <a:off x="6921500" y="1451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A5D452DD-950A-4F45-85DC-C2A81178657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6DF70F2-4538-4E7E-8DCE-47A9C2E52FF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8A1E429D-BD96-40DE-873B-37375BBAF8C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E3E51CEC-5B46-43BE-8E0B-3549E1D3E6B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6376B5CD-0B08-4A47-BC5F-268C95AFF54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112573</xdr:rowOff>
    </xdr:from>
    <xdr:to>
      <xdr:col>55</xdr:col>
      <xdr:colOff>50800</xdr:colOff>
      <xdr:row>84</xdr:row>
      <xdr:rowOff>42723</xdr:rowOff>
    </xdr:to>
    <xdr:sp macro="" textlink="">
      <xdr:nvSpPr>
        <xdr:cNvPr id="261" name="楕円 260">
          <a:extLst>
            <a:ext uri="{FF2B5EF4-FFF2-40B4-BE49-F238E27FC236}">
              <a16:creationId xmlns:a16="http://schemas.microsoft.com/office/drawing/2014/main" id="{ABF23549-EBC0-4A0A-A178-E61298F1590B}"/>
            </a:ext>
          </a:extLst>
        </xdr:cNvPr>
        <xdr:cNvSpPr/>
      </xdr:nvSpPr>
      <xdr:spPr>
        <a:xfrm>
          <a:off x="10426700" y="1434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135450</xdr:rowOff>
    </xdr:from>
    <xdr:ext cx="469744" cy="259045"/>
    <xdr:sp macro="" textlink="">
      <xdr:nvSpPr>
        <xdr:cNvPr id="262" name="【福祉施設】&#10;一人当たり面積該当値テキスト">
          <a:extLst>
            <a:ext uri="{FF2B5EF4-FFF2-40B4-BE49-F238E27FC236}">
              <a16:creationId xmlns:a16="http://schemas.microsoft.com/office/drawing/2014/main" id="{D4CD418C-01F8-4AAA-AA99-6D65A8F7696D}"/>
            </a:ext>
          </a:extLst>
        </xdr:cNvPr>
        <xdr:cNvSpPr txBox="1"/>
      </xdr:nvSpPr>
      <xdr:spPr>
        <a:xfrm>
          <a:off x="10515600" y="1419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125603</xdr:rowOff>
    </xdr:from>
    <xdr:to>
      <xdr:col>50</xdr:col>
      <xdr:colOff>165100</xdr:colOff>
      <xdr:row>84</xdr:row>
      <xdr:rowOff>55753</xdr:rowOff>
    </xdr:to>
    <xdr:sp macro="" textlink="">
      <xdr:nvSpPr>
        <xdr:cNvPr id="263" name="楕円 262">
          <a:extLst>
            <a:ext uri="{FF2B5EF4-FFF2-40B4-BE49-F238E27FC236}">
              <a16:creationId xmlns:a16="http://schemas.microsoft.com/office/drawing/2014/main" id="{AF356F72-1184-4A0E-B62C-F6CFA95945EB}"/>
            </a:ext>
          </a:extLst>
        </xdr:cNvPr>
        <xdr:cNvSpPr/>
      </xdr:nvSpPr>
      <xdr:spPr>
        <a:xfrm>
          <a:off x="9588500" y="1435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163373</xdr:rowOff>
    </xdr:from>
    <xdr:to>
      <xdr:col>55</xdr:col>
      <xdr:colOff>0</xdr:colOff>
      <xdr:row>84</xdr:row>
      <xdr:rowOff>4953</xdr:rowOff>
    </xdr:to>
    <xdr:cxnSp macro="">
      <xdr:nvCxnSpPr>
        <xdr:cNvPr id="264" name="直線コネクタ 263">
          <a:extLst>
            <a:ext uri="{FF2B5EF4-FFF2-40B4-BE49-F238E27FC236}">
              <a16:creationId xmlns:a16="http://schemas.microsoft.com/office/drawing/2014/main" id="{1D64D647-A68F-4281-A305-A9B85F36A51F}"/>
            </a:ext>
          </a:extLst>
        </xdr:cNvPr>
        <xdr:cNvCxnSpPr/>
      </xdr:nvCxnSpPr>
      <xdr:spPr>
        <a:xfrm flipV="1">
          <a:off x="9639300" y="14393723"/>
          <a:ext cx="8382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137033</xdr:rowOff>
    </xdr:from>
    <xdr:to>
      <xdr:col>46</xdr:col>
      <xdr:colOff>38100</xdr:colOff>
      <xdr:row>84</xdr:row>
      <xdr:rowOff>67183</xdr:rowOff>
    </xdr:to>
    <xdr:sp macro="" textlink="">
      <xdr:nvSpPr>
        <xdr:cNvPr id="265" name="楕円 264">
          <a:extLst>
            <a:ext uri="{FF2B5EF4-FFF2-40B4-BE49-F238E27FC236}">
              <a16:creationId xmlns:a16="http://schemas.microsoft.com/office/drawing/2014/main" id="{2D751870-E330-463C-B642-DC194673101F}"/>
            </a:ext>
          </a:extLst>
        </xdr:cNvPr>
        <xdr:cNvSpPr/>
      </xdr:nvSpPr>
      <xdr:spPr>
        <a:xfrm>
          <a:off x="8699500" y="1436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4953</xdr:rowOff>
    </xdr:from>
    <xdr:to>
      <xdr:col>50</xdr:col>
      <xdr:colOff>114300</xdr:colOff>
      <xdr:row>84</xdr:row>
      <xdr:rowOff>16383</xdr:rowOff>
    </xdr:to>
    <xdr:cxnSp macro="">
      <xdr:nvCxnSpPr>
        <xdr:cNvPr id="266" name="直線コネクタ 265">
          <a:extLst>
            <a:ext uri="{FF2B5EF4-FFF2-40B4-BE49-F238E27FC236}">
              <a16:creationId xmlns:a16="http://schemas.microsoft.com/office/drawing/2014/main" id="{1B728370-7886-484D-8F46-6583DAD54036}"/>
            </a:ext>
          </a:extLst>
        </xdr:cNvPr>
        <xdr:cNvCxnSpPr/>
      </xdr:nvCxnSpPr>
      <xdr:spPr>
        <a:xfrm flipV="1">
          <a:off x="8750300" y="1440675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144805</xdr:rowOff>
    </xdr:from>
    <xdr:to>
      <xdr:col>41</xdr:col>
      <xdr:colOff>101600</xdr:colOff>
      <xdr:row>84</xdr:row>
      <xdr:rowOff>74955</xdr:rowOff>
    </xdr:to>
    <xdr:sp macro="" textlink="">
      <xdr:nvSpPr>
        <xdr:cNvPr id="267" name="楕円 266">
          <a:extLst>
            <a:ext uri="{FF2B5EF4-FFF2-40B4-BE49-F238E27FC236}">
              <a16:creationId xmlns:a16="http://schemas.microsoft.com/office/drawing/2014/main" id="{BFE94373-FB91-4F32-867D-CF8EC06FB1E1}"/>
            </a:ext>
          </a:extLst>
        </xdr:cNvPr>
        <xdr:cNvSpPr/>
      </xdr:nvSpPr>
      <xdr:spPr>
        <a:xfrm>
          <a:off x="7810500" y="1437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16383</xdr:rowOff>
    </xdr:from>
    <xdr:to>
      <xdr:col>45</xdr:col>
      <xdr:colOff>177800</xdr:colOff>
      <xdr:row>84</xdr:row>
      <xdr:rowOff>24155</xdr:rowOff>
    </xdr:to>
    <xdr:cxnSp macro="">
      <xdr:nvCxnSpPr>
        <xdr:cNvPr id="268" name="直線コネクタ 267">
          <a:extLst>
            <a:ext uri="{FF2B5EF4-FFF2-40B4-BE49-F238E27FC236}">
              <a16:creationId xmlns:a16="http://schemas.microsoft.com/office/drawing/2014/main" id="{22E3D7C4-9EB3-4FCB-BD65-4B318E1592A3}"/>
            </a:ext>
          </a:extLst>
        </xdr:cNvPr>
        <xdr:cNvCxnSpPr/>
      </xdr:nvCxnSpPr>
      <xdr:spPr>
        <a:xfrm flipV="1">
          <a:off x="7861300" y="14418183"/>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155321</xdr:rowOff>
    </xdr:from>
    <xdr:to>
      <xdr:col>36</xdr:col>
      <xdr:colOff>165100</xdr:colOff>
      <xdr:row>84</xdr:row>
      <xdr:rowOff>85471</xdr:rowOff>
    </xdr:to>
    <xdr:sp macro="" textlink="">
      <xdr:nvSpPr>
        <xdr:cNvPr id="269" name="楕円 268">
          <a:extLst>
            <a:ext uri="{FF2B5EF4-FFF2-40B4-BE49-F238E27FC236}">
              <a16:creationId xmlns:a16="http://schemas.microsoft.com/office/drawing/2014/main" id="{E8584E84-C03D-4FBB-A5E0-2E9EA5C146C0}"/>
            </a:ext>
          </a:extLst>
        </xdr:cNvPr>
        <xdr:cNvSpPr/>
      </xdr:nvSpPr>
      <xdr:spPr>
        <a:xfrm>
          <a:off x="6921500" y="1438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24155</xdr:rowOff>
    </xdr:from>
    <xdr:to>
      <xdr:col>41</xdr:col>
      <xdr:colOff>50800</xdr:colOff>
      <xdr:row>84</xdr:row>
      <xdr:rowOff>34671</xdr:rowOff>
    </xdr:to>
    <xdr:cxnSp macro="">
      <xdr:nvCxnSpPr>
        <xdr:cNvPr id="270" name="直線コネクタ 269">
          <a:extLst>
            <a:ext uri="{FF2B5EF4-FFF2-40B4-BE49-F238E27FC236}">
              <a16:creationId xmlns:a16="http://schemas.microsoft.com/office/drawing/2014/main" id="{EE4A0AAB-D8C2-479E-9555-9A9B952ACFB2}"/>
            </a:ext>
          </a:extLst>
        </xdr:cNvPr>
        <xdr:cNvCxnSpPr/>
      </xdr:nvCxnSpPr>
      <xdr:spPr>
        <a:xfrm flipV="1">
          <a:off x="6972300" y="14425955"/>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91000</xdr:rowOff>
    </xdr:from>
    <xdr:ext cx="469744" cy="259045"/>
    <xdr:sp macro="" textlink="">
      <xdr:nvSpPr>
        <xdr:cNvPr id="271" name="n_1aveValue【福祉施設】&#10;一人当たり面積">
          <a:extLst>
            <a:ext uri="{FF2B5EF4-FFF2-40B4-BE49-F238E27FC236}">
              <a16:creationId xmlns:a16="http://schemas.microsoft.com/office/drawing/2014/main" id="{95FC651F-4D07-435F-920D-0821F69F0738}"/>
            </a:ext>
          </a:extLst>
        </xdr:cNvPr>
        <xdr:cNvSpPr txBox="1"/>
      </xdr:nvSpPr>
      <xdr:spPr>
        <a:xfrm>
          <a:off x="9391727" y="14664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73398</xdr:rowOff>
    </xdr:from>
    <xdr:ext cx="469744" cy="259045"/>
    <xdr:sp macro="" textlink="">
      <xdr:nvSpPr>
        <xdr:cNvPr id="272" name="n_2aveValue【福祉施設】&#10;一人当たり面積">
          <a:extLst>
            <a:ext uri="{FF2B5EF4-FFF2-40B4-BE49-F238E27FC236}">
              <a16:creationId xmlns:a16="http://schemas.microsoft.com/office/drawing/2014/main" id="{54DDB45E-4A0A-47B3-B896-3B14BC62A0BE}"/>
            </a:ext>
          </a:extLst>
        </xdr:cNvPr>
        <xdr:cNvSpPr txBox="1"/>
      </xdr:nvSpPr>
      <xdr:spPr>
        <a:xfrm>
          <a:off x="8515427" y="1464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49165</xdr:rowOff>
    </xdr:from>
    <xdr:ext cx="469744" cy="259045"/>
    <xdr:sp macro="" textlink="">
      <xdr:nvSpPr>
        <xdr:cNvPr id="273" name="n_3aveValue【福祉施設】&#10;一人当たり面積">
          <a:extLst>
            <a:ext uri="{FF2B5EF4-FFF2-40B4-BE49-F238E27FC236}">
              <a16:creationId xmlns:a16="http://schemas.microsoft.com/office/drawing/2014/main" id="{700D151C-ADF2-4852-9378-75C5D6CF9641}"/>
            </a:ext>
          </a:extLst>
        </xdr:cNvPr>
        <xdr:cNvSpPr txBox="1"/>
      </xdr:nvSpPr>
      <xdr:spPr>
        <a:xfrm>
          <a:off x="7626427" y="1462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35679</xdr:rowOff>
    </xdr:from>
    <xdr:ext cx="469744" cy="259045"/>
    <xdr:sp macro="" textlink="">
      <xdr:nvSpPr>
        <xdr:cNvPr id="274" name="n_4aveValue【福祉施設】&#10;一人当たり面積">
          <a:extLst>
            <a:ext uri="{FF2B5EF4-FFF2-40B4-BE49-F238E27FC236}">
              <a16:creationId xmlns:a16="http://schemas.microsoft.com/office/drawing/2014/main" id="{B5D6CB2C-E7B3-4F48-AD15-7C55C414ACE4}"/>
            </a:ext>
          </a:extLst>
        </xdr:cNvPr>
        <xdr:cNvSpPr txBox="1"/>
      </xdr:nvSpPr>
      <xdr:spPr>
        <a:xfrm>
          <a:off x="6737427" y="1460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72280</xdr:rowOff>
    </xdr:from>
    <xdr:ext cx="469744" cy="259045"/>
    <xdr:sp macro="" textlink="">
      <xdr:nvSpPr>
        <xdr:cNvPr id="275" name="n_1mainValue【福祉施設】&#10;一人当たり面積">
          <a:extLst>
            <a:ext uri="{FF2B5EF4-FFF2-40B4-BE49-F238E27FC236}">
              <a16:creationId xmlns:a16="http://schemas.microsoft.com/office/drawing/2014/main" id="{ED248182-31E4-46B6-B0F5-55233EB09729}"/>
            </a:ext>
          </a:extLst>
        </xdr:cNvPr>
        <xdr:cNvSpPr txBox="1"/>
      </xdr:nvSpPr>
      <xdr:spPr>
        <a:xfrm>
          <a:off x="9391727" y="1413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83710</xdr:rowOff>
    </xdr:from>
    <xdr:ext cx="469744" cy="259045"/>
    <xdr:sp macro="" textlink="">
      <xdr:nvSpPr>
        <xdr:cNvPr id="276" name="n_2mainValue【福祉施設】&#10;一人当たり面積">
          <a:extLst>
            <a:ext uri="{FF2B5EF4-FFF2-40B4-BE49-F238E27FC236}">
              <a16:creationId xmlns:a16="http://schemas.microsoft.com/office/drawing/2014/main" id="{987C1E80-51AF-4775-BBD5-C7ADE7ABD40D}"/>
            </a:ext>
          </a:extLst>
        </xdr:cNvPr>
        <xdr:cNvSpPr txBox="1"/>
      </xdr:nvSpPr>
      <xdr:spPr>
        <a:xfrm>
          <a:off x="8515427" y="1414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91482</xdr:rowOff>
    </xdr:from>
    <xdr:ext cx="469744" cy="259045"/>
    <xdr:sp macro="" textlink="">
      <xdr:nvSpPr>
        <xdr:cNvPr id="277" name="n_3mainValue【福祉施設】&#10;一人当たり面積">
          <a:extLst>
            <a:ext uri="{FF2B5EF4-FFF2-40B4-BE49-F238E27FC236}">
              <a16:creationId xmlns:a16="http://schemas.microsoft.com/office/drawing/2014/main" id="{04EF27E0-2275-48B4-A123-9A92B2B942D6}"/>
            </a:ext>
          </a:extLst>
        </xdr:cNvPr>
        <xdr:cNvSpPr txBox="1"/>
      </xdr:nvSpPr>
      <xdr:spPr>
        <a:xfrm>
          <a:off x="7626427" y="1415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101998</xdr:rowOff>
    </xdr:from>
    <xdr:ext cx="469744" cy="259045"/>
    <xdr:sp macro="" textlink="">
      <xdr:nvSpPr>
        <xdr:cNvPr id="278" name="n_4mainValue【福祉施設】&#10;一人当たり面積">
          <a:extLst>
            <a:ext uri="{FF2B5EF4-FFF2-40B4-BE49-F238E27FC236}">
              <a16:creationId xmlns:a16="http://schemas.microsoft.com/office/drawing/2014/main" id="{420416A5-58A1-42FA-89E8-251A8ABCE072}"/>
            </a:ext>
          </a:extLst>
        </xdr:cNvPr>
        <xdr:cNvSpPr txBox="1"/>
      </xdr:nvSpPr>
      <xdr:spPr>
        <a:xfrm>
          <a:off x="6737427" y="14160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23608436-A07F-492B-A5FE-73C5A0CF002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6EB8A224-6150-484B-9C6C-2731125BC23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433F1E5F-5CE9-4130-A204-B73A8C1F9A3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0B8F79DC-44EC-484A-9104-7B7AD959DA1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8C8CB802-9BDF-4F58-81AE-EACA81A0F17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DDE559CA-FC5C-4C21-BEE8-B8FB0D9E1BA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A8E93CD9-0238-4744-B11A-ABF7E44E4E0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AAC4DAA7-0899-4EB6-8E44-8E1758E1977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7" name="テキスト ボックス 286">
          <a:extLst>
            <a:ext uri="{FF2B5EF4-FFF2-40B4-BE49-F238E27FC236}">
              <a16:creationId xmlns:a16="http://schemas.microsoft.com/office/drawing/2014/main" id="{3D5A87A6-BD1A-4019-9EA6-1218CB12A19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8" name="直線コネクタ 287">
          <a:extLst>
            <a:ext uri="{FF2B5EF4-FFF2-40B4-BE49-F238E27FC236}">
              <a16:creationId xmlns:a16="http://schemas.microsoft.com/office/drawing/2014/main" id="{9EF23A30-2DE8-4FD6-8DFF-94584F214F23}"/>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9" name="テキスト ボックス 288">
          <a:extLst>
            <a:ext uri="{FF2B5EF4-FFF2-40B4-BE49-F238E27FC236}">
              <a16:creationId xmlns:a16="http://schemas.microsoft.com/office/drawing/2014/main" id="{55F251DE-45BC-4AAB-B094-A970AF57BE43}"/>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0" name="直線コネクタ 289">
          <a:extLst>
            <a:ext uri="{FF2B5EF4-FFF2-40B4-BE49-F238E27FC236}">
              <a16:creationId xmlns:a16="http://schemas.microsoft.com/office/drawing/2014/main" id="{C1A12DEA-A64C-4ED7-871F-D22651BF5DDC}"/>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1" name="テキスト ボックス 290">
          <a:extLst>
            <a:ext uri="{FF2B5EF4-FFF2-40B4-BE49-F238E27FC236}">
              <a16:creationId xmlns:a16="http://schemas.microsoft.com/office/drawing/2014/main" id="{E5107B12-763B-4353-AB5E-2B9868839246}"/>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2" name="直線コネクタ 291">
          <a:extLst>
            <a:ext uri="{FF2B5EF4-FFF2-40B4-BE49-F238E27FC236}">
              <a16:creationId xmlns:a16="http://schemas.microsoft.com/office/drawing/2014/main" id="{6B512B44-B800-4AA1-A9FD-3BAB4952FB46}"/>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3" name="テキスト ボックス 292">
          <a:extLst>
            <a:ext uri="{FF2B5EF4-FFF2-40B4-BE49-F238E27FC236}">
              <a16:creationId xmlns:a16="http://schemas.microsoft.com/office/drawing/2014/main" id="{CC41F5D5-3189-4F3A-A0D7-A4AC31FAB1DE}"/>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4" name="直線コネクタ 293">
          <a:extLst>
            <a:ext uri="{FF2B5EF4-FFF2-40B4-BE49-F238E27FC236}">
              <a16:creationId xmlns:a16="http://schemas.microsoft.com/office/drawing/2014/main" id="{6A174D8B-4057-4313-9354-EDAD21319C87}"/>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5" name="テキスト ボックス 294">
          <a:extLst>
            <a:ext uri="{FF2B5EF4-FFF2-40B4-BE49-F238E27FC236}">
              <a16:creationId xmlns:a16="http://schemas.microsoft.com/office/drawing/2014/main" id="{420726AD-18AD-4A93-BD79-EF0F5605C3F4}"/>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6" name="直線コネクタ 295">
          <a:extLst>
            <a:ext uri="{FF2B5EF4-FFF2-40B4-BE49-F238E27FC236}">
              <a16:creationId xmlns:a16="http://schemas.microsoft.com/office/drawing/2014/main" id="{901B45D7-25CF-4B36-A783-03A9B9665906}"/>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7" name="テキスト ボックス 296">
          <a:extLst>
            <a:ext uri="{FF2B5EF4-FFF2-40B4-BE49-F238E27FC236}">
              <a16:creationId xmlns:a16="http://schemas.microsoft.com/office/drawing/2014/main" id="{367BBD81-04B1-4C46-868E-38753F50C38A}"/>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8" name="直線コネクタ 297">
          <a:extLst>
            <a:ext uri="{FF2B5EF4-FFF2-40B4-BE49-F238E27FC236}">
              <a16:creationId xmlns:a16="http://schemas.microsoft.com/office/drawing/2014/main" id="{A3B42B25-48E7-4CE1-9938-2E85BED7B39E}"/>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9" name="テキスト ボックス 298">
          <a:extLst>
            <a:ext uri="{FF2B5EF4-FFF2-40B4-BE49-F238E27FC236}">
              <a16:creationId xmlns:a16="http://schemas.microsoft.com/office/drawing/2014/main" id="{D0562807-843F-4C3D-AF95-8C2FAAAE4909}"/>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0" name="直線コネクタ 299">
          <a:extLst>
            <a:ext uri="{FF2B5EF4-FFF2-40B4-BE49-F238E27FC236}">
              <a16:creationId xmlns:a16="http://schemas.microsoft.com/office/drawing/2014/main" id="{433BAC85-1FFA-4507-AB5F-AC2EF685DBB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1" name="テキスト ボックス 300">
          <a:extLst>
            <a:ext uri="{FF2B5EF4-FFF2-40B4-BE49-F238E27FC236}">
              <a16:creationId xmlns:a16="http://schemas.microsoft.com/office/drawing/2014/main" id="{FA878F7E-E8C0-4489-AA74-2B5DF3CBF883}"/>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2" name="【市民会館】&#10;有形固定資産減価償却率グラフ枠">
          <a:extLst>
            <a:ext uri="{FF2B5EF4-FFF2-40B4-BE49-F238E27FC236}">
              <a16:creationId xmlns:a16="http://schemas.microsoft.com/office/drawing/2014/main" id="{1F4853A5-46FA-4F84-9CC9-71A4A34DB64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57150</xdr:rowOff>
    </xdr:from>
    <xdr:to>
      <xdr:col>24</xdr:col>
      <xdr:colOff>62865</xdr:colOff>
      <xdr:row>108</xdr:row>
      <xdr:rowOff>152400</xdr:rowOff>
    </xdr:to>
    <xdr:cxnSp macro="">
      <xdr:nvCxnSpPr>
        <xdr:cNvPr id="303" name="直線コネクタ 302">
          <a:extLst>
            <a:ext uri="{FF2B5EF4-FFF2-40B4-BE49-F238E27FC236}">
              <a16:creationId xmlns:a16="http://schemas.microsoft.com/office/drawing/2014/main" id="{5C82CCF8-0F21-490D-8C28-81FE3A0BF201}"/>
            </a:ext>
          </a:extLst>
        </xdr:cNvPr>
        <xdr:cNvCxnSpPr/>
      </xdr:nvCxnSpPr>
      <xdr:spPr>
        <a:xfrm flipV="1">
          <a:off x="4634865" y="170307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04" name="【市民会館】&#10;有形固定資産減価償却率最小値テキスト">
          <a:extLst>
            <a:ext uri="{FF2B5EF4-FFF2-40B4-BE49-F238E27FC236}">
              <a16:creationId xmlns:a16="http://schemas.microsoft.com/office/drawing/2014/main" id="{12096967-4CB8-4DFA-BD53-F9E8007B3A5C}"/>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05" name="直線コネクタ 304">
          <a:extLst>
            <a:ext uri="{FF2B5EF4-FFF2-40B4-BE49-F238E27FC236}">
              <a16:creationId xmlns:a16="http://schemas.microsoft.com/office/drawing/2014/main" id="{D947581B-B778-4149-9E77-0583F3EC9202}"/>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3827</xdr:rowOff>
    </xdr:from>
    <xdr:ext cx="405111" cy="259045"/>
    <xdr:sp macro="" textlink="">
      <xdr:nvSpPr>
        <xdr:cNvPr id="306" name="【市民会館】&#10;有形固定資産減価償却率最大値テキスト">
          <a:extLst>
            <a:ext uri="{FF2B5EF4-FFF2-40B4-BE49-F238E27FC236}">
              <a16:creationId xmlns:a16="http://schemas.microsoft.com/office/drawing/2014/main" id="{AAEADC21-3B39-4D72-AFF5-9E217A36C54F}"/>
            </a:ext>
          </a:extLst>
        </xdr:cNvPr>
        <xdr:cNvSpPr txBox="1"/>
      </xdr:nvSpPr>
      <xdr:spPr>
        <a:xfrm>
          <a:off x="4673600" y="1680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57150</xdr:rowOff>
    </xdr:from>
    <xdr:to>
      <xdr:col>24</xdr:col>
      <xdr:colOff>152400</xdr:colOff>
      <xdr:row>99</xdr:row>
      <xdr:rowOff>57150</xdr:rowOff>
    </xdr:to>
    <xdr:cxnSp macro="">
      <xdr:nvCxnSpPr>
        <xdr:cNvPr id="307" name="直線コネクタ 306">
          <a:extLst>
            <a:ext uri="{FF2B5EF4-FFF2-40B4-BE49-F238E27FC236}">
              <a16:creationId xmlns:a16="http://schemas.microsoft.com/office/drawing/2014/main" id="{A3BBCC5C-8743-475A-BC33-BE3E3BB4A22F}"/>
            </a:ext>
          </a:extLst>
        </xdr:cNvPr>
        <xdr:cNvCxnSpPr/>
      </xdr:nvCxnSpPr>
      <xdr:spPr>
        <a:xfrm>
          <a:off x="4546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73041</xdr:rowOff>
    </xdr:from>
    <xdr:ext cx="405111" cy="259045"/>
    <xdr:sp macro="" textlink="">
      <xdr:nvSpPr>
        <xdr:cNvPr id="308" name="【市民会館】&#10;有形固定資産減価償却率平均値テキスト">
          <a:extLst>
            <a:ext uri="{FF2B5EF4-FFF2-40B4-BE49-F238E27FC236}">
              <a16:creationId xmlns:a16="http://schemas.microsoft.com/office/drawing/2014/main" id="{DCC9C739-B80F-4CFC-ABC1-46F9F23CE312}"/>
            </a:ext>
          </a:extLst>
        </xdr:cNvPr>
        <xdr:cNvSpPr txBox="1"/>
      </xdr:nvSpPr>
      <xdr:spPr>
        <a:xfrm>
          <a:off x="4673600" y="17732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50164</xdr:rowOff>
    </xdr:from>
    <xdr:to>
      <xdr:col>24</xdr:col>
      <xdr:colOff>114300</xdr:colOff>
      <xdr:row>104</xdr:row>
      <xdr:rowOff>151764</xdr:rowOff>
    </xdr:to>
    <xdr:sp macro="" textlink="">
      <xdr:nvSpPr>
        <xdr:cNvPr id="309" name="フローチャート: 判断 308">
          <a:extLst>
            <a:ext uri="{FF2B5EF4-FFF2-40B4-BE49-F238E27FC236}">
              <a16:creationId xmlns:a16="http://schemas.microsoft.com/office/drawing/2014/main" id="{0AFDB0D9-2192-4F66-B1F8-5B9B2E8873E4}"/>
            </a:ext>
          </a:extLst>
        </xdr:cNvPr>
        <xdr:cNvSpPr/>
      </xdr:nvSpPr>
      <xdr:spPr>
        <a:xfrm>
          <a:off x="4584700" y="1788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168275</xdr:rowOff>
    </xdr:from>
    <xdr:to>
      <xdr:col>20</xdr:col>
      <xdr:colOff>38100</xdr:colOff>
      <xdr:row>104</xdr:row>
      <xdr:rowOff>98425</xdr:rowOff>
    </xdr:to>
    <xdr:sp macro="" textlink="">
      <xdr:nvSpPr>
        <xdr:cNvPr id="310" name="フローチャート: 判断 309">
          <a:extLst>
            <a:ext uri="{FF2B5EF4-FFF2-40B4-BE49-F238E27FC236}">
              <a16:creationId xmlns:a16="http://schemas.microsoft.com/office/drawing/2014/main" id="{D7A346F4-2011-497E-81FA-53C041674501}"/>
            </a:ext>
          </a:extLst>
        </xdr:cNvPr>
        <xdr:cNvSpPr/>
      </xdr:nvSpPr>
      <xdr:spPr>
        <a:xfrm>
          <a:off x="3746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90170</xdr:rowOff>
    </xdr:from>
    <xdr:to>
      <xdr:col>15</xdr:col>
      <xdr:colOff>101600</xdr:colOff>
      <xdr:row>105</xdr:row>
      <xdr:rowOff>20320</xdr:rowOff>
    </xdr:to>
    <xdr:sp macro="" textlink="">
      <xdr:nvSpPr>
        <xdr:cNvPr id="311" name="フローチャート: 判断 310">
          <a:extLst>
            <a:ext uri="{FF2B5EF4-FFF2-40B4-BE49-F238E27FC236}">
              <a16:creationId xmlns:a16="http://schemas.microsoft.com/office/drawing/2014/main" id="{EE2C3EE4-1E3B-472F-8AFF-19BA6196BE16}"/>
            </a:ext>
          </a:extLst>
        </xdr:cNvPr>
        <xdr:cNvSpPr/>
      </xdr:nvSpPr>
      <xdr:spPr>
        <a:xfrm>
          <a:off x="2857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52070</xdr:rowOff>
    </xdr:from>
    <xdr:to>
      <xdr:col>10</xdr:col>
      <xdr:colOff>165100</xdr:colOff>
      <xdr:row>104</xdr:row>
      <xdr:rowOff>153670</xdr:rowOff>
    </xdr:to>
    <xdr:sp macro="" textlink="">
      <xdr:nvSpPr>
        <xdr:cNvPr id="312" name="フローチャート: 判断 311">
          <a:extLst>
            <a:ext uri="{FF2B5EF4-FFF2-40B4-BE49-F238E27FC236}">
              <a16:creationId xmlns:a16="http://schemas.microsoft.com/office/drawing/2014/main" id="{0FACFCF6-D5AC-4B0D-8065-65D3452D3B33}"/>
            </a:ext>
          </a:extLst>
        </xdr:cNvPr>
        <xdr:cNvSpPr/>
      </xdr:nvSpPr>
      <xdr:spPr>
        <a:xfrm>
          <a:off x="1968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156845</xdr:rowOff>
    </xdr:from>
    <xdr:to>
      <xdr:col>6</xdr:col>
      <xdr:colOff>38100</xdr:colOff>
      <xdr:row>104</xdr:row>
      <xdr:rowOff>86995</xdr:rowOff>
    </xdr:to>
    <xdr:sp macro="" textlink="">
      <xdr:nvSpPr>
        <xdr:cNvPr id="313" name="フローチャート: 判断 312">
          <a:extLst>
            <a:ext uri="{FF2B5EF4-FFF2-40B4-BE49-F238E27FC236}">
              <a16:creationId xmlns:a16="http://schemas.microsoft.com/office/drawing/2014/main" id="{99A86BE5-AC5C-48AA-AC3F-0188F7D47219}"/>
            </a:ext>
          </a:extLst>
        </xdr:cNvPr>
        <xdr:cNvSpPr/>
      </xdr:nvSpPr>
      <xdr:spPr>
        <a:xfrm>
          <a:off x="1079500" y="1781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6B23B974-28E5-4F2B-AB75-F5A8DD89A74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C800F539-B0B2-4EE8-942D-4AAE35CA63B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016EAA62-E172-493E-A2BA-857F0CD0D7DF}"/>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4B9101A5-590D-475F-AB53-9B0C1ABA9AF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8838917C-B8FA-40CD-8C92-529F5F75C75E}"/>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29211</xdr:rowOff>
    </xdr:from>
    <xdr:to>
      <xdr:col>24</xdr:col>
      <xdr:colOff>114300</xdr:colOff>
      <xdr:row>107</xdr:row>
      <xdr:rowOff>130811</xdr:rowOff>
    </xdr:to>
    <xdr:sp macro="" textlink="">
      <xdr:nvSpPr>
        <xdr:cNvPr id="319" name="楕円 318">
          <a:extLst>
            <a:ext uri="{FF2B5EF4-FFF2-40B4-BE49-F238E27FC236}">
              <a16:creationId xmlns:a16="http://schemas.microsoft.com/office/drawing/2014/main" id="{69E16BD3-472B-4AA9-BB48-9B7577EA1A39}"/>
            </a:ext>
          </a:extLst>
        </xdr:cNvPr>
        <xdr:cNvSpPr/>
      </xdr:nvSpPr>
      <xdr:spPr>
        <a:xfrm>
          <a:off x="45847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7638</xdr:rowOff>
    </xdr:from>
    <xdr:ext cx="405111" cy="259045"/>
    <xdr:sp macro="" textlink="">
      <xdr:nvSpPr>
        <xdr:cNvPr id="320" name="【市民会館】&#10;有形固定資産減価償却率該当値テキスト">
          <a:extLst>
            <a:ext uri="{FF2B5EF4-FFF2-40B4-BE49-F238E27FC236}">
              <a16:creationId xmlns:a16="http://schemas.microsoft.com/office/drawing/2014/main" id="{4D6C1E66-D091-429E-BC1F-26AB06EA2A03}"/>
            </a:ext>
          </a:extLst>
        </xdr:cNvPr>
        <xdr:cNvSpPr txBox="1"/>
      </xdr:nvSpPr>
      <xdr:spPr>
        <a:xfrm>
          <a:off x="4673600" y="1835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17780</xdr:rowOff>
    </xdr:from>
    <xdr:to>
      <xdr:col>20</xdr:col>
      <xdr:colOff>38100</xdr:colOff>
      <xdr:row>107</xdr:row>
      <xdr:rowOff>119380</xdr:rowOff>
    </xdr:to>
    <xdr:sp macro="" textlink="">
      <xdr:nvSpPr>
        <xdr:cNvPr id="321" name="楕円 320">
          <a:extLst>
            <a:ext uri="{FF2B5EF4-FFF2-40B4-BE49-F238E27FC236}">
              <a16:creationId xmlns:a16="http://schemas.microsoft.com/office/drawing/2014/main" id="{4583DC51-052E-4F48-A7F1-8F70942E9328}"/>
            </a:ext>
          </a:extLst>
        </xdr:cNvPr>
        <xdr:cNvSpPr/>
      </xdr:nvSpPr>
      <xdr:spPr>
        <a:xfrm>
          <a:off x="3746500" y="183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68580</xdr:rowOff>
    </xdr:from>
    <xdr:to>
      <xdr:col>24</xdr:col>
      <xdr:colOff>63500</xdr:colOff>
      <xdr:row>107</xdr:row>
      <xdr:rowOff>80011</xdr:rowOff>
    </xdr:to>
    <xdr:cxnSp macro="">
      <xdr:nvCxnSpPr>
        <xdr:cNvPr id="322" name="直線コネクタ 321">
          <a:extLst>
            <a:ext uri="{FF2B5EF4-FFF2-40B4-BE49-F238E27FC236}">
              <a16:creationId xmlns:a16="http://schemas.microsoft.com/office/drawing/2014/main" id="{D2DB4040-63E2-46E7-9A79-1ADAF57FB007}"/>
            </a:ext>
          </a:extLst>
        </xdr:cNvPr>
        <xdr:cNvCxnSpPr/>
      </xdr:nvCxnSpPr>
      <xdr:spPr>
        <a:xfrm>
          <a:off x="3797300" y="1841373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147320</xdr:rowOff>
    </xdr:from>
    <xdr:to>
      <xdr:col>15</xdr:col>
      <xdr:colOff>101600</xdr:colOff>
      <xdr:row>107</xdr:row>
      <xdr:rowOff>77470</xdr:rowOff>
    </xdr:to>
    <xdr:sp macro="" textlink="">
      <xdr:nvSpPr>
        <xdr:cNvPr id="323" name="楕円 322">
          <a:extLst>
            <a:ext uri="{FF2B5EF4-FFF2-40B4-BE49-F238E27FC236}">
              <a16:creationId xmlns:a16="http://schemas.microsoft.com/office/drawing/2014/main" id="{E1DA693F-34BD-43CA-BACA-53055F158BFA}"/>
            </a:ext>
          </a:extLst>
        </xdr:cNvPr>
        <xdr:cNvSpPr/>
      </xdr:nvSpPr>
      <xdr:spPr>
        <a:xfrm>
          <a:off x="2857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26670</xdr:rowOff>
    </xdr:from>
    <xdr:to>
      <xdr:col>19</xdr:col>
      <xdr:colOff>177800</xdr:colOff>
      <xdr:row>107</xdr:row>
      <xdr:rowOff>68580</xdr:rowOff>
    </xdr:to>
    <xdr:cxnSp macro="">
      <xdr:nvCxnSpPr>
        <xdr:cNvPr id="324" name="直線コネクタ 323">
          <a:extLst>
            <a:ext uri="{FF2B5EF4-FFF2-40B4-BE49-F238E27FC236}">
              <a16:creationId xmlns:a16="http://schemas.microsoft.com/office/drawing/2014/main" id="{A35831AB-A0AA-45D6-A533-9C36300E6C47}"/>
            </a:ext>
          </a:extLst>
        </xdr:cNvPr>
        <xdr:cNvCxnSpPr/>
      </xdr:nvCxnSpPr>
      <xdr:spPr>
        <a:xfrm>
          <a:off x="2908300" y="183718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107314</xdr:rowOff>
    </xdr:from>
    <xdr:to>
      <xdr:col>10</xdr:col>
      <xdr:colOff>165100</xdr:colOff>
      <xdr:row>107</xdr:row>
      <xdr:rowOff>37464</xdr:rowOff>
    </xdr:to>
    <xdr:sp macro="" textlink="">
      <xdr:nvSpPr>
        <xdr:cNvPr id="325" name="楕円 324">
          <a:extLst>
            <a:ext uri="{FF2B5EF4-FFF2-40B4-BE49-F238E27FC236}">
              <a16:creationId xmlns:a16="http://schemas.microsoft.com/office/drawing/2014/main" id="{0405729A-1FBA-4463-99ED-0A343B8B9D6F}"/>
            </a:ext>
          </a:extLst>
        </xdr:cNvPr>
        <xdr:cNvSpPr/>
      </xdr:nvSpPr>
      <xdr:spPr>
        <a:xfrm>
          <a:off x="1968500" y="182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158114</xdr:rowOff>
    </xdr:from>
    <xdr:to>
      <xdr:col>15</xdr:col>
      <xdr:colOff>50800</xdr:colOff>
      <xdr:row>107</xdr:row>
      <xdr:rowOff>26670</xdr:rowOff>
    </xdr:to>
    <xdr:cxnSp macro="">
      <xdr:nvCxnSpPr>
        <xdr:cNvPr id="326" name="直線コネクタ 325">
          <a:extLst>
            <a:ext uri="{FF2B5EF4-FFF2-40B4-BE49-F238E27FC236}">
              <a16:creationId xmlns:a16="http://schemas.microsoft.com/office/drawing/2014/main" id="{EBAE5E5C-2610-4661-A0AA-096883717560}"/>
            </a:ext>
          </a:extLst>
        </xdr:cNvPr>
        <xdr:cNvCxnSpPr/>
      </xdr:nvCxnSpPr>
      <xdr:spPr>
        <a:xfrm>
          <a:off x="2019300" y="1833181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153036</xdr:rowOff>
    </xdr:from>
    <xdr:to>
      <xdr:col>6</xdr:col>
      <xdr:colOff>38100</xdr:colOff>
      <xdr:row>107</xdr:row>
      <xdr:rowOff>83186</xdr:rowOff>
    </xdr:to>
    <xdr:sp macro="" textlink="">
      <xdr:nvSpPr>
        <xdr:cNvPr id="327" name="楕円 326">
          <a:extLst>
            <a:ext uri="{FF2B5EF4-FFF2-40B4-BE49-F238E27FC236}">
              <a16:creationId xmlns:a16="http://schemas.microsoft.com/office/drawing/2014/main" id="{990CA5E9-341F-4AE0-8986-2F23C0C460E8}"/>
            </a:ext>
          </a:extLst>
        </xdr:cNvPr>
        <xdr:cNvSpPr/>
      </xdr:nvSpPr>
      <xdr:spPr>
        <a:xfrm>
          <a:off x="1079500" y="1832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158114</xdr:rowOff>
    </xdr:from>
    <xdr:to>
      <xdr:col>10</xdr:col>
      <xdr:colOff>114300</xdr:colOff>
      <xdr:row>107</xdr:row>
      <xdr:rowOff>32386</xdr:rowOff>
    </xdr:to>
    <xdr:cxnSp macro="">
      <xdr:nvCxnSpPr>
        <xdr:cNvPr id="328" name="直線コネクタ 327">
          <a:extLst>
            <a:ext uri="{FF2B5EF4-FFF2-40B4-BE49-F238E27FC236}">
              <a16:creationId xmlns:a16="http://schemas.microsoft.com/office/drawing/2014/main" id="{1CD270EE-5A8E-4068-BBF2-D9AF914A7A1A}"/>
            </a:ext>
          </a:extLst>
        </xdr:cNvPr>
        <xdr:cNvCxnSpPr/>
      </xdr:nvCxnSpPr>
      <xdr:spPr>
        <a:xfrm flipV="1">
          <a:off x="1130300" y="18331814"/>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114952</xdr:rowOff>
    </xdr:from>
    <xdr:ext cx="405111" cy="259045"/>
    <xdr:sp macro="" textlink="">
      <xdr:nvSpPr>
        <xdr:cNvPr id="329" name="n_1aveValue【市民会館】&#10;有形固定資産減価償却率">
          <a:extLst>
            <a:ext uri="{FF2B5EF4-FFF2-40B4-BE49-F238E27FC236}">
              <a16:creationId xmlns:a16="http://schemas.microsoft.com/office/drawing/2014/main" id="{63DF0772-AFFB-415F-AE29-A5A2A75D4FBB}"/>
            </a:ext>
          </a:extLst>
        </xdr:cNvPr>
        <xdr:cNvSpPr txBox="1"/>
      </xdr:nvSpPr>
      <xdr:spPr>
        <a:xfrm>
          <a:off x="3582044" y="1760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36847</xdr:rowOff>
    </xdr:from>
    <xdr:ext cx="405111" cy="259045"/>
    <xdr:sp macro="" textlink="">
      <xdr:nvSpPr>
        <xdr:cNvPr id="330" name="n_2aveValue【市民会館】&#10;有形固定資産減価償却率">
          <a:extLst>
            <a:ext uri="{FF2B5EF4-FFF2-40B4-BE49-F238E27FC236}">
              <a16:creationId xmlns:a16="http://schemas.microsoft.com/office/drawing/2014/main" id="{46A19994-CEC4-45FC-9D8B-CFC22504C4BC}"/>
            </a:ext>
          </a:extLst>
        </xdr:cNvPr>
        <xdr:cNvSpPr txBox="1"/>
      </xdr:nvSpPr>
      <xdr:spPr>
        <a:xfrm>
          <a:off x="27057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170197</xdr:rowOff>
    </xdr:from>
    <xdr:ext cx="405111" cy="259045"/>
    <xdr:sp macro="" textlink="">
      <xdr:nvSpPr>
        <xdr:cNvPr id="331" name="n_3aveValue【市民会館】&#10;有形固定資産減価償却率">
          <a:extLst>
            <a:ext uri="{FF2B5EF4-FFF2-40B4-BE49-F238E27FC236}">
              <a16:creationId xmlns:a16="http://schemas.microsoft.com/office/drawing/2014/main" id="{0F4E4CA1-B9A1-40D2-A781-5CECDB5A5D72}"/>
            </a:ext>
          </a:extLst>
        </xdr:cNvPr>
        <xdr:cNvSpPr txBox="1"/>
      </xdr:nvSpPr>
      <xdr:spPr>
        <a:xfrm>
          <a:off x="1816744"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103522</xdr:rowOff>
    </xdr:from>
    <xdr:ext cx="405111" cy="259045"/>
    <xdr:sp macro="" textlink="">
      <xdr:nvSpPr>
        <xdr:cNvPr id="332" name="n_4aveValue【市民会館】&#10;有形固定資産減価償却率">
          <a:extLst>
            <a:ext uri="{FF2B5EF4-FFF2-40B4-BE49-F238E27FC236}">
              <a16:creationId xmlns:a16="http://schemas.microsoft.com/office/drawing/2014/main" id="{212E0707-4B3C-4413-B4F0-A5B7B169DA63}"/>
            </a:ext>
          </a:extLst>
        </xdr:cNvPr>
        <xdr:cNvSpPr txBox="1"/>
      </xdr:nvSpPr>
      <xdr:spPr>
        <a:xfrm>
          <a:off x="927744" y="1759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110507</xdr:rowOff>
    </xdr:from>
    <xdr:ext cx="405111" cy="259045"/>
    <xdr:sp macro="" textlink="">
      <xdr:nvSpPr>
        <xdr:cNvPr id="333" name="n_1mainValue【市民会館】&#10;有形固定資産減価償却率">
          <a:extLst>
            <a:ext uri="{FF2B5EF4-FFF2-40B4-BE49-F238E27FC236}">
              <a16:creationId xmlns:a16="http://schemas.microsoft.com/office/drawing/2014/main" id="{B14726A4-62FF-403D-82E7-69E4CBCA8796}"/>
            </a:ext>
          </a:extLst>
        </xdr:cNvPr>
        <xdr:cNvSpPr txBox="1"/>
      </xdr:nvSpPr>
      <xdr:spPr>
        <a:xfrm>
          <a:off x="3582044" y="184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68597</xdr:rowOff>
    </xdr:from>
    <xdr:ext cx="405111" cy="259045"/>
    <xdr:sp macro="" textlink="">
      <xdr:nvSpPr>
        <xdr:cNvPr id="334" name="n_2mainValue【市民会館】&#10;有形固定資産減価償却率">
          <a:extLst>
            <a:ext uri="{FF2B5EF4-FFF2-40B4-BE49-F238E27FC236}">
              <a16:creationId xmlns:a16="http://schemas.microsoft.com/office/drawing/2014/main" id="{CDD38535-1E5E-4266-AB95-4A9599DDD8F1}"/>
            </a:ext>
          </a:extLst>
        </xdr:cNvPr>
        <xdr:cNvSpPr txBox="1"/>
      </xdr:nvSpPr>
      <xdr:spPr>
        <a:xfrm>
          <a:off x="2705744" y="184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28591</xdr:rowOff>
    </xdr:from>
    <xdr:ext cx="405111" cy="259045"/>
    <xdr:sp macro="" textlink="">
      <xdr:nvSpPr>
        <xdr:cNvPr id="335" name="n_3mainValue【市民会館】&#10;有形固定資産減価償却率">
          <a:extLst>
            <a:ext uri="{FF2B5EF4-FFF2-40B4-BE49-F238E27FC236}">
              <a16:creationId xmlns:a16="http://schemas.microsoft.com/office/drawing/2014/main" id="{A38D7742-9A98-4F95-92EE-28A0F8E2349E}"/>
            </a:ext>
          </a:extLst>
        </xdr:cNvPr>
        <xdr:cNvSpPr txBox="1"/>
      </xdr:nvSpPr>
      <xdr:spPr>
        <a:xfrm>
          <a:off x="1816744" y="1837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74313</xdr:rowOff>
    </xdr:from>
    <xdr:ext cx="405111" cy="259045"/>
    <xdr:sp macro="" textlink="">
      <xdr:nvSpPr>
        <xdr:cNvPr id="336" name="n_4mainValue【市民会館】&#10;有形固定資産減価償却率">
          <a:extLst>
            <a:ext uri="{FF2B5EF4-FFF2-40B4-BE49-F238E27FC236}">
              <a16:creationId xmlns:a16="http://schemas.microsoft.com/office/drawing/2014/main" id="{0C0B2761-0539-40F9-A0CA-632B51CC83BC}"/>
            </a:ext>
          </a:extLst>
        </xdr:cNvPr>
        <xdr:cNvSpPr txBox="1"/>
      </xdr:nvSpPr>
      <xdr:spPr>
        <a:xfrm>
          <a:off x="927744" y="1841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a:extLst>
            <a:ext uri="{FF2B5EF4-FFF2-40B4-BE49-F238E27FC236}">
              <a16:creationId xmlns:a16="http://schemas.microsoft.com/office/drawing/2014/main" id="{2011848D-7DE2-4D95-BCED-B595B151FE9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a:extLst>
            <a:ext uri="{FF2B5EF4-FFF2-40B4-BE49-F238E27FC236}">
              <a16:creationId xmlns:a16="http://schemas.microsoft.com/office/drawing/2014/main" id="{A4B03A0F-A559-4924-B723-7DE335827D3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a:extLst>
            <a:ext uri="{FF2B5EF4-FFF2-40B4-BE49-F238E27FC236}">
              <a16:creationId xmlns:a16="http://schemas.microsoft.com/office/drawing/2014/main" id="{7B4D879A-D3A5-47F5-B124-EDAA80CE5BE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a:extLst>
            <a:ext uri="{FF2B5EF4-FFF2-40B4-BE49-F238E27FC236}">
              <a16:creationId xmlns:a16="http://schemas.microsoft.com/office/drawing/2014/main" id="{C26D26B5-5E3C-4CBC-9CE7-716A90BD725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a:extLst>
            <a:ext uri="{FF2B5EF4-FFF2-40B4-BE49-F238E27FC236}">
              <a16:creationId xmlns:a16="http://schemas.microsoft.com/office/drawing/2014/main" id="{E39DE286-5171-406A-981C-68D1C8BC578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a:extLst>
            <a:ext uri="{FF2B5EF4-FFF2-40B4-BE49-F238E27FC236}">
              <a16:creationId xmlns:a16="http://schemas.microsoft.com/office/drawing/2014/main" id="{441A3DD7-AFCE-488C-9CD4-66A607E95CC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a:extLst>
            <a:ext uri="{FF2B5EF4-FFF2-40B4-BE49-F238E27FC236}">
              <a16:creationId xmlns:a16="http://schemas.microsoft.com/office/drawing/2014/main" id="{6BB98C40-2C5A-476C-B1B6-EA8F8258D58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a:extLst>
            <a:ext uri="{FF2B5EF4-FFF2-40B4-BE49-F238E27FC236}">
              <a16:creationId xmlns:a16="http://schemas.microsoft.com/office/drawing/2014/main" id="{E2767FFE-32F7-4F31-8D96-6D8A46594905}"/>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5" name="テキスト ボックス 344">
          <a:extLst>
            <a:ext uri="{FF2B5EF4-FFF2-40B4-BE49-F238E27FC236}">
              <a16:creationId xmlns:a16="http://schemas.microsoft.com/office/drawing/2014/main" id="{2E85C365-8A1D-411B-A009-B01F5573D5D8}"/>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6" name="直線コネクタ 345">
          <a:extLst>
            <a:ext uri="{FF2B5EF4-FFF2-40B4-BE49-F238E27FC236}">
              <a16:creationId xmlns:a16="http://schemas.microsoft.com/office/drawing/2014/main" id="{2041A50C-76B6-4BD9-8865-8B812AAEF3FD}"/>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7" name="直線コネクタ 346">
          <a:extLst>
            <a:ext uri="{FF2B5EF4-FFF2-40B4-BE49-F238E27FC236}">
              <a16:creationId xmlns:a16="http://schemas.microsoft.com/office/drawing/2014/main" id="{D41524EF-33A1-49D5-BF5D-D0A0E2BCEF16}"/>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8" name="テキスト ボックス 347">
          <a:extLst>
            <a:ext uri="{FF2B5EF4-FFF2-40B4-BE49-F238E27FC236}">
              <a16:creationId xmlns:a16="http://schemas.microsoft.com/office/drawing/2014/main" id="{BD9C2D74-686C-475C-A98B-A38AB63473B2}"/>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9" name="直線コネクタ 348">
          <a:extLst>
            <a:ext uri="{FF2B5EF4-FFF2-40B4-BE49-F238E27FC236}">
              <a16:creationId xmlns:a16="http://schemas.microsoft.com/office/drawing/2014/main" id="{1B47E99F-6D18-4877-9332-8A156445B8E5}"/>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0" name="テキスト ボックス 349">
          <a:extLst>
            <a:ext uri="{FF2B5EF4-FFF2-40B4-BE49-F238E27FC236}">
              <a16:creationId xmlns:a16="http://schemas.microsoft.com/office/drawing/2014/main" id="{2832436F-D22F-4251-9034-86340616A63B}"/>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1" name="直線コネクタ 350">
          <a:extLst>
            <a:ext uri="{FF2B5EF4-FFF2-40B4-BE49-F238E27FC236}">
              <a16:creationId xmlns:a16="http://schemas.microsoft.com/office/drawing/2014/main" id="{8ADA5A45-8376-48C7-A9A2-848D54672CE6}"/>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2" name="テキスト ボックス 351">
          <a:extLst>
            <a:ext uri="{FF2B5EF4-FFF2-40B4-BE49-F238E27FC236}">
              <a16:creationId xmlns:a16="http://schemas.microsoft.com/office/drawing/2014/main" id="{88746EDE-0BA0-497F-88E5-8E2FD962132C}"/>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3" name="直線コネクタ 352">
          <a:extLst>
            <a:ext uri="{FF2B5EF4-FFF2-40B4-BE49-F238E27FC236}">
              <a16:creationId xmlns:a16="http://schemas.microsoft.com/office/drawing/2014/main" id="{174EBFC2-34D1-4579-B34D-8B458C281929}"/>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4" name="テキスト ボックス 353">
          <a:extLst>
            <a:ext uri="{FF2B5EF4-FFF2-40B4-BE49-F238E27FC236}">
              <a16:creationId xmlns:a16="http://schemas.microsoft.com/office/drawing/2014/main" id="{B25F66FC-4F4B-436F-A76C-B9CCC271391A}"/>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5" name="直線コネクタ 354">
          <a:extLst>
            <a:ext uri="{FF2B5EF4-FFF2-40B4-BE49-F238E27FC236}">
              <a16:creationId xmlns:a16="http://schemas.microsoft.com/office/drawing/2014/main" id="{4926FD99-D8B1-4FC7-8AB0-F50792746E43}"/>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6" name="テキスト ボックス 355">
          <a:extLst>
            <a:ext uri="{FF2B5EF4-FFF2-40B4-BE49-F238E27FC236}">
              <a16:creationId xmlns:a16="http://schemas.microsoft.com/office/drawing/2014/main" id="{F7D4A930-BEC7-4F96-B90D-369A9B58E1CC}"/>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7" name="直線コネクタ 356">
          <a:extLst>
            <a:ext uri="{FF2B5EF4-FFF2-40B4-BE49-F238E27FC236}">
              <a16:creationId xmlns:a16="http://schemas.microsoft.com/office/drawing/2014/main" id="{422FA99B-83C9-4A64-A4F2-919216EC821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8" name="テキスト ボックス 357">
          <a:extLst>
            <a:ext uri="{FF2B5EF4-FFF2-40B4-BE49-F238E27FC236}">
              <a16:creationId xmlns:a16="http://schemas.microsoft.com/office/drawing/2014/main" id="{D9B70104-0ACB-4CB8-ABD8-94BAE496A0A9}"/>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9" name="【市民会館】&#10;一人当たり面積グラフ枠">
          <a:extLst>
            <a:ext uri="{FF2B5EF4-FFF2-40B4-BE49-F238E27FC236}">
              <a16:creationId xmlns:a16="http://schemas.microsoft.com/office/drawing/2014/main" id="{AD13F963-3E9D-4821-B71C-5590484404E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144780</xdr:rowOff>
    </xdr:from>
    <xdr:to>
      <xdr:col>54</xdr:col>
      <xdr:colOff>189865</xdr:colOff>
      <xdr:row>108</xdr:row>
      <xdr:rowOff>91439</xdr:rowOff>
    </xdr:to>
    <xdr:cxnSp macro="">
      <xdr:nvCxnSpPr>
        <xdr:cNvPr id="360" name="直線コネクタ 359">
          <a:extLst>
            <a:ext uri="{FF2B5EF4-FFF2-40B4-BE49-F238E27FC236}">
              <a16:creationId xmlns:a16="http://schemas.microsoft.com/office/drawing/2014/main" id="{11366D13-8FF0-4F89-9BC1-AA0302F6FB1C}"/>
            </a:ext>
          </a:extLst>
        </xdr:cNvPr>
        <xdr:cNvCxnSpPr/>
      </xdr:nvCxnSpPr>
      <xdr:spPr>
        <a:xfrm flipV="1">
          <a:off x="10476865" y="17289780"/>
          <a:ext cx="0" cy="1318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95266</xdr:rowOff>
    </xdr:from>
    <xdr:ext cx="469744" cy="259045"/>
    <xdr:sp macro="" textlink="">
      <xdr:nvSpPr>
        <xdr:cNvPr id="361" name="【市民会館】&#10;一人当たり面積最小値テキスト">
          <a:extLst>
            <a:ext uri="{FF2B5EF4-FFF2-40B4-BE49-F238E27FC236}">
              <a16:creationId xmlns:a16="http://schemas.microsoft.com/office/drawing/2014/main" id="{D3A21F4F-505A-4476-AD26-613BCA470C5F}"/>
            </a:ext>
          </a:extLst>
        </xdr:cNvPr>
        <xdr:cNvSpPr txBox="1"/>
      </xdr:nvSpPr>
      <xdr:spPr>
        <a:xfrm>
          <a:off x="105156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91439</xdr:rowOff>
    </xdr:from>
    <xdr:to>
      <xdr:col>55</xdr:col>
      <xdr:colOff>88900</xdr:colOff>
      <xdr:row>108</xdr:row>
      <xdr:rowOff>91439</xdr:rowOff>
    </xdr:to>
    <xdr:cxnSp macro="">
      <xdr:nvCxnSpPr>
        <xdr:cNvPr id="362" name="直線コネクタ 361">
          <a:extLst>
            <a:ext uri="{FF2B5EF4-FFF2-40B4-BE49-F238E27FC236}">
              <a16:creationId xmlns:a16="http://schemas.microsoft.com/office/drawing/2014/main" id="{2697F6FE-3DCC-4DC9-8DD2-B6A18F28EDF5}"/>
            </a:ext>
          </a:extLst>
        </xdr:cNvPr>
        <xdr:cNvCxnSpPr/>
      </xdr:nvCxnSpPr>
      <xdr:spPr>
        <a:xfrm>
          <a:off x="10388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91457</xdr:rowOff>
    </xdr:from>
    <xdr:ext cx="469744" cy="259045"/>
    <xdr:sp macro="" textlink="">
      <xdr:nvSpPr>
        <xdr:cNvPr id="363" name="【市民会館】&#10;一人当たり面積最大値テキスト">
          <a:extLst>
            <a:ext uri="{FF2B5EF4-FFF2-40B4-BE49-F238E27FC236}">
              <a16:creationId xmlns:a16="http://schemas.microsoft.com/office/drawing/2014/main" id="{74768291-82DB-48FF-813E-8DBA134969CE}"/>
            </a:ext>
          </a:extLst>
        </xdr:cNvPr>
        <xdr:cNvSpPr txBox="1"/>
      </xdr:nvSpPr>
      <xdr:spPr>
        <a:xfrm>
          <a:off x="10515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144780</xdr:rowOff>
    </xdr:from>
    <xdr:to>
      <xdr:col>55</xdr:col>
      <xdr:colOff>88900</xdr:colOff>
      <xdr:row>100</xdr:row>
      <xdr:rowOff>144780</xdr:rowOff>
    </xdr:to>
    <xdr:cxnSp macro="">
      <xdr:nvCxnSpPr>
        <xdr:cNvPr id="364" name="直線コネクタ 363">
          <a:extLst>
            <a:ext uri="{FF2B5EF4-FFF2-40B4-BE49-F238E27FC236}">
              <a16:creationId xmlns:a16="http://schemas.microsoft.com/office/drawing/2014/main" id="{592B17CA-CB36-4961-B913-8229A8AF706E}"/>
            </a:ext>
          </a:extLst>
        </xdr:cNvPr>
        <xdr:cNvCxnSpPr/>
      </xdr:nvCxnSpPr>
      <xdr:spPr>
        <a:xfrm>
          <a:off x="10388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115460</xdr:rowOff>
    </xdr:from>
    <xdr:ext cx="469744" cy="259045"/>
    <xdr:sp macro="" textlink="">
      <xdr:nvSpPr>
        <xdr:cNvPr id="365" name="【市民会館】&#10;一人当たり面積平均値テキスト">
          <a:extLst>
            <a:ext uri="{FF2B5EF4-FFF2-40B4-BE49-F238E27FC236}">
              <a16:creationId xmlns:a16="http://schemas.microsoft.com/office/drawing/2014/main" id="{4307AD0A-EE69-4693-BBE3-84D2D0D5887E}"/>
            </a:ext>
          </a:extLst>
        </xdr:cNvPr>
        <xdr:cNvSpPr txBox="1"/>
      </xdr:nvSpPr>
      <xdr:spPr>
        <a:xfrm>
          <a:off x="10515600" y="18289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137033</xdr:rowOff>
    </xdr:from>
    <xdr:to>
      <xdr:col>55</xdr:col>
      <xdr:colOff>50800</xdr:colOff>
      <xdr:row>107</xdr:row>
      <xdr:rowOff>67183</xdr:rowOff>
    </xdr:to>
    <xdr:sp macro="" textlink="">
      <xdr:nvSpPr>
        <xdr:cNvPr id="366" name="フローチャート: 判断 365">
          <a:extLst>
            <a:ext uri="{FF2B5EF4-FFF2-40B4-BE49-F238E27FC236}">
              <a16:creationId xmlns:a16="http://schemas.microsoft.com/office/drawing/2014/main" id="{6B772B19-5320-4440-A5EB-B30659D8141C}"/>
            </a:ext>
          </a:extLst>
        </xdr:cNvPr>
        <xdr:cNvSpPr/>
      </xdr:nvSpPr>
      <xdr:spPr>
        <a:xfrm>
          <a:off x="10426700" y="1831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148082</xdr:rowOff>
    </xdr:from>
    <xdr:to>
      <xdr:col>50</xdr:col>
      <xdr:colOff>165100</xdr:colOff>
      <xdr:row>107</xdr:row>
      <xdr:rowOff>78232</xdr:rowOff>
    </xdr:to>
    <xdr:sp macro="" textlink="">
      <xdr:nvSpPr>
        <xdr:cNvPr id="367" name="フローチャート: 判断 366">
          <a:extLst>
            <a:ext uri="{FF2B5EF4-FFF2-40B4-BE49-F238E27FC236}">
              <a16:creationId xmlns:a16="http://schemas.microsoft.com/office/drawing/2014/main" id="{BE837BD7-322E-4BEA-8397-6F9A0A801F5C}"/>
            </a:ext>
          </a:extLst>
        </xdr:cNvPr>
        <xdr:cNvSpPr/>
      </xdr:nvSpPr>
      <xdr:spPr>
        <a:xfrm>
          <a:off x="95885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134747</xdr:rowOff>
    </xdr:from>
    <xdr:to>
      <xdr:col>46</xdr:col>
      <xdr:colOff>38100</xdr:colOff>
      <xdr:row>107</xdr:row>
      <xdr:rowOff>64897</xdr:rowOff>
    </xdr:to>
    <xdr:sp macro="" textlink="">
      <xdr:nvSpPr>
        <xdr:cNvPr id="368" name="フローチャート: 判断 367">
          <a:extLst>
            <a:ext uri="{FF2B5EF4-FFF2-40B4-BE49-F238E27FC236}">
              <a16:creationId xmlns:a16="http://schemas.microsoft.com/office/drawing/2014/main" id="{239C7B23-2658-4676-8804-98F13E5EB91B}"/>
            </a:ext>
          </a:extLst>
        </xdr:cNvPr>
        <xdr:cNvSpPr/>
      </xdr:nvSpPr>
      <xdr:spPr>
        <a:xfrm>
          <a:off x="8699500" y="1830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95504</xdr:rowOff>
    </xdr:from>
    <xdr:to>
      <xdr:col>41</xdr:col>
      <xdr:colOff>101600</xdr:colOff>
      <xdr:row>107</xdr:row>
      <xdr:rowOff>25654</xdr:rowOff>
    </xdr:to>
    <xdr:sp macro="" textlink="">
      <xdr:nvSpPr>
        <xdr:cNvPr id="369" name="フローチャート: 判断 368">
          <a:extLst>
            <a:ext uri="{FF2B5EF4-FFF2-40B4-BE49-F238E27FC236}">
              <a16:creationId xmlns:a16="http://schemas.microsoft.com/office/drawing/2014/main" id="{46A06598-BA8D-4BB7-AEEC-D0ACA02E710C}"/>
            </a:ext>
          </a:extLst>
        </xdr:cNvPr>
        <xdr:cNvSpPr/>
      </xdr:nvSpPr>
      <xdr:spPr>
        <a:xfrm>
          <a:off x="7810500" y="1826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81026</xdr:rowOff>
    </xdr:from>
    <xdr:to>
      <xdr:col>36</xdr:col>
      <xdr:colOff>165100</xdr:colOff>
      <xdr:row>107</xdr:row>
      <xdr:rowOff>11176</xdr:rowOff>
    </xdr:to>
    <xdr:sp macro="" textlink="">
      <xdr:nvSpPr>
        <xdr:cNvPr id="370" name="フローチャート: 判断 369">
          <a:extLst>
            <a:ext uri="{FF2B5EF4-FFF2-40B4-BE49-F238E27FC236}">
              <a16:creationId xmlns:a16="http://schemas.microsoft.com/office/drawing/2014/main" id="{982DAE7D-7C50-4D1A-8B2D-EDBC62EE64CA}"/>
            </a:ext>
          </a:extLst>
        </xdr:cNvPr>
        <xdr:cNvSpPr/>
      </xdr:nvSpPr>
      <xdr:spPr>
        <a:xfrm>
          <a:off x="6921500" y="1825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FEDC9064-9EE1-454F-8137-CBE205BE4E8C}"/>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09B395CA-B42B-4C1E-8E98-AE0F229A971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9E93D782-3A2E-4B7E-A31D-3771FE1E80C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4CEA5D64-9CCE-4258-9001-30E4185338E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E778195D-BC14-4F8B-AA8C-ADEF3089994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35688</xdr:rowOff>
    </xdr:from>
    <xdr:to>
      <xdr:col>55</xdr:col>
      <xdr:colOff>50800</xdr:colOff>
      <xdr:row>106</xdr:row>
      <xdr:rowOff>137288</xdr:rowOff>
    </xdr:to>
    <xdr:sp macro="" textlink="">
      <xdr:nvSpPr>
        <xdr:cNvPr id="376" name="楕円 375">
          <a:extLst>
            <a:ext uri="{FF2B5EF4-FFF2-40B4-BE49-F238E27FC236}">
              <a16:creationId xmlns:a16="http://schemas.microsoft.com/office/drawing/2014/main" id="{D73FB60C-F574-4658-A009-4BB8B0E15F50}"/>
            </a:ext>
          </a:extLst>
        </xdr:cNvPr>
        <xdr:cNvSpPr/>
      </xdr:nvSpPr>
      <xdr:spPr>
        <a:xfrm>
          <a:off x="10426700" y="1820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58565</xdr:rowOff>
    </xdr:from>
    <xdr:ext cx="469744" cy="259045"/>
    <xdr:sp macro="" textlink="">
      <xdr:nvSpPr>
        <xdr:cNvPr id="377" name="【市民会館】&#10;一人当たり面積該当値テキスト">
          <a:extLst>
            <a:ext uri="{FF2B5EF4-FFF2-40B4-BE49-F238E27FC236}">
              <a16:creationId xmlns:a16="http://schemas.microsoft.com/office/drawing/2014/main" id="{BCBA6B70-E6CE-47F1-86ED-F4ED1C6FE14D}"/>
            </a:ext>
          </a:extLst>
        </xdr:cNvPr>
        <xdr:cNvSpPr txBox="1"/>
      </xdr:nvSpPr>
      <xdr:spPr>
        <a:xfrm>
          <a:off x="10515600" y="18060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48640</xdr:rowOff>
    </xdr:from>
    <xdr:to>
      <xdr:col>50</xdr:col>
      <xdr:colOff>165100</xdr:colOff>
      <xdr:row>106</xdr:row>
      <xdr:rowOff>150240</xdr:rowOff>
    </xdr:to>
    <xdr:sp macro="" textlink="">
      <xdr:nvSpPr>
        <xdr:cNvPr id="378" name="楕円 377">
          <a:extLst>
            <a:ext uri="{FF2B5EF4-FFF2-40B4-BE49-F238E27FC236}">
              <a16:creationId xmlns:a16="http://schemas.microsoft.com/office/drawing/2014/main" id="{E4CB92AF-D62F-4D6F-A821-1A38B7611C4F}"/>
            </a:ext>
          </a:extLst>
        </xdr:cNvPr>
        <xdr:cNvSpPr/>
      </xdr:nvSpPr>
      <xdr:spPr>
        <a:xfrm>
          <a:off x="9588500" y="1822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86488</xdr:rowOff>
    </xdr:from>
    <xdr:to>
      <xdr:col>55</xdr:col>
      <xdr:colOff>0</xdr:colOff>
      <xdr:row>106</xdr:row>
      <xdr:rowOff>99440</xdr:rowOff>
    </xdr:to>
    <xdr:cxnSp macro="">
      <xdr:nvCxnSpPr>
        <xdr:cNvPr id="379" name="直線コネクタ 378">
          <a:extLst>
            <a:ext uri="{FF2B5EF4-FFF2-40B4-BE49-F238E27FC236}">
              <a16:creationId xmlns:a16="http://schemas.microsoft.com/office/drawing/2014/main" id="{2C23AC29-856A-4937-9B7F-F70C9EA8F9D4}"/>
            </a:ext>
          </a:extLst>
        </xdr:cNvPr>
        <xdr:cNvCxnSpPr/>
      </xdr:nvCxnSpPr>
      <xdr:spPr>
        <a:xfrm flipV="1">
          <a:off x="9639300" y="18260188"/>
          <a:ext cx="838200" cy="1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60833</xdr:rowOff>
    </xdr:from>
    <xdr:to>
      <xdr:col>46</xdr:col>
      <xdr:colOff>38100</xdr:colOff>
      <xdr:row>106</xdr:row>
      <xdr:rowOff>162433</xdr:rowOff>
    </xdr:to>
    <xdr:sp macro="" textlink="">
      <xdr:nvSpPr>
        <xdr:cNvPr id="380" name="楕円 379">
          <a:extLst>
            <a:ext uri="{FF2B5EF4-FFF2-40B4-BE49-F238E27FC236}">
              <a16:creationId xmlns:a16="http://schemas.microsoft.com/office/drawing/2014/main" id="{92607707-BE4A-48F3-BB63-9E1036ED0ADF}"/>
            </a:ext>
          </a:extLst>
        </xdr:cNvPr>
        <xdr:cNvSpPr/>
      </xdr:nvSpPr>
      <xdr:spPr>
        <a:xfrm>
          <a:off x="8699500" y="1823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99440</xdr:rowOff>
    </xdr:from>
    <xdr:to>
      <xdr:col>50</xdr:col>
      <xdr:colOff>114300</xdr:colOff>
      <xdr:row>106</xdr:row>
      <xdr:rowOff>111633</xdr:rowOff>
    </xdr:to>
    <xdr:cxnSp macro="">
      <xdr:nvCxnSpPr>
        <xdr:cNvPr id="381" name="直線コネクタ 380">
          <a:extLst>
            <a:ext uri="{FF2B5EF4-FFF2-40B4-BE49-F238E27FC236}">
              <a16:creationId xmlns:a16="http://schemas.microsoft.com/office/drawing/2014/main" id="{35EC51B2-D381-4677-A47F-1DDF7530CECD}"/>
            </a:ext>
          </a:extLst>
        </xdr:cNvPr>
        <xdr:cNvCxnSpPr/>
      </xdr:nvCxnSpPr>
      <xdr:spPr>
        <a:xfrm flipV="1">
          <a:off x="8750300" y="18273140"/>
          <a:ext cx="889000" cy="1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68835</xdr:rowOff>
    </xdr:from>
    <xdr:to>
      <xdr:col>41</xdr:col>
      <xdr:colOff>101600</xdr:colOff>
      <xdr:row>106</xdr:row>
      <xdr:rowOff>170435</xdr:rowOff>
    </xdr:to>
    <xdr:sp macro="" textlink="">
      <xdr:nvSpPr>
        <xdr:cNvPr id="382" name="楕円 381">
          <a:extLst>
            <a:ext uri="{FF2B5EF4-FFF2-40B4-BE49-F238E27FC236}">
              <a16:creationId xmlns:a16="http://schemas.microsoft.com/office/drawing/2014/main" id="{9F8E7AD8-1884-4DE6-BAE8-CB7A7D3529E9}"/>
            </a:ext>
          </a:extLst>
        </xdr:cNvPr>
        <xdr:cNvSpPr/>
      </xdr:nvSpPr>
      <xdr:spPr>
        <a:xfrm>
          <a:off x="7810500" y="1824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111633</xdr:rowOff>
    </xdr:from>
    <xdr:to>
      <xdr:col>45</xdr:col>
      <xdr:colOff>177800</xdr:colOff>
      <xdr:row>106</xdr:row>
      <xdr:rowOff>119635</xdr:rowOff>
    </xdr:to>
    <xdr:cxnSp macro="">
      <xdr:nvCxnSpPr>
        <xdr:cNvPr id="383" name="直線コネクタ 382">
          <a:extLst>
            <a:ext uri="{FF2B5EF4-FFF2-40B4-BE49-F238E27FC236}">
              <a16:creationId xmlns:a16="http://schemas.microsoft.com/office/drawing/2014/main" id="{B3B5E736-2426-4216-947C-41EC9CC3ECDE}"/>
            </a:ext>
          </a:extLst>
        </xdr:cNvPr>
        <xdr:cNvCxnSpPr/>
      </xdr:nvCxnSpPr>
      <xdr:spPr>
        <a:xfrm flipV="1">
          <a:off x="7861300" y="18285333"/>
          <a:ext cx="889000" cy="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79883</xdr:rowOff>
    </xdr:from>
    <xdr:to>
      <xdr:col>36</xdr:col>
      <xdr:colOff>165100</xdr:colOff>
      <xdr:row>107</xdr:row>
      <xdr:rowOff>10033</xdr:rowOff>
    </xdr:to>
    <xdr:sp macro="" textlink="">
      <xdr:nvSpPr>
        <xdr:cNvPr id="384" name="楕円 383">
          <a:extLst>
            <a:ext uri="{FF2B5EF4-FFF2-40B4-BE49-F238E27FC236}">
              <a16:creationId xmlns:a16="http://schemas.microsoft.com/office/drawing/2014/main" id="{87790ED6-028E-4DC0-A4FF-48199051689E}"/>
            </a:ext>
          </a:extLst>
        </xdr:cNvPr>
        <xdr:cNvSpPr/>
      </xdr:nvSpPr>
      <xdr:spPr>
        <a:xfrm>
          <a:off x="6921500" y="1825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119635</xdr:rowOff>
    </xdr:from>
    <xdr:to>
      <xdr:col>41</xdr:col>
      <xdr:colOff>50800</xdr:colOff>
      <xdr:row>106</xdr:row>
      <xdr:rowOff>130683</xdr:rowOff>
    </xdr:to>
    <xdr:cxnSp macro="">
      <xdr:nvCxnSpPr>
        <xdr:cNvPr id="385" name="直線コネクタ 384">
          <a:extLst>
            <a:ext uri="{FF2B5EF4-FFF2-40B4-BE49-F238E27FC236}">
              <a16:creationId xmlns:a16="http://schemas.microsoft.com/office/drawing/2014/main" id="{314FDFF7-0D75-40FE-9A6A-B7779A3E24F2}"/>
            </a:ext>
          </a:extLst>
        </xdr:cNvPr>
        <xdr:cNvCxnSpPr/>
      </xdr:nvCxnSpPr>
      <xdr:spPr>
        <a:xfrm flipV="1">
          <a:off x="6972300" y="18293335"/>
          <a:ext cx="889000" cy="1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69359</xdr:rowOff>
    </xdr:from>
    <xdr:ext cx="469744" cy="259045"/>
    <xdr:sp macro="" textlink="">
      <xdr:nvSpPr>
        <xdr:cNvPr id="386" name="n_1aveValue【市民会館】&#10;一人当たり面積">
          <a:extLst>
            <a:ext uri="{FF2B5EF4-FFF2-40B4-BE49-F238E27FC236}">
              <a16:creationId xmlns:a16="http://schemas.microsoft.com/office/drawing/2014/main" id="{DBD1CC40-5E00-4371-A0B6-6F7BE0FFED4E}"/>
            </a:ext>
          </a:extLst>
        </xdr:cNvPr>
        <xdr:cNvSpPr txBox="1"/>
      </xdr:nvSpPr>
      <xdr:spPr>
        <a:xfrm>
          <a:off x="9391727" y="1841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56024</xdr:rowOff>
    </xdr:from>
    <xdr:ext cx="469744" cy="259045"/>
    <xdr:sp macro="" textlink="">
      <xdr:nvSpPr>
        <xdr:cNvPr id="387" name="n_2aveValue【市民会館】&#10;一人当たり面積">
          <a:extLst>
            <a:ext uri="{FF2B5EF4-FFF2-40B4-BE49-F238E27FC236}">
              <a16:creationId xmlns:a16="http://schemas.microsoft.com/office/drawing/2014/main" id="{949ACBA9-1DC0-491C-95AF-B2653E746231}"/>
            </a:ext>
          </a:extLst>
        </xdr:cNvPr>
        <xdr:cNvSpPr txBox="1"/>
      </xdr:nvSpPr>
      <xdr:spPr>
        <a:xfrm>
          <a:off x="8515427" y="1840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16781</xdr:rowOff>
    </xdr:from>
    <xdr:ext cx="469744" cy="259045"/>
    <xdr:sp macro="" textlink="">
      <xdr:nvSpPr>
        <xdr:cNvPr id="388" name="n_3aveValue【市民会館】&#10;一人当たり面積">
          <a:extLst>
            <a:ext uri="{FF2B5EF4-FFF2-40B4-BE49-F238E27FC236}">
              <a16:creationId xmlns:a16="http://schemas.microsoft.com/office/drawing/2014/main" id="{B55FB8BC-E798-4BAF-95B7-1BC6FB2C2578}"/>
            </a:ext>
          </a:extLst>
        </xdr:cNvPr>
        <xdr:cNvSpPr txBox="1"/>
      </xdr:nvSpPr>
      <xdr:spPr>
        <a:xfrm>
          <a:off x="7626427" y="1836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2303</xdr:rowOff>
    </xdr:from>
    <xdr:ext cx="469744" cy="259045"/>
    <xdr:sp macro="" textlink="">
      <xdr:nvSpPr>
        <xdr:cNvPr id="389" name="n_4aveValue【市民会館】&#10;一人当たり面積">
          <a:extLst>
            <a:ext uri="{FF2B5EF4-FFF2-40B4-BE49-F238E27FC236}">
              <a16:creationId xmlns:a16="http://schemas.microsoft.com/office/drawing/2014/main" id="{299C99B2-068E-4325-B465-BE5DBBDA55BF}"/>
            </a:ext>
          </a:extLst>
        </xdr:cNvPr>
        <xdr:cNvSpPr txBox="1"/>
      </xdr:nvSpPr>
      <xdr:spPr>
        <a:xfrm>
          <a:off x="6737427" y="1834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166767</xdr:rowOff>
    </xdr:from>
    <xdr:ext cx="469744" cy="259045"/>
    <xdr:sp macro="" textlink="">
      <xdr:nvSpPr>
        <xdr:cNvPr id="390" name="n_1mainValue【市民会館】&#10;一人当たり面積">
          <a:extLst>
            <a:ext uri="{FF2B5EF4-FFF2-40B4-BE49-F238E27FC236}">
              <a16:creationId xmlns:a16="http://schemas.microsoft.com/office/drawing/2014/main" id="{3218391D-6FB8-4CE7-9732-E4FE9B82ACF4}"/>
            </a:ext>
          </a:extLst>
        </xdr:cNvPr>
        <xdr:cNvSpPr txBox="1"/>
      </xdr:nvSpPr>
      <xdr:spPr>
        <a:xfrm>
          <a:off x="9391727" y="1799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7510</xdr:rowOff>
    </xdr:from>
    <xdr:ext cx="469744" cy="259045"/>
    <xdr:sp macro="" textlink="">
      <xdr:nvSpPr>
        <xdr:cNvPr id="391" name="n_2mainValue【市民会館】&#10;一人当たり面積">
          <a:extLst>
            <a:ext uri="{FF2B5EF4-FFF2-40B4-BE49-F238E27FC236}">
              <a16:creationId xmlns:a16="http://schemas.microsoft.com/office/drawing/2014/main" id="{B6C880BA-24A8-4952-8634-D99A7C2CB93E}"/>
            </a:ext>
          </a:extLst>
        </xdr:cNvPr>
        <xdr:cNvSpPr txBox="1"/>
      </xdr:nvSpPr>
      <xdr:spPr>
        <a:xfrm>
          <a:off x="8515427" y="1800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15512</xdr:rowOff>
    </xdr:from>
    <xdr:ext cx="469744" cy="259045"/>
    <xdr:sp macro="" textlink="">
      <xdr:nvSpPr>
        <xdr:cNvPr id="392" name="n_3mainValue【市民会館】&#10;一人当たり面積">
          <a:extLst>
            <a:ext uri="{FF2B5EF4-FFF2-40B4-BE49-F238E27FC236}">
              <a16:creationId xmlns:a16="http://schemas.microsoft.com/office/drawing/2014/main" id="{BEEC6CF5-37F7-443F-B8D3-0C8CA1B19726}"/>
            </a:ext>
          </a:extLst>
        </xdr:cNvPr>
        <xdr:cNvSpPr txBox="1"/>
      </xdr:nvSpPr>
      <xdr:spPr>
        <a:xfrm>
          <a:off x="7626427" y="1801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26560</xdr:rowOff>
    </xdr:from>
    <xdr:ext cx="469744" cy="259045"/>
    <xdr:sp macro="" textlink="">
      <xdr:nvSpPr>
        <xdr:cNvPr id="393" name="n_4mainValue【市民会館】&#10;一人当たり面積">
          <a:extLst>
            <a:ext uri="{FF2B5EF4-FFF2-40B4-BE49-F238E27FC236}">
              <a16:creationId xmlns:a16="http://schemas.microsoft.com/office/drawing/2014/main" id="{7559FB13-2F96-49CC-92CF-7826C7068B0D}"/>
            </a:ext>
          </a:extLst>
        </xdr:cNvPr>
        <xdr:cNvSpPr txBox="1"/>
      </xdr:nvSpPr>
      <xdr:spPr>
        <a:xfrm>
          <a:off x="6737427" y="1802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33082674-F2FD-4139-BEA7-1519390F20A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C537AA4E-2AF0-4BA1-8E66-B9144AE32AD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CEDDFDB-0904-4B67-9B92-93E21D089E8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9FA0C7A1-177D-40A1-9DC0-9B90347A978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82866B8C-0486-4701-9131-A72EE87064D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F7F6077E-284B-4EE9-B9B8-EBA44B50ACB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BD201B79-4020-4318-8976-A7C362D848B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9BE553BE-8B43-411F-A98E-3DDB93DE255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7A32E463-831E-4816-A9BF-1030066C104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48F35A6C-7EBA-4AAF-8EA3-80F205C4009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914D8643-A7F5-489B-A679-795A5CB0A8D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1421F518-F2BF-4CBD-8A85-9A32E5B93B4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EA211162-9646-484F-9743-275524714C2A}"/>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8070B49A-B17F-4BCC-9E25-5C6F18C36D4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2E19C5BF-128F-4110-B6CF-CD2B75FCC96F}"/>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D413EE20-BDC7-4E12-9A9C-69955A16033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9DDB44D1-0D32-4BD0-AC25-3AF3418F9A6F}"/>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A4C48511-BB8E-41B5-AB2D-D64DCA1930F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D14C739D-51C8-4A63-AE9D-6A921EEBC0AF}"/>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CD49A099-9CF0-4F8F-BF8B-7A19C8A3E595}"/>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92596948-CB2F-4EA5-92A5-4AC9AEB6F38C}"/>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FD063CF8-F59A-4582-918A-37230C4ED05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668ECCF5-AC32-445F-9F7D-4E637393BAF8}"/>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947CF2FC-A62C-4926-8463-2452FC80476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a:extLst>
            <a:ext uri="{FF2B5EF4-FFF2-40B4-BE49-F238E27FC236}">
              <a16:creationId xmlns:a16="http://schemas.microsoft.com/office/drawing/2014/main" id="{F4C93C39-145F-4651-9B0A-CE0B53FF8B3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51707</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D6C8C54C-4D7C-4857-882C-EC575D0AF126}"/>
            </a:ext>
          </a:extLst>
        </xdr:cNvPr>
        <xdr:cNvCxnSpPr/>
      </xdr:nvCxnSpPr>
      <xdr:spPr>
        <a:xfrm flipV="1">
          <a:off x="16318864" y="5709557"/>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一般廃棄物処理施設】&#10;有形固定資産減価償却率最小値テキスト">
          <a:extLst>
            <a:ext uri="{FF2B5EF4-FFF2-40B4-BE49-F238E27FC236}">
              <a16:creationId xmlns:a16="http://schemas.microsoft.com/office/drawing/2014/main" id="{886DD30E-A1E3-46C0-B2FE-0BDD4E9C34D1}"/>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D0A1D04F-B11D-46F9-9B51-6A3921D763D6}"/>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169834</xdr:rowOff>
    </xdr:from>
    <xdr:ext cx="340478" cy="259045"/>
    <xdr:sp macro="" textlink="">
      <xdr:nvSpPr>
        <xdr:cNvPr id="422" name="【一般廃棄物処理施設】&#10;有形固定資産減価償却率最大値テキスト">
          <a:extLst>
            <a:ext uri="{FF2B5EF4-FFF2-40B4-BE49-F238E27FC236}">
              <a16:creationId xmlns:a16="http://schemas.microsoft.com/office/drawing/2014/main" id="{B2368329-6007-4A72-BD74-D566C14159F8}"/>
            </a:ext>
          </a:extLst>
        </xdr:cNvPr>
        <xdr:cNvSpPr txBox="1"/>
      </xdr:nvSpPr>
      <xdr:spPr>
        <a:xfrm>
          <a:off x="16357600" y="548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51707</xdr:rowOff>
    </xdr:from>
    <xdr:to>
      <xdr:col>86</xdr:col>
      <xdr:colOff>25400</xdr:colOff>
      <xdr:row>33</xdr:row>
      <xdr:rowOff>51707</xdr:rowOff>
    </xdr:to>
    <xdr:cxnSp macro="">
      <xdr:nvCxnSpPr>
        <xdr:cNvPr id="423" name="直線コネクタ 422">
          <a:extLst>
            <a:ext uri="{FF2B5EF4-FFF2-40B4-BE49-F238E27FC236}">
              <a16:creationId xmlns:a16="http://schemas.microsoft.com/office/drawing/2014/main" id="{9958F96B-A52B-49EE-A227-3481CCF0AD5D}"/>
            </a:ext>
          </a:extLst>
        </xdr:cNvPr>
        <xdr:cNvCxnSpPr/>
      </xdr:nvCxnSpPr>
      <xdr:spPr>
        <a:xfrm>
          <a:off x="16230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108693</xdr:rowOff>
    </xdr:from>
    <xdr:ext cx="405111" cy="259045"/>
    <xdr:sp macro="" textlink="">
      <xdr:nvSpPr>
        <xdr:cNvPr id="424" name="【一般廃棄物処理施設】&#10;有形固定資産減価償却率平均値テキスト">
          <a:extLst>
            <a:ext uri="{FF2B5EF4-FFF2-40B4-BE49-F238E27FC236}">
              <a16:creationId xmlns:a16="http://schemas.microsoft.com/office/drawing/2014/main" id="{348D6AF4-C13D-4379-B11E-734F6EF2E636}"/>
            </a:ext>
          </a:extLst>
        </xdr:cNvPr>
        <xdr:cNvSpPr txBox="1"/>
      </xdr:nvSpPr>
      <xdr:spPr>
        <a:xfrm>
          <a:off x="16357600" y="6280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85816</xdr:rowOff>
    </xdr:from>
    <xdr:to>
      <xdr:col>85</xdr:col>
      <xdr:colOff>177800</xdr:colOff>
      <xdr:row>38</xdr:row>
      <xdr:rowOff>15966</xdr:rowOff>
    </xdr:to>
    <xdr:sp macro="" textlink="">
      <xdr:nvSpPr>
        <xdr:cNvPr id="425" name="フローチャート: 判断 424">
          <a:extLst>
            <a:ext uri="{FF2B5EF4-FFF2-40B4-BE49-F238E27FC236}">
              <a16:creationId xmlns:a16="http://schemas.microsoft.com/office/drawing/2014/main" id="{047CD9AA-A76A-4868-AD53-B448AAE2F469}"/>
            </a:ext>
          </a:extLst>
        </xdr:cNvPr>
        <xdr:cNvSpPr/>
      </xdr:nvSpPr>
      <xdr:spPr>
        <a:xfrm>
          <a:off x="162687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169091</xdr:rowOff>
    </xdr:from>
    <xdr:to>
      <xdr:col>81</xdr:col>
      <xdr:colOff>101600</xdr:colOff>
      <xdr:row>38</xdr:row>
      <xdr:rowOff>99241</xdr:rowOff>
    </xdr:to>
    <xdr:sp macro="" textlink="">
      <xdr:nvSpPr>
        <xdr:cNvPr id="426" name="フローチャート: 判断 425">
          <a:extLst>
            <a:ext uri="{FF2B5EF4-FFF2-40B4-BE49-F238E27FC236}">
              <a16:creationId xmlns:a16="http://schemas.microsoft.com/office/drawing/2014/main" id="{E95F6935-008E-49D3-8435-A1368CE125F5}"/>
            </a:ext>
          </a:extLst>
        </xdr:cNvPr>
        <xdr:cNvSpPr/>
      </xdr:nvSpPr>
      <xdr:spPr>
        <a:xfrm>
          <a:off x="15430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427" name="フローチャート: 判断 426">
          <a:extLst>
            <a:ext uri="{FF2B5EF4-FFF2-40B4-BE49-F238E27FC236}">
              <a16:creationId xmlns:a16="http://schemas.microsoft.com/office/drawing/2014/main" id="{B4C60D8F-67D2-426A-9928-87A8FFA40FE9}"/>
            </a:ext>
          </a:extLst>
        </xdr:cNvPr>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30299</xdr:rowOff>
    </xdr:from>
    <xdr:to>
      <xdr:col>72</xdr:col>
      <xdr:colOff>38100</xdr:colOff>
      <xdr:row>38</xdr:row>
      <xdr:rowOff>131899</xdr:rowOff>
    </xdr:to>
    <xdr:sp macro="" textlink="">
      <xdr:nvSpPr>
        <xdr:cNvPr id="428" name="フローチャート: 判断 427">
          <a:extLst>
            <a:ext uri="{FF2B5EF4-FFF2-40B4-BE49-F238E27FC236}">
              <a16:creationId xmlns:a16="http://schemas.microsoft.com/office/drawing/2014/main" id="{B6DC4937-D0D5-46E4-92BA-1EC07ADD365B}"/>
            </a:ext>
          </a:extLst>
        </xdr:cNvPr>
        <xdr:cNvSpPr/>
      </xdr:nvSpPr>
      <xdr:spPr>
        <a:xfrm>
          <a:off x="13652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429" name="フローチャート: 判断 428">
          <a:extLst>
            <a:ext uri="{FF2B5EF4-FFF2-40B4-BE49-F238E27FC236}">
              <a16:creationId xmlns:a16="http://schemas.microsoft.com/office/drawing/2014/main" id="{CA0DF16F-A7F6-42B9-83F1-52DF5BD08B87}"/>
            </a:ext>
          </a:extLst>
        </xdr:cNvPr>
        <xdr:cNvSpPr/>
      </xdr:nvSpPr>
      <xdr:spPr>
        <a:xfrm>
          <a:off x="12763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DB0CD977-79AA-47F2-9EA5-927A48CE1E1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DAE0D2DA-A10F-42D7-A9EB-EF237B0E8CF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CF7FCE48-23BA-4ABD-A787-DFAA39AD617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9C90D0A5-2FD7-4487-A001-9C3CF5D6B1C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3F7911F3-BF9C-4B8F-9E27-B85D997D9F3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89081</xdr:rowOff>
    </xdr:from>
    <xdr:to>
      <xdr:col>85</xdr:col>
      <xdr:colOff>177800</xdr:colOff>
      <xdr:row>42</xdr:row>
      <xdr:rowOff>19231</xdr:rowOff>
    </xdr:to>
    <xdr:sp macro="" textlink="">
      <xdr:nvSpPr>
        <xdr:cNvPr id="435" name="楕円 434">
          <a:extLst>
            <a:ext uri="{FF2B5EF4-FFF2-40B4-BE49-F238E27FC236}">
              <a16:creationId xmlns:a16="http://schemas.microsoft.com/office/drawing/2014/main" id="{CA8CC6BF-2651-4093-8F80-DCFB0B0967F4}"/>
            </a:ext>
          </a:extLst>
        </xdr:cNvPr>
        <xdr:cNvSpPr/>
      </xdr:nvSpPr>
      <xdr:spPr>
        <a:xfrm>
          <a:off x="16268700" y="711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4008</xdr:rowOff>
    </xdr:from>
    <xdr:ext cx="405111" cy="259045"/>
    <xdr:sp macro="" textlink="">
      <xdr:nvSpPr>
        <xdr:cNvPr id="436" name="【一般廃棄物処理施設】&#10;有形固定資産減価償却率該当値テキスト">
          <a:extLst>
            <a:ext uri="{FF2B5EF4-FFF2-40B4-BE49-F238E27FC236}">
              <a16:creationId xmlns:a16="http://schemas.microsoft.com/office/drawing/2014/main" id="{BF2E6B79-C33E-49FC-9B10-7140864F6ED6}"/>
            </a:ext>
          </a:extLst>
        </xdr:cNvPr>
        <xdr:cNvSpPr txBox="1"/>
      </xdr:nvSpPr>
      <xdr:spPr>
        <a:xfrm>
          <a:off x="16357600" y="7033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72753</xdr:rowOff>
    </xdr:from>
    <xdr:to>
      <xdr:col>81</xdr:col>
      <xdr:colOff>101600</xdr:colOff>
      <xdr:row>42</xdr:row>
      <xdr:rowOff>2903</xdr:rowOff>
    </xdr:to>
    <xdr:sp macro="" textlink="">
      <xdr:nvSpPr>
        <xdr:cNvPr id="437" name="楕円 436">
          <a:extLst>
            <a:ext uri="{FF2B5EF4-FFF2-40B4-BE49-F238E27FC236}">
              <a16:creationId xmlns:a16="http://schemas.microsoft.com/office/drawing/2014/main" id="{5BE1693A-78C4-4848-B63B-466DBF010C01}"/>
            </a:ext>
          </a:extLst>
        </xdr:cNvPr>
        <xdr:cNvSpPr/>
      </xdr:nvSpPr>
      <xdr:spPr>
        <a:xfrm>
          <a:off x="15430500" y="710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123553</xdr:rowOff>
    </xdr:from>
    <xdr:to>
      <xdr:col>85</xdr:col>
      <xdr:colOff>127000</xdr:colOff>
      <xdr:row>41</xdr:row>
      <xdr:rowOff>139881</xdr:rowOff>
    </xdr:to>
    <xdr:cxnSp macro="">
      <xdr:nvCxnSpPr>
        <xdr:cNvPr id="438" name="直線コネクタ 437">
          <a:extLst>
            <a:ext uri="{FF2B5EF4-FFF2-40B4-BE49-F238E27FC236}">
              <a16:creationId xmlns:a16="http://schemas.microsoft.com/office/drawing/2014/main" id="{6D8E2EE3-A588-4328-B882-930116BF2A20}"/>
            </a:ext>
          </a:extLst>
        </xdr:cNvPr>
        <xdr:cNvCxnSpPr/>
      </xdr:nvCxnSpPr>
      <xdr:spPr>
        <a:xfrm>
          <a:off x="15481300" y="715300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53159</xdr:rowOff>
    </xdr:from>
    <xdr:to>
      <xdr:col>76</xdr:col>
      <xdr:colOff>165100</xdr:colOff>
      <xdr:row>41</xdr:row>
      <xdr:rowOff>154759</xdr:rowOff>
    </xdr:to>
    <xdr:sp macro="" textlink="">
      <xdr:nvSpPr>
        <xdr:cNvPr id="439" name="楕円 438">
          <a:extLst>
            <a:ext uri="{FF2B5EF4-FFF2-40B4-BE49-F238E27FC236}">
              <a16:creationId xmlns:a16="http://schemas.microsoft.com/office/drawing/2014/main" id="{74CCD786-E2E3-4531-8F66-40FB23F0A245}"/>
            </a:ext>
          </a:extLst>
        </xdr:cNvPr>
        <xdr:cNvSpPr/>
      </xdr:nvSpPr>
      <xdr:spPr>
        <a:xfrm>
          <a:off x="14541500" y="708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103959</xdr:rowOff>
    </xdr:from>
    <xdr:to>
      <xdr:col>81</xdr:col>
      <xdr:colOff>50800</xdr:colOff>
      <xdr:row>41</xdr:row>
      <xdr:rowOff>123553</xdr:rowOff>
    </xdr:to>
    <xdr:cxnSp macro="">
      <xdr:nvCxnSpPr>
        <xdr:cNvPr id="440" name="直線コネクタ 439">
          <a:extLst>
            <a:ext uri="{FF2B5EF4-FFF2-40B4-BE49-F238E27FC236}">
              <a16:creationId xmlns:a16="http://schemas.microsoft.com/office/drawing/2014/main" id="{AEBF3EF3-9045-4072-8DF5-4D1F85715DC8}"/>
            </a:ext>
          </a:extLst>
        </xdr:cNvPr>
        <xdr:cNvCxnSpPr/>
      </xdr:nvCxnSpPr>
      <xdr:spPr>
        <a:xfrm>
          <a:off x="14592300" y="713340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144599</xdr:rowOff>
    </xdr:from>
    <xdr:to>
      <xdr:col>72</xdr:col>
      <xdr:colOff>38100</xdr:colOff>
      <xdr:row>41</xdr:row>
      <xdr:rowOff>74749</xdr:rowOff>
    </xdr:to>
    <xdr:sp macro="" textlink="">
      <xdr:nvSpPr>
        <xdr:cNvPr id="441" name="楕円 440">
          <a:extLst>
            <a:ext uri="{FF2B5EF4-FFF2-40B4-BE49-F238E27FC236}">
              <a16:creationId xmlns:a16="http://schemas.microsoft.com/office/drawing/2014/main" id="{B1CAF710-1DF5-4B42-B2E8-A675CEABC1FF}"/>
            </a:ext>
          </a:extLst>
        </xdr:cNvPr>
        <xdr:cNvSpPr/>
      </xdr:nvSpPr>
      <xdr:spPr>
        <a:xfrm>
          <a:off x="13652500" y="700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23949</xdr:rowOff>
    </xdr:from>
    <xdr:to>
      <xdr:col>76</xdr:col>
      <xdr:colOff>114300</xdr:colOff>
      <xdr:row>41</xdr:row>
      <xdr:rowOff>103959</xdr:rowOff>
    </xdr:to>
    <xdr:cxnSp macro="">
      <xdr:nvCxnSpPr>
        <xdr:cNvPr id="442" name="直線コネクタ 441">
          <a:extLst>
            <a:ext uri="{FF2B5EF4-FFF2-40B4-BE49-F238E27FC236}">
              <a16:creationId xmlns:a16="http://schemas.microsoft.com/office/drawing/2014/main" id="{7AF3530A-9FBE-4371-BFA2-20791BEE46FE}"/>
            </a:ext>
          </a:extLst>
        </xdr:cNvPr>
        <xdr:cNvCxnSpPr/>
      </xdr:nvCxnSpPr>
      <xdr:spPr>
        <a:xfrm>
          <a:off x="13703300" y="7053399"/>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121738</xdr:rowOff>
    </xdr:from>
    <xdr:to>
      <xdr:col>67</xdr:col>
      <xdr:colOff>101600</xdr:colOff>
      <xdr:row>41</xdr:row>
      <xdr:rowOff>51888</xdr:rowOff>
    </xdr:to>
    <xdr:sp macro="" textlink="">
      <xdr:nvSpPr>
        <xdr:cNvPr id="443" name="楕円 442">
          <a:extLst>
            <a:ext uri="{FF2B5EF4-FFF2-40B4-BE49-F238E27FC236}">
              <a16:creationId xmlns:a16="http://schemas.microsoft.com/office/drawing/2014/main" id="{5EB70B66-ED00-49EE-9815-04BFBA04D2D2}"/>
            </a:ext>
          </a:extLst>
        </xdr:cNvPr>
        <xdr:cNvSpPr/>
      </xdr:nvSpPr>
      <xdr:spPr>
        <a:xfrm>
          <a:off x="12763500" y="697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1088</xdr:rowOff>
    </xdr:from>
    <xdr:to>
      <xdr:col>71</xdr:col>
      <xdr:colOff>177800</xdr:colOff>
      <xdr:row>41</xdr:row>
      <xdr:rowOff>23949</xdr:rowOff>
    </xdr:to>
    <xdr:cxnSp macro="">
      <xdr:nvCxnSpPr>
        <xdr:cNvPr id="444" name="直線コネクタ 443">
          <a:extLst>
            <a:ext uri="{FF2B5EF4-FFF2-40B4-BE49-F238E27FC236}">
              <a16:creationId xmlns:a16="http://schemas.microsoft.com/office/drawing/2014/main" id="{57BD4224-871E-4E0B-AF3C-16437D79D7E0}"/>
            </a:ext>
          </a:extLst>
        </xdr:cNvPr>
        <xdr:cNvCxnSpPr/>
      </xdr:nvCxnSpPr>
      <xdr:spPr>
        <a:xfrm>
          <a:off x="12814300" y="703053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115769</xdr:rowOff>
    </xdr:from>
    <xdr:ext cx="405111" cy="259045"/>
    <xdr:sp macro="" textlink="">
      <xdr:nvSpPr>
        <xdr:cNvPr id="445" name="n_1aveValue【一般廃棄物処理施設】&#10;有形固定資産減価償却率">
          <a:extLst>
            <a:ext uri="{FF2B5EF4-FFF2-40B4-BE49-F238E27FC236}">
              <a16:creationId xmlns:a16="http://schemas.microsoft.com/office/drawing/2014/main" id="{7FB9DB1D-03F1-4F6B-958F-C0482ABA03DA}"/>
            </a:ext>
          </a:extLst>
        </xdr:cNvPr>
        <xdr:cNvSpPr txBox="1"/>
      </xdr:nvSpPr>
      <xdr:spPr>
        <a:xfrm>
          <a:off x="152660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153324</xdr:rowOff>
    </xdr:from>
    <xdr:ext cx="405111" cy="259045"/>
    <xdr:sp macro="" textlink="">
      <xdr:nvSpPr>
        <xdr:cNvPr id="446" name="n_2aveValue【一般廃棄物処理施設】&#10;有形固定資産減価償却率">
          <a:extLst>
            <a:ext uri="{FF2B5EF4-FFF2-40B4-BE49-F238E27FC236}">
              <a16:creationId xmlns:a16="http://schemas.microsoft.com/office/drawing/2014/main" id="{65A6DDBD-0DBF-4B3B-9ACF-E33CFE22E43F}"/>
            </a:ext>
          </a:extLst>
        </xdr:cNvPr>
        <xdr:cNvSpPr txBox="1"/>
      </xdr:nvSpPr>
      <xdr:spPr>
        <a:xfrm>
          <a:off x="14389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148426</xdr:rowOff>
    </xdr:from>
    <xdr:ext cx="405111" cy="259045"/>
    <xdr:sp macro="" textlink="">
      <xdr:nvSpPr>
        <xdr:cNvPr id="447" name="n_3aveValue【一般廃棄物処理施設】&#10;有形固定資産減価償却率">
          <a:extLst>
            <a:ext uri="{FF2B5EF4-FFF2-40B4-BE49-F238E27FC236}">
              <a16:creationId xmlns:a16="http://schemas.microsoft.com/office/drawing/2014/main" id="{0CE7AAAE-7F56-4AB7-8219-469E9D3E6888}"/>
            </a:ext>
          </a:extLst>
        </xdr:cNvPr>
        <xdr:cNvSpPr txBox="1"/>
      </xdr:nvSpPr>
      <xdr:spPr>
        <a:xfrm>
          <a:off x="135007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104338</xdr:rowOff>
    </xdr:from>
    <xdr:ext cx="405111" cy="259045"/>
    <xdr:sp macro="" textlink="">
      <xdr:nvSpPr>
        <xdr:cNvPr id="448" name="n_4aveValue【一般廃棄物処理施設】&#10;有形固定資産減価償却率">
          <a:extLst>
            <a:ext uri="{FF2B5EF4-FFF2-40B4-BE49-F238E27FC236}">
              <a16:creationId xmlns:a16="http://schemas.microsoft.com/office/drawing/2014/main" id="{861C106D-40F4-4043-BCA5-7AD24581FA87}"/>
            </a:ext>
          </a:extLst>
        </xdr:cNvPr>
        <xdr:cNvSpPr txBox="1"/>
      </xdr:nvSpPr>
      <xdr:spPr>
        <a:xfrm>
          <a:off x="12611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165480</xdr:rowOff>
    </xdr:from>
    <xdr:ext cx="405111" cy="259045"/>
    <xdr:sp macro="" textlink="">
      <xdr:nvSpPr>
        <xdr:cNvPr id="449" name="n_1mainValue【一般廃棄物処理施設】&#10;有形固定資産減価償却率">
          <a:extLst>
            <a:ext uri="{FF2B5EF4-FFF2-40B4-BE49-F238E27FC236}">
              <a16:creationId xmlns:a16="http://schemas.microsoft.com/office/drawing/2014/main" id="{57ED16E2-AC27-4DA2-81AA-ED820048DCCE}"/>
            </a:ext>
          </a:extLst>
        </xdr:cNvPr>
        <xdr:cNvSpPr txBox="1"/>
      </xdr:nvSpPr>
      <xdr:spPr>
        <a:xfrm>
          <a:off x="15266044" y="7194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145886</xdr:rowOff>
    </xdr:from>
    <xdr:ext cx="405111" cy="259045"/>
    <xdr:sp macro="" textlink="">
      <xdr:nvSpPr>
        <xdr:cNvPr id="450" name="n_2mainValue【一般廃棄物処理施設】&#10;有形固定資産減価償却率">
          <a:extLst>
            <a:ext uri="{FF2B5EF4-FFF2-40B4-BE49-F238E27FC236}">
              <a16:creationId xmlns:a16="http://schemas.microsoft.com/office/drawing/2014/main" id="{8FF44707-9BBD-40AA-B64D-249984F26FAC}"/>
            </a:ext>
          </a:extLst>
        </xdr:cNvPr>
        <xdr:cNvSpPr txBox="1"/>
      </xdr:nvSpPr>
      <xdr:spPr>
        <a:xfrm>
          <a:off x="14389744" y="7175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65876</xdr:rowOff>
    </xdr:from>
    <xdr:ext cx="405111" cy="259045"/>
    <xdr:sp macro="" textlink="">
      <xdr:nvSpPr>
        <xdr:cNvPr id="451" name="n_3mainValue【一般廃棄物処理施設】&#10;有形固定資産減価償却率">
          <a:extLst>
            <a:ext uri="{FF2B5EF4-FFF2-40B4-BE49-F238E27FC236}">
              <a16:creationId xmlns:a16="http://schemas.microsoft.com/office/drawing/2014/main" id="{B7855314-8326-47AF-9E58-4F941DD219D9}"/>
            </a:ext>
          </a:extLst>
        </xdr:cNvPr>
        <xdr:cNvSpPr txBox="1"/>
      </xdr:nvSpPr>
      <xdr:spPr>
        <a:xfrm>
          <a:off x="13500744" y="7095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43015</xdr:rowOff>
    </xdr:from>
    <xdr:ext cx="405111" cy="259045"/>
    <xdr:sp macro="" textlink="">
      <xdr:nvSpPr>
        <xdr:cNvPr id="452" name="n_4mainValue【一般廃棄物処理施設】&#10;有形固定資産減価償却率">
          <a:extLst>
            <a:ext uri="{FF2B5EF4-FFF2-40B4-BE49-F238E27FC236}">
              <a16:creationId xmlns:a16="http://schemas.microsoft.com/office/drawing/2014/main" id="{5772F59B-A2DF-464F-B615-525A66ED7A29}"/>
            </a:ext>
          </a:extLst>
        </xdr:cNvPr>
        <xdr:cNvSpPr txBox="1"/>
      </xdr:nvSpPr>
      <xdr:spPr>
        <a:xfrm>
          <a:off x="12611744" y="707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F6167600-3B99-4B9C-9F44-FB7DF86F146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BC71D489-5EDD-48EC-935D-3033F8069CD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C9E32046-66E4-4226-8BBA-DEAD2A7EAF7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A3BFB2B9-583F-4E5F-8F45-1A639542719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426E5B29-812A-4335-A970-3545A124C38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48907BD1-AFED-4DFC-8C40-12FD5F2A5C0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D2B33EB2-68A2-4C2E-92C4-D89D36903F3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A6A37BBF-073F-4615-9876-7E47008AD30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E47A5E23-30AA-410A-BC0F-72245C20F24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535E95DA-0D73-432A-9908-D5A4D68FCC4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78376B19-76B9-4766-9AF9-4AD9E06ACABF}"/>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4" name="テキスト ボックス 463">
          <a:extLst>
            <a:ext uri="{FF2B5EF4-FFF2-40B4-BE49-F238E27FC236}">
              <a16:creationId xmlns:a16="http://schemas.microsoft.com/office/drawing/2014/main" id="{EAC797F9-DE75-44E7-9D15-9120C308FEC8}"/>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86148767-F729-4D6A-8D52-7835D1B36869}"/>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466" name="テキスト ボックス 465">
          <a:extLst>
            <a:ext uri="{FF2B5EF4-FFF2-40B4-BE49-F238E27FC236}">
              <a16:creationId xmlns:a16="http://schemas.microsoft.com/office/drawing/2014/main" id="{82AE0504-9F93-4B5F-85F4-6D5217EB419D}"/>
            </a:ext>
          </a:extLst>
        </xdr:cNvPr>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D6404EDA-E8B5-4F4A-AF5E-904E9177C551}"/>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468" name="テキスト ボックス 467">
          <a:extLst>
            <a:ext uri="{FF2B5EF4-FFF2-40B4-BE49-F238E27FC236}">
              <a16:creationId xmlns:a16="http://schemas.microsoft.com/office/drawing/2014/main" id="{93F19F63-45D7-4E9C-A244-BFFB7B356BBF}"/>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ABC40193-0272-4059-88C1-DE1B12A97722}"/>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470" name="テキスト ボックス 469">
          <a:extLst>
            <a:ext uri="{FF2B5EF4-FFF2-40B4-BE49-F238E27FC236}">
              <a16:creationId xmlns:a16="http://schemas.microsoft.com/office/drawing/2014/main" id="{7B3607D9-50B6-45AC-95AB-F9340A9F70DA}"/>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F54CA10C-F844-4DDB-A2C8-B2DBABA1D81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2" name="テキスト ボックス 471">
          <a:extLst>
            <a:ext uri="{FF2B5EF4-FFF2-40B4-BE49-F238E27FC236}">
              <a16:creationId xmlns:a16="http://schemas.microsoft.com/office/drawing/2014/main" id="{1E57262C-1AD4-4D32-9A25-1FEA398B2F54}"/>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a:extLst>
            <a:ext uri="{FF2B5EF4-FFF2-40B4-BE49-F238E27FC236}">
              <a16:creationId xmlns:a16="http://schemas.microsoft.com/office/drawing/2014/main" id="{CFF8018D-C061-4A8C-A8EA-31FE1CE5876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80039</xdr:rowOff>
    </xdr:from>
    <xdr:to>
      <xdr:col>116</xdr:col>
      <xdr:colOff>62864</xdr:colOff>
      <xdr:row>41</xdr:row>
      <xdr:rowOff>132173</xdr:rowOff>
    </xdr:to>
    <xdr:cxnSp macro="">
      <xdr:nvCxnSpPr>
        <xdr:cNvPr id="474" name="直線コネクタ 473">
          <a:extLst>
            <a:ext uri="{FF2B5EF4-FFF2-40B4-BE49-F238E27FC236}">
              <a16:creationId xmlns:a16="http://schemas.microsoft.com/office/drawing/2014/main" id="{6BBD8683-B0B2-40C3-A802-FD2DF73FDD13}"/>
            </a:ext>
          </a:extLst>
        </xdr:cNvPr>
        <xdr:cNvCxnSpPr/>
      </xdr:nvCxnSpPr>
      <xdr:spPr>
        <a:xfrm flipV="1">
          <a:off x="22160864" y="5737889"/>
          <a:ext cx="0" cy="1423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136000</xdr:rowOff>
    </xdr:from>
    <xdr:ext cx="469744" cy="259045"/>
    <xdr:sp macro="" textlink="">
      <xdr:nvSpPr>
        <xdr:cNvPr id="475" name="【一般廃棄物処理施設】&#10;一人当たり有形固定資産（償却資産）額最小値テキスト">
          <a:extLst>
            <a:ext uri="{FF2B5EF4-FFF2-40B4-BE49-F238E27FC236}">
              <a16:creationId xmlns:a16="http://schemas.microsoft.com/office/drawing/2014/main" id="{CB7ED1B3-86EF-43DD-8C26-56F41DAF93B8}"/>
            </a:ext>
          </a:extLst>
        </xdr:cNvPr>
        <xdr:cNvSpPr txBox="1"/>
      </xdr:nvSpPr>
      <xdr:spPr>
        <a:xfrm>
          <a:off x="22199600" y="716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132173</xdr:rowOff>
    </xdr:from>
    <xdr:to>
      <xdr:col>116</xdr:col>
      <xdr:colOff>152400</xdr:colOff>
      <xdr:row>41</xdr:row>
      <xdr:rowOff>132173</xdr:rowOff>
    </xdr:to>
    <xdr:cxnSp macro="">
      <xdr:nvCxnSpPr>
        <xdr:cNvPr id="476" name="直線コネクタ 475">
          <a:extLst>
            <a:ext uri="{FF2B5EF4-FFF2-40B4-BE49-F238E27FC236}">
              <a16:creationId xmlns:a16="http://schemas.microsoft.com/office/drawing/2014/main" id="{50609CD6-ED26-4111-B336-4CAF46748072}"/>
            </a:ext>
          </a:extLst>
        </xdr:cNvPr>
        <xdr:cNvCxnSpPr/>
      </xdr:nvCxnSpPr>
      <xdr:spPr>
        <a:xfrm>
          <a:off x="22072600" y="7161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26716</xdr:rowOff>
    </xdr:from>
    <xdr:ext cx="690189" cy="259045"/>
    <xdr:sp macro="" textlink="">
      <xdr:nvSpPr>
        <xdr:cNvPr id="477" name="【一般廃棄物処理施設】&#10;一人当たり有形固定資産（償却資産）額最大値テキスト">
          <a:extLst>
            <a:ext uri="{FF2B5EF4-FFF2-40B4-BE49-F238E27FC236}">
              <a16:creationId xmlns:a16="http://schemas.microsoft.com/office/drawing/2014/main" id="{153DF3CE-7467-4EF2-A475-D56A2C81CAE6}"/>
            </a:ext>
          </a:extLst>
        </xdr:cNvPr>
        <xdr:cNvSpPr txBox="1"/>
      </xdr:nvSpPr>
      <xdr:spPr>
        <a:xfrm>
          <a:off x="22199600" y="55131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80039</xdr:rowOff>
    </xdr:from>
    <xdr:to>
      <xdr:col>116</xdr:col>
      <xdr:colOff>152400</xdr:colOff>
      <xdr:row>33</xdr:row>
      <xdr:rowOff>80039</xdr:rowOff>
    </xdr:to>
    <xdr:cxnSp macro="">
      <xdr:nvCxnSpPr>
        <xdr:cNvPr id="478" name="直線コネクタ 477">
          <a:extLst>
            <a:ext uri="{FF2B5EF4-FFF2-40B4-BE49-F238E27FC236}">
              <a16:creationId xmlns:a16="http://schemas.microsoft.com/office/drawing/2014/main" id="{154ADEBC-DA3B-402F-824D-FB0B68A087EA}"/>
            </a:ext>
          </a:extLst>
        </xdr:cNvPr>
        <xdr:cNvCxnSpPr/>
      </xdr:nvCxnSpPr>
      <xdr:spPr>
        <a:xfrm>
          <a:off x="22072600" y="573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146162</xdr:rowOff>
    </xdr:from>
    <xdr:ext cx="599010" cy="259045"/>
    <xdr:sp macro="" textlink="">
      <xdr:nvSpPr>
        <xdr:cNvPr id="479" name="【一般廃棄物処理施設】&#10;一人当たり有形固定資産（償却資産）額平均値テキスト">
          <a:extLst>
            <a:ext uri="{FF2B5EF4-FFF2-40B4-BE49-F238E27FC236}">
              <a16:creationId xmlns:a16="http://schemas.microsoft.com/office/drawing/2014/main" id="{04EC4B59-3911-449B-9D8A-9491E6A8F0A6}"/>
            </a:ext>
          </a:extLst>
        </xdr:cNvPr>
        <xdr:cNvSpPr txBox="1"/>
      </xdr:nvSpPr>
      <xdr:spPr>
        <a:xfrm>
          <a:off x="22199600" y="68327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123285</xdr:rowOff>
    </xdr:from>
    <xdr:to>
      <xdr:col>116</xdr:col>
      <xdr:colOff>114300</xdr:colOff>
      <xdr:row>41</xdr:row>
      <xdr:rowOff>53435</xdr:rowOff>
    </xdr:to>
    <xdr:sp macro="" textlink="">
      <xdr:nvSpPr>
        <xdr:cNvPr id="480" name="フローチャート: 判断 479">
          <a:extLst>
            <a:ext uri="{FF2B5EF4-FFF2-40B4-BE49-F238E27FC236}">
              <a16:creationId xmlns:a16="http://schemas.microsoft.com/office/drawing/2014/main" id="{43C04F09-52BD-4DE6-99D1-34D1DBEDA882}"/>
            </a:ext>
          </a:extLst>
        </xdr:cNvPr>
        <xdr:cNvSpPr/>
      </xdr:nvSpPr>
      <xdr:spPr>
        <a:xfrm>
          <a:off x="22110700" y="698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136395</xdr:rowOff>
    </xdr:from>
    <xdr:to>
      <xdr:col>112</xdr:col>
      <xdr:colOff>38100</xdr:colOff>
      <xdr:row>41</xdr:row>
      <xdr:rowOff>66545</xdr:rowOff>
    </xdr:to>
    <xdr:sp macro="" textlink="">
      <xdr:nvSpPr>
        <xdr:cNvPr id="481" name="フローチャート: 判断 480">
          <a:extLst>
            <a:ext uri="{FF2B5EF4-FFF2-40B4-BE49-F238E27FC236}">
              <a16:creationId xmlns:a16="http://schemas.microsoft.com/office/drawing/2014/main" id="{0CFB2A5F-38DA-470F-A38C-4BE96FA97F5D}"/>
            </a:ext>
          </a:extLst>
        </xdr:cNvPr>
        <xdr:cNvSpPr/>
      </xdr:nvSpPr>
      <xdr:spPr>
        <a:xfrm>
          <a:off x="21272500" y="699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10945</xdr:rowOff>
    </xdr:from>
    <xdr:to>
      <xdr:col>107</xdr:col>
      <xdr:colOff>101600</xdr:colOff>
      <xdr:row>41</xdr:row>
      <xdr:rowOff>112545</xdr:rowOff>
    </xdr:to>
    <xdr:sp macro="" textlink="">
      <xdr:nvSpPr>
        <xdr:cNvPr id="482" name="フローチャート: 判断 481">
          <a:extLst>
            <a:ext uri="{FF2B5EF4-FFF2-40B4-BE49-F238E27FC236}">
              <a16:creationId xmlns:a16="http://schemas.microsoft.com/office/drawing/2014/main" id="{F8275C60-E5E4-4523-8BBB-5D87EEACF2B9}"/>
            </a:ext>
          </a:extLst>
        </xdr:cNvPr>
        <xdr:cNvSpPr/>
      </xdr:nvSpPr>
      <xdr:spPr>
        <a:xfrm>
          <a:off x="20383500" y="704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10555</xdr:rowOff>
    </xdr:from>
    <xdr:to>
      <xdr:col>102</xdr:col>
      <xdr:colOff>165100</xdr:colOff>
      <xdr:row>41</xdr:row>
      <xdr:rowOff>112155</xdr:rowOff>
    </xdr:to>
    <xdr:sp macro="" textlink="">
      <xdr:nvSpPr>
        <xdr:cNvPr id="483" name="フローチャート: 判断 482">
          <a:extLst>
            <a:ext uri="{FF2B5EF4-FFF2-40B4-BE49-F238E27FC236}">
              <a16:creationId xmlns:a16="http://schemas.microsoft.com/office/drawing/2014/main" id="{459DAD49-F1BD-4956-AC9F-03229819E651}"/>
            </a:ext>
          </a:extLst>
        </xdr:cNvPr>
        <xdr:cNvSpPr/>
      </xdr:nvSpPr>
      <xdr:spPr>
        <a:xfrm>
          <a:off x="19494500" y="704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13853</xdr:rowOff>
    </xdr:from>
    <xdr:to>
      <xdr:col>98</xdr:col>
      <xdr:colOff>38100</xdr:colOff>
      <xdr:row>41</xdr:row>
      <xdr:rowOff>115453</xdr:rowOff>
    </xdr:to>
    <xdr:sp macro="" textlink="">
      <xdr:nvSpPr>
        <xdr:cNvPr id="484" name="フローチャート: 判断 483">
          <a:extLst>
            <a:ext uri="{FF2B5EF4-FFF2-40B4-BE49-F238E27FC236}">
              <a16:creationId xmlns:a16="http://schemas.microsoft.com/office/drawing/2014/main" id="{4767C238-54AE-466A-999E-E014FB4EE0FD}"/>
            </a:ext>
          </a:extLst>
        </xdr:cNvPr>
        <xdr:cNvSpPr/>
      </xdr:nvSpPr>
      <xdr:spPr>
        <a:xfrm>
          <a:off x="18605500" y="704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C9903B96-18F9-44FC-8A5D-77007BC5C9B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9B066763-C250-4AF1-A1C0-01954E13375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38A9A912-4778-4606-85CE-915E2116818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3736ED05-E9F4-49AF-8843-1FFDA590DE6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B9E1231C-2364-413F-A413-2E623F3CB61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4576</xdr:rowOff>
    </xdr:from>
    <xdr:to>
      <xdr:col>116</xdr:col>
      <xdr:colOff>114300</xdr:colOff>
      <xdr:row>41</xdr:row>
      <xdr:rowOff>106176</xdr:rowOff>
    </xdr:to>
    <xdr:sp macro="" textlink="">
      <xdr:nvSpPr>
        <xdr:cNvPr id="490" name="楕円 489">
          <a:extLst>
            <a:ext uri="{FF2B5EF4-FFF2-40B4-BE49-F238E27FC236}">
              <a16:creationId xmlns:a16="http://schemas.microsoft.com/office/drawing/2014/main" id="{DA722F99-3833-4878-905C-BE31A038B088}"/>
            </a:ext>
          </a:extLst>
        </xdr:cNvPr>
        <xdr:cNvSpPr/>
      </xdr:nvSpPr>
      <xdr:spPr>
        <a:xfrm>
          <a:off x="22110700" y="703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101713</xdr:rowOff>
    </xdr:from>
    <xdr:ext cx="599010" cy="259045"/>
    <xdr:sp macro="" textlink="">
      <xdr:nvSpPr>
        <xdr:cNvPr id="491" name="【一般廃棄物処理施設】&#10;一人当たり有形固定資産（償却資産）額該当値テキスト">
          <a:extLst>
            <a:ext uri="{FF2B5EF4-FFF2-40B4-BE49-F238E27FC236}">
              <a16:creationId xmlns:a16="http://schemas.microsoft.com/office/drawing/2014/main" id="{D1DC5678-9A22-4EAA-BBA8-400F162FB1CA}"/>
            </a:ext>
          </a:extLst>
        </xdr:cNvPr>
        <xdr:cNvSpPr txBox="1"/>
      </xdr:nvSpPr>
      <xdr:spPr>
        <a:xfrm>
          <a:off x="22199600" y="6959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5383</xdr:rowOff>
    </xdr:from>
    <xdr:to>
      <xdr:col>112</xdr:col>
      <xdr:colOff>38100</xdr:colOff>
      <xdr:row>41</xdr:row>
      <xdr:rowOff>106983</xdr:rowOff>
    </xdr:to>
    <xdr:sp macro="" textlink="">
      <xdr:nvSpPr>
        <xdr:cNvPr id="492" name="楕円 491">
          <a:extLst>
            <a:ext uri="{FF2B5EF4-FFF2-40B4-BE49-F238E27FC236}">
              <a16:creationId xmlns:a16="http://schemas.microsoft.com/office/drawing/2014/main" id="{EEA7BB26-3E30-498E-8504-2EADD18297CB}"/>
            </a:ext>
          </a:extLst>
        </xdr:cNvPr>
        <xdr:cNvSpPr/>
      </xdr:nvSpPr>
      <xdr:spPr>
        <a:xfrm>
          <a:off x="21272500" y="703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55376</xdr:rowOff>
    </xdr:from>
    <xdr:to>
      <xdr:col>116</xdr:col>
      <xdr:colOff>63500</xdr:colOff>
      <xdr:row>41</xdr:row>
      <xdr:rowOff>56183</xdr:rowOff>
    </xdr:to>
    <xdr:cxnSp macro="">
      <xdr:nvCxnSpPr>
        <xdr:cNvPr id="493" name="直線コネクタ 492">
          <a:extLst>
            <a:ext uri="{FF2B5EF4-FFF2-40B4-BE49-F238E27FC236}">
              <a16:creationId xmlns:a16="http://schemas.microsoft.com/office/drawing/2014/main" id="{EC567913-5E61-4FFC-B00F-8739A25F1EE4}"/>
            </a:ext>
          </a:extLst>
        </xdr:cNvPr>
        <xdr:cNvCxnSpPr/>
      </xdr:nvCxnSpPr>
      <xdr:spPr>
        <a:xfrm flipV="1">
          <a:off x="21323300" y="7084826"/>
          <a:ext cx="838200" cy="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7015</xdr:rowOff>
    </xdr:from>
    <xdr:to>
      <xdr:col>107</xdr:col>
      <xdr:colOff>101600</xdr:colOff>
      <xdr:row>41</xdr:row>
      <xdr:rowOff>108615</xdr:rowOff>
    </xdr:to>
    <xdr:sp macro="" textlink="">
      <xdr:nvSpPr>
        <xdr:cNvPr id="494" name="楕円 493">
          <a:extLst>
            <a:ext uri="{FF2B5EF4-FFF2-40B4-BE49-F238E27FC236}">
              <a16:creationId xmlns:a16="http://schemas.microsoft.com/office/drawing/2014/main" id="{2CB87DB0-5D19-42BD-B310-81725B7F090F}"/>
            </a:ext>
          </a:extLst>
        </xdr:cNvPr>
        <xdr:cNvSpPr/>
      </xdr:nvSpPr>
      <xdr:spPr>
        <a:xfrm>
          <a:off x="20383500" y="703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56183</xdr:rowOff>
    </xdr:from>
    <xdr:to>
      <xdr:col>111</xdr:col>
      <xdr:colOff>177800</xdr:colOff>
      <xdr:row>41</xdr:row>
      <xdr:rowOff>57815</xdr:rowOff>
    </xdr:to>
    <xdr:cxnSp macro="">
      <xdr:nvCxnSpPr>
        <xdr:cNvPr id="495" name="直線コネクタ 494">
          <a:extLst>
            <a:ext uri="{FF2B5EF4-FFF2-40B4-BE49-F238E27FC236}">
              <a16:creationId xmlns:a16="http://schemas.microsoft.com/office/drawing/2014/main" id="{A8B85668-D961-4D23-AD55-89FB7FC48D2F}"/>
            </a:ext>
          </a:extLst>
        </xdr:cNvPr>
        <xdr:cNvCxnSpPr/>
      </xdr:nvCxnSpPr>
      <xdr:spPr>
        <a:xfrm flipV="1">
          <a:off x="20434300" y="7085633"/>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26112</xdr:rowOff>
    </xdr:from>
    <xdr:to>
      <xdr:col>102</xdr:col>
      <xdr:colOff>165100</xdr:colOff>
      <xdr:row>41</xdr:row>
      <xdr:rowOff>127712</xdr:rowOff>
    </xdr:to>
    <xdr:sp macro="" textlink="">
      <xdr:nvSpPr>
        <xdr:cNvPr id="496" name="楕円 495">
          <a:extLst>
            <a:ext uri="{FF2B5EF4-FFF2-40B4-BE49-F238E27FC236}">
              <a16:creationId xmlns:a16="http://schemas.microsoft.com/office/drawing/2014/main" id="{074D77EA-54B4-440B-9AB2-2BD659FA83FC}"/>
            </a:ext>
          </a:extLst>
        </xdr:cNvPr>
        <xdr:cNvSpPr/>
      </xdr:nvSpPr>
      <xdr:spPr>
        <a:xfrm>
          <a:off x="19494500" y="705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57815</xdr:rowOff>
    </xdr:from>
    <xdr:to>
      <xdr:col>107</xdr:col>
      <xdr:colOff>50800</xdr:colOff>
      <xdr:row>41</xdr:row>
      <xdr:rowOff>76912</xdr:rowOff>
    </xdr:to>
    <xdr:cxnSp macro="">
      <xdr:nvCxnSpPr>
        <xdr:cNvPr id="497" name="直線コネクタ 496">
          <a:extLst>
            <a:ext uri="{FF2B5EF4-FFF2-40B4-BE49-F238E27FC236}">
              <a16:creationId xmlns:a16="http://schemas.microsoft.com/office/drawing/2014/main" id="{97A50B07-A4F8-47C1-ACF8-257A8929B88A}"/>
            </a:ext>
          </a:extLst>
        </xdr:cNvPr>
        <xdr:cNvCxnSpPr/>
      </xdr:nvCxnSpPr>
      <xdr:spPr>
        <a:xfrm flipV="1">
          <a:off x="19545300" y="7087265"/>
          <a:ext cx="889000" cy="1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28481</xdr:rowOff>
    </xdr:from>
    <xdr:to>
      <xdr:col>98</xdr:col>
      <xdr:colOff>38100</xdr:colOff>
      <xdr:row>41</xdr:row>
      <xdr:rowOff>130081</xdr:rowOff>
    </xdr:to>
    <xdr:sp macro="" textlink="">
      <xdr:nvSpPr>
        <xdr:cNvPr id="498" name="楕円 497">
          <a:extLst>
            <a:ext uri="{FF2B5EF4-FFF2-40B4-BE49-F238E27FC236}">
              <a16:creationId xmlns:a16="http://schemas.microsoft.com/office/drawing/2014/main" id="{7611F0EE-3A6C-4066-BEFC-BDBFA41BAB44}"/>
            </a:ext>
          </a:extLst>
        </xdr:cNvPr>
        <xdr:cNvSpPr/>
      </xdr:nvSpPr>
      <xdr:spPr>
        <a:xfrm>
          <a:off x="18605500" y="705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76912</xdr:rowOff>
    </xdr:from>
    <xdr:to>
      <xdr:col>102</xdr:col>
      <xdr:colOff>114300</xdr:colOff>
      <xdr:row>41</xdr:row>
      <xdr:rowOff>79281</xdr:rowOff>
    </xdr:to>
    <xdr:cxnSp macro="">
      <xdr:nvCxnSpPr>
        <xdr:cNvPr id="499" name="直線コネクタ 498">
          <a:extLst>
            <a:ext uri="{FF2B5EF4-FFF2-40B4-BE49-F238E27FC236}">
              <a16:creationId xmlns:a16="http://schemas.microsoft.com/office/drawing/2014/main" id="{AF644DF7-0DD7-4A18-8C3F-C685D5FBB4F6}"/>
            </a:ext>
          </a:extLst>
        </xdr:cNvPr>
        <xdr:cNvCxnSpPr/>
      </xdr:nvCxnSpPr>
      <xdr:spPr>
        <a:xfrm flipV="1">
          <a:off x="18656300" y="7106362"/>
          <a:ext cx="889000" cy="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83072</xdr:rowOff>
    </xdr:from>
    <xdr:ext cx="599010" cy="259045"/>
    <xdr:sp macro="" textlink="">
      <xdr:nvSpPr>
        <xdr:cNvPr id="500" name="n_1aveValue【一般廃棄物処理施設】&#10;一人当たり有形固定資産（償却資産）額">
          <a:extLst>
            <a:ext uri="{FF2B5EF4-FFF2-40B4-BE49-F238E27FC236}">
              <a16:creationId xmlns:a16="http://schemas.microsoft.com/office/drawing/2014/main" id="{AC8112D3-A3D7-4A70-A281-0216EFA4A851}"/>
            </a:ext>
          </a:extLst>
        </xdr:cNvPr>
        <xdr:cNvSpPr txBox="1"/>
      </xdr:nvSpPr>
      <xdr:spPr>
        <a:xfrm>
          <a:off x="21011095" y="6769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103672</xdr:rowOff>
    </xdr:from>
    <xdr:ext cx="599010" cy="259045"/>
    <xdr:sp macro="" textlink="">
      <xdr:nvSpPr>
        <xdr:cNvPr id="501" name="n_2aveValue【一般廃棄物処理施設】&#10;一人当たり有形固定資産（償却資産）額">
          <a:extLst>
            <a:ext uri="{FF2B5EF4-FFF2-40B4-BE49-F238E27FC236}">
              <a16:creationId xmlns:a16="http://schemas.microsoft.com/office/drawing/2014/main" id="{5F13D467-52F3-4A75-8006-6B2799FBEDBE}"/>
            </a:ext>
          </a:extLst>
        </xdr:cNvPr>
        <xdr:cNvSpPr txBox="1"/>
      </xdr:nvSpPr>
      <xdr:spPr>
        <a:xfrm>
          <a:off x="20134795" y="7133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128682</xdr:rowOff>
    </xdr:from>
    <xdr:ext cx="599010" cy="259045"/>
    <xdr:sp macro="" textlink="">
      <xdr:nvSpPr>
        <xdr:cNvPr id="502" name="n_3aveValue【一般廃棄物処理施設】&#10;一人当たり有形固定資産（償却資産）額">
          <a:extLst>
            <a:ext uri="{FF2B5EF4-FFF2-40B4-BE49-F238E27FC236}">
              <a16:creationId xmlns:a16="http://schemas.microsoft.com/office/drawing/2014/main" id="{B4928DC0-FBB0-45F3-86D2-DC0E348810D3}"/>
            </a:ext>
          </a:extLst>
        </xdr:cNvPr>
        <xdr:cNvSpPr txBox="1"/>
      </xdr:nvSpPr>
      <xdr:spPr>
        <a:xfrm>
          <a:off x="19245795" y="681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131980</xdr:rowOff>
    </xdr:from>
    <xdr:ext cx="599010" cy="259045"/>
    <xdr:sp macro="" textlink="">
      <xdr:nvSpPr>
        <xdr:cNvPr id="503" name="n_4aveValue【一般廃棄物処理施設】&#10;一人当たり有形固定資産（償却資産）額">
          <a:extLst>
            <a:ext uri="{FF2B5EF4-FFF2-40B4-BE49-F238E27FC236}">
              <a16:creationId xmlns:a16="http://schemas.microsoft.com/office/drawing/2014/main" id="{390E7D0F-5B7C-4F28-90B1-99EB64438565}"/>
            </a:ext>
          </a:extLst>
        </xdr:cNvPr>
        <xdr:cNvSpPr txBox="1"/>
      </xdr:nvSpPr>
      <xdr:spPr>
        <a:xfrm>
          <a:off x="18356795" y="6818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98110</xdr:rowOff>
    </xdr:from>
    <xdr:ext cx="599010" cy="259045"/>
    <xdr:sp macro="" textlink="">
      <xdr:nvSpPr>
        <xdr:cNvPr id="504" name="n_1mainValue【一般廃棄物処理施設】&#10;一人当たり有形固定資産（償却資産）額">
          <a:extLst>
            <a:ext uri="{FF2B5EF4-FFF2-40B4-BE49-F238E27FC236}">
              <a16:creationId xmlns:a16="http://schemas.microsoft.com/office/drawing/2014/main" id="{22EA532A-8FB0-4DCD-AA2A-854218B71EE6}"/>
            </a:ext>
          </a:extLst>
        </xdr:cNvPr>
        <xdr:cNvSpPr txBox="1"/>
      </xdr:nvSpPr>
      <xdr:spPr>
        <a:xfrm>
          <a:off x="21011095" y="7127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125142</xdr:rowOff>
    </xdr:from>
    <xdr:ext cx="599010" cy="259045"/>
    <xdr:sp macro="" textlink="">
      <xdr:nvSpPr>
        <xdr:cNvPr id="505" name="n_2mainValue【一般廃棄物処理施設】&#10;一人当たり有形固定資産（償却資産）額">
          <a:extLst>
            <a:ext uri="{FF2B5EF4-FFF2-40B4-BE49-F238E27FC236}">
              <a16:creationId xmlns:a16="http://schemas.microsoft.com/office/drawing/2014/main" id="{3645D6AD-E2B6-4047-A5DC-B4FA72475D68}"/>
            </a:ext>
          </a:extLst>
        </xdr:cNvPr>
        <xdr:cNvSpPr txBox="1"/>
      </xdr:nvSpPr>
      <xdr:spPr>
        <a:xfrm>
          <a:off x="20134795" y="6811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118839</xdr:rowOff>
    </xdr:from>
    <xdr:ext cx="599010" cy="259045"/>
    <xdr:sp macro="" textlink="">
      <xdr:nvSpPr>
        <xdr:cNvPr id="506" name="n_3mainValue【一般廃棄物処理施設】&#10;一人当たり有形固定資産（償却資産）額">
          <a:extLst>
            <a:ext uri="{FF2B5EF4-FFF2-40B4-BE49-F238E27FC236}">
              <a16:creationId xmlns:a16="http://schemas.microsoft.com/office/drawing/2014/main" id="{053126DC-73C8-479A-B7C7-67690C1A2AA0}"/>
            </a:ext>
          </a:extLst>
        </xdr:cNvPr>
        <xdr:cNvSpPr txBox="1"/>
      </xdr:nvSpPr>
      <xdr:spPr>
        <a:xfrm>
          <a:off x="19245795" y="7148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121208</xdr:rowOff>
    </xdr:from>
    <xdr:ext cx="599010" cy="259045"/>
    <xdr:sp macro="" textlink="">
      <xdr:nvSpPr>
        <xdr:cNvPr id="507" name="n_4mainValue【一般廃棄物処理施設】&#10;一人当たり有形固定資産（償却資産）額">
          <a:extLst>
            <a:ext uri="{FF2B5EF4-FFF2-40B4-BE49-F238E27FC236}">
              <a16:creationId xmlns:a16="http://schemas.microsoft.com/office/drawing/2014/main" id="{850392C6-5B58-46CB-8E56-5EC9929AA72B}"/>
            </a:ext>
          </a:extLst>
        </xdr:cNvPr>
        <xdr:cNvSpPr txBox="1"/>
      </xdr:nvSpPr>
      <xdr:spPr>
        <a:xfrm>
          <a:off x="18356795" y="7150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9910C443-3C8B-4494-BFB9-6A84D2F093D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A395E7D0-8D5C-4170-8347-E2F76FA169D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1699625A-802F-4477-96A3-B5C20D09AB9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D2C70C55-BA7F-4F8C-8DC8-10F68C3008B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EF0E52E4-8E81-41E4-BCA4-4F5B00CBA08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A27FA5E1-D14A-4F55-840C-D9AD6B41F2A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66D549B7-16F1-4959-95AA-EAD217C3F60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F7DD25C1-98CC-46F9-999C-E6059D5A0F0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5310B76D-A506-44D8-8DE1-D9A94B3787F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E3844206-F6D7-438C-8B1D-65D18F5ECEB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A4236C3D-C629-473D-A3EF-091B8016746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8665AF9E-3F00-412C-8B4F-2B1D6CEFB288}"/>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a:extLst>
            <a:ext uri="{FF2B5EF4-FFF2-40B4-BE49-F238E27FC236}">
              <a16:creationId xmlns:a16="http://schemas.microsoft.com/office/drawing/2014/main" id="{2BC3D385-8956-4E09-A7A9-7222952A5505}"/>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48462358-3427-4A08-9F8B-A3A50E866E5A}"/>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id="{6D494AD6-F6B1-4A45-AA10-F43802DA583D}"/>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B9D986D9-D765-4EA5-84A2-744446C49845}"/>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id="{B5AE916E-0333-4A25-B5BF-8DC834CF63C4}"/>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D71F067C-8943-4BC7-A8B9-5948A85D7D63}"/>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id="{32635ACE-ED95-436A-856A-D3883C73143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C863CE9D-9E6D-4D8E-AE48-BDBBE1249C99}"/>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a:extLst>
            <a:ext uri="{FF2B5EF4-FFF2-40B4-BE49-F238E27FC236}">
              <a16:creationId xmlns:a16="http://schemas.microsoft.com/office/drawing/2014/main" id="{E816084E-8599-4E90-850B-64BE0DEA2E54}"/>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1AA03B7F-09B3-4B77-9CAA-D824AE07CA6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a:extLst>
            <a:ext uri="{FF2B5EF4-FFF2-40B4-BE49-F238E27FC236}">
              <a16:creationId xmlns:a16="http://schemas.microsoft.com/office/drawing/2014/main" id="{7E678AAE-CE8A-4E02-82EE-326B96097046}"/>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保健センター・保健所】&#10;有形固定資産減価償却率グラフ枠">
          <a:extLst>
            <a:ext uri="{FF2B5EF4-FFF2-40B4-BE49-F238E27FC236}">
              <a16:creationId xmlns:a16="http://schemas.microsoft.com/office/drawing/2014/main" id="{060D3450-91BA-4E5E-BC22-B6E04F5243E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60960</xdr:rowOff>
    </xdr:from>
    <xdr:to>
      <xdr:col>85</xdr:col>
      <xdr:colOff>126364</xdr:colOff>
      <xdr:row>64</xdr:row>
      <xdr:rowOff>76200</xdr:rowOff>
    </xdr:to>
    <xdr:cxnSp macro="">
      <xdr:nvCxnSpPr>
        <xdr:cNvPr id="532" name="直線コネクタ 531">
          <a:extLst>
            <a:ext uri="{FF2B5EF4-FFF2-40B4-BE49-F238E27FC236}">
              <a16:creationId xmlns:a16="http://schemas.microsoft.com/office/drawing/2014/main" id="{CB91F64B-F125-4991-A252-555B6705CFE5}"/>
            </a:ext>
          </a:extLst>
        </xdr:cNvPr>
        <xdr:cNvCxnSpPr/>
      </xdr:nvCxnSpPr>
      <xdr:spPr>
        <a:xfrm flipV="1">
          <a:off x="16318864" y="96621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33" name="【保健センター・保健所】&#10;有形固定資産減価償却率最小値テキスト">
          <a:extLst>
            <a:ext uri="{FF2B5EF4-FFF2-40B4-BE49-F238E27FC236}">
              <a16:creationId xmlns:a16="http://schemas.microsoft.com/office/drawing/2014/main" id="{ECEDA3A8-BA1A-4DD0-B1F0-F0103561C950}"/>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4" name="直線コネクタ 533">
          <a:extLst>
            <a:ext uri="{FF2B5EF4-FFF2-40B4-BE49-F238E27FC236}">
              <a16:creationId xmlns:a16="http://schemas.microsoft.com/office/drawing/2014/main" id="{CD9CEE2C-681A-4EA3-9432-42CEF2C31E9E}"/>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7637</xdr:rowOff>
    </xdr:from>
    <xdr:ext cx="405111" cy="259045"/>
    <xdr:sp macro="" textlink="">
      <xdr:nvSpPr>
        <xdr:cNvPr id="535" name="【保健センター・保健所】&#10;有形固定資産減価償却率最大値テキスト">
          <a:extLst>
            <a:ext uri="{FF2B5EF4-FFF2-40B4-BE49-F238E27FC236}">
              <a16:creationId xmlns:a16="http://schemas.microsoft.com/office/drawing/2014/main" id="{A2B47EF1-90A0-4C8C-A453-FB35422E4F6C}"/>
            </a:ext>
          </a:extLst>
        </xdr:cNvPr>
        <xdr:cNvSpPr txBox="1"/>
      </xdr:nvSpPr>
      <xdr:spPr>
        <a:xfrm>
          <a:off x="16357600" y="943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60960</xdr:rowOff>
    </xdr:from>
    <xdr:to>
      <xdr:col>86</xdr:col>
      <xdr:colOff>25400</xdr:colOff>
      <xdr:row>56</xdr:row>
      <xdr:rowOff>60960</xdr:rowOff>
    </xdr:to>
    <xdr:cxnSp macro="">
      <xdr:nvCxnSpPr>
        <xdr:cNvPr id="536" name="直線コネクタ 535">
          <a:extLst>
            <a:ext uri="{FF2B5EF4-FFF2-40B4-BE49-F238E27FC236}">
              <a16:creationId xmlns:a16="http://schemas.microsoft.com/office/drawing/2014/main" id="{CAEFCD08-4CD3-4BD1-9AD7-A9CC640046D1}"/>
            </a:ext>
          </a:extLst>
        </xdr:cNvPr>
        <xdr:cNvCxnSpPr/>
      </xdr:nvCxnSpPr>
      <xdr:spPr>
        <a:xfrm>
          <a:off x="16230600" y="966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73042</xdr:rowOff>
    </xdr:from>
    <xdr:ext cx="405111" cy="259045"/>
    <xdr:sp macro="" textlink="">
      <xdr:nvSpPr>
        <xdr:cNvPr id="537" name="【保健センター・保健所】&#10;有形固定資産減価償却率平均値テキスト">
          <a:extLst>
            <a:ext uri="{FF2B5EF4-FFF2-40B4-BE49-F238E27FC236}">
              <a16:creationId xmlns:a16="http://schemas.microsoft.com/office/drawing/2014/main" id="{DB0CA800-0434-4614-960D-22CADB9B1B7D}"/>
            </a:ext>
          </a:extLst>
        </xdr:cNvPr>
        <xdr:cNvSpPr txBox="1"/>
      </xdr:nvSpPr>
      <xdr:spPr>
        <a:xfrm>
          <a:off x="16357600" y="10017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50165</xdr:rowOff>
    </xdr:from>
    <xdr:to>
      <xdr:col>85</xdr:col>
      <xdr:colOff>177800</xdr:colOff>
      <xdr:row>59</xdr:row>
      <xdr:rowOff>151765</xdr:rowOff>
    </xdr:to>
    <xdr:sp macro="" textlink="">
      <xdr:nvSpPr>
        <xdr:cNvPr id="538" name="フローチャート: 判断 537">
          <a:extLst>
            <a:ext uri="{FF2B5EF4-FFF2-40B4-BE49-F238E27FC236}">
              <a16:creationId xmlns:a16="http://schemas.microsoft.com/office/drawing/2014/main" id="{195E1021-365D-46A1-9AF6-F7447FF1F2CE}"/>
            </a:ext>
          </a:extLst>
        </xdr:cNvPr>
        <xdr:cNvSpPr/>
      </xdr:nvSpPr>
      <xdr:spPr>
        <a:xfrm>
          <a:off x="162687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61595</xdr:rowOff>
    </xdr:from>
    <xdr:to>
      <xdr:col>81</xdr:col>
      <xdr:colOff>101600</xdr:colOff>
      <xdr:row>59</xdr:row>
      <xdr:rowOff>163195</xdr:rowOff>
    </xdr:to>
    <xdr:sp macro="" textlink="">
      <xdr:nvSpPr>
        <xdr:cNvPr id="539" name="フローチャート: 判断 538">
          <a:extLst>
            <a:ext uri="{FF2B5EF4-FFF2-40B4-BE49-F238E27FC236}">
              <a16:creationId xmlns:a16="http://schemas.microsoft.com/office/drawing/2014/main" id="{44CF148C-CD60-417B-BD87-BA977EAA0125}"/>
            </a:ext>
          </a:extLst>
        </xdr:cNvPr>
        <xdr:cNvSpPr/>
      </xdr:nvSpPr>
      <xdr:spPr>
        <a:xfrm>
          <a:off x="15430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162560</xdr:rowOff>
    </xdr:from>
    <xdr:to>
      <xdr:col>76</xdr:col>
      <xdr:colOff>165100</xdr:colOff>
      <xdr:row>59</xdr:row>
      <xdr:rowOff>92710</xdr:rowOff>
    </xdr:to>
    <xdr:sp macro="" textlink="">
      <xdr:nvSpPr>
        <xdr:cNvPr id="540" name="フローチャート: 判断 539">
          <a:extLst>
            <a:ext uri="{FF2B5EF4-FFF2-40B4-BE49-F238E27FC236}">
              <a16:creationId xmlns:a16="http://schemas.microsoft.com/office/drawing/2014/main" id="{2C23CAE1-2F86-4528-9303-C32CEF7328B3}"/>
            </a:ext>
          </a:extLst>
        </xdr:cNvPr>
        <xdr:cNvSpPr/>
      </xdr:nvSpPr>
      <xdr:spPr>
        <a:xfrm>
          <a:off x="1454150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133985</xdr:rowOff>
    </xdr:from>
    <xdr:to>
      <xdr:col>72</xdr:col>
      <xdr:colOff>38100</xdr:colOff>
      <xdr:row>59</xdr:row>
      <xdr:rowOff>64135</xdr:rowOff>
    </xdr:to>
    <xdr:sp macro="" textlink="">
      <xdr:nvSpPr>
        <xdr:cNvPr id="541" name="フローチャート: 判断 540">
          <a:extLst>
            <a:ext uri="{FF2B5EF4-FFF2-40B4-BE49-F238E27FC236}">
              <a16:creationId xmlns:a16="http://schemas.microsoft.com/office/drawing/2014/main" id="{F9EBDEAD-0B55-42FE-88E0-A01D7EF1182F}"/>
            </a:ext>
          </a:extLst>
        </xdr:cNvPr>
        <xdr:cNvSpPr/>
      </xdr:nvSpPr>
      <xdr:spPr>
        <a:xfrm>
          <a:off x="13652500" y="1007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105410</xdr:rowOff>
    </xdr:from>
    <xdr:to>
      <xdr:col>67</xdr:col>
      <xdr:colOff>101600</xdr:colOff>
      <xdr:row>59</xdr:row>
      <xdr:rowOff>35560</xdr:rowOff>
    </xdr:to>
    <xdr:sp macro="" textlink="">
      <xdr:nvSpPr>
        <xdr:cNvPr id="542" name="フローチャート: 判断 541">
          <a:extLst>
            <a:ext uri="{FF2B5EF4-FFF2-40B4-BE49-F238E27FC236}">
              <a16:creationId xmlns:a16="http://schemas.microsoft.com/office/drawing/2014/main" id="{6DAD383C-1401-4274-BB78-B86D90942DBA}"/>
            </a:ext>
          </a:extLst>
        </xdr:cNvPr>
        <xdr:cNvSpPr/>
      </xdr:nvSpPr>
      <xdr:spPr>
        <a:xfrm>
          <a:off x="127635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C92E16F7-FEBA-4BE9-92FC-F1B10F72AC8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C93D1FA0-EA4B-4851-BC0F-47412509E10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8FADA014-C6B5-4A57-8E63-8EA76888B97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2EE7545A-C7C6-43C9-82AD-DA5FE215286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1ED651FF-51B5-43F4-958B-E8DCCFD65BB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33020</xdr:rowOff>
    </xdr:from>
    <xdr:to>
      <xdr:col>85</xdr:col>
      <xdr:colOff>177800</xdr:colOff>
      <xdr:row>61</xdr:row>
      <xdr:rowOff>134620</xdr:rowOff>
    </xdr:to>
    <xdr:sp macro="" textlink="">
      <xdr:nvSpPr>
        <xdr:cNvPr id="548" name="楕円 547">
          <a:extLst>
            <a:ext uri="{FF2B5EF4-FFF2-40B4-BE49-F238E27FC236}">
              <a16:creationId xmlns:a16="http://schemas.microsoft.com/office/drawing/2014/main" id="{3ADDAFCD-F28C-46D4-8D9F-5A60C6A0FD7B}"/>
            </a:ext>
          </a:extLst>
        </xdr:cNvPr>
        <xdr:cNvSpPr/>
      </xdr:nvSpPr>
      <xdr:spPr>
        <a:xfrm>
          <a:off x="162687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11447</xdr:rowOff>
    </xdr:from>
    <xdr:ext cx="405111" cy="259045"/>
    <xdr:sp macro="" textlink="">
      <xdr:nvSpPr>
        <xdr:cNvPr id="549" name="【保健センター・保健所】&#10;有形固定資産減価償却率該当値テキスト">
          <a:extLst>
            <a:ext uri="{FF2B5EF4-FFF2-40B4-BE49-F238E27FC236}">
              <a16:creationId xmlns:a16="http://schemas.microsoft.com/office/drawing/2014/main" id="{9347E859-2003-4978-9A08-BD9525827BDB}"/>
            </a:ext>
          </a:extLst>
        </xdr:cNvPr>
        <xdr:cNvSpPr txBox="1"/>
      </xdr:nvSpPr>
      <xdr:spPr>
        <a:xfrm>
          <a:off x="16357600"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156845</xdr:rowOff>
    </xdr:from>
    <xdr:to>
      <xdr:col>81</xdr:col>
      <xdr:colOff>101600</xdr:colOff>
      <xdr:row>61</xdr:row>
      <xdr:rowOff>86995</xdr:rowOff>
    </xdr:to>
    <xdr:sp macro="" textlink="">
      <xdr:nvSpPr>
        <xdr:cNvPr id="550" name="楕円 549">
          <a:extLst>
            <a:ext uri="{FF2B5EF4-FFF2-40B4-BE49-F238E27FC236}">
              <a16:creationId xmlns:a16="http://schemas.microsoft.com/office/drawing/2014/main" id="{CFD73815-2D84-4A25-85A6-C03F9F212459}"/>
            </a:ext>
          </a:extLst>
        </xdr:cNvPr>
        <xdr:cNvSpPr/>
      </xdr:nvSpPr>
      <xdr:spPr>
        <a:xfrm>
          <a:off x="15430500" y="1044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36195</xdr:rowOff>
    </xdr:from>
    <xdr:to>
      <xdr:col>85</xdr:col>
      <xdr:colOff>127000</xdr:colOff>
      <xdr:row>61</xdr:row>
      <xdr:rowOff>83820</xdr:rowOff>
    </xdr:to>
    <xdr:cxnSp macro="">
      <xdr:nvCxnSpPr>
        <xdr:cNvPr id="551" name="直線コネクタ 550">
          <a:extLst>
            <a:ext uri="{FF2B5EF4-FFF2-40B4-BE49-F238E27FC236}">
              <a16:creationId xmlns:a16="http://schemas.microsoft.com/office/drawing/2014/main" id="{EBF60E02-4D22-4230-B96B-143257037B1B}"/>
            </a:ext>
          </a:extLst>
        </xdr:cNvPr>
        <xdr:cNvCxnSpPr/>
      </xdr:nvCxnSpPr>
      <xdr:spPr>
        <a:xfrm>
          <a:off x="15481300" y="1049464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141605</xdr:rowOff>
    </xdr:from>
    <xdr:to>
      <xdr:col>76</xdr:col>
      <xdr:colOff>165100</xdr:colOff>
      <xdr:row>61</xdr:row>
      <xdr:rowOff>71755</xdr:rowOff>
    </xdr:to>
    <xdr:sp macro="" textlink="">
      <xdr:nvSpPr>
        <xdr:cNvPr id="552" name="楕円 551">
          <a:extLst>
            <a:ext uri="{FF2B5EF4-FFF2-40B4-BE49-F238E27FC236}">
              <a16:creationId xmlns:a16="http://schemas.microsoft.com/office/drawing/2014/main" id="{E9C0120E-9CBB-4F25-B23F-C80F142EE1B6}"/>
            </a:ext>
          </a:extLst>
        </xdr:cNvPr>
        <xdr:cNvSpPr/>
      </xdr:nvSpPr>
      <xdr:spPr>
        <a:xfrm>
          <a:off x="145415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20955</xdr:rowOff>
    </xdr:from>
    <xdr:to>
      <xdr:col>81</xdr:col>
      <xdr:colOff>50800</xdr:colOff>
      <xdr:row>61</xdr:row>
      <xdr:rowOff>36195</xdr:rowOff>
    </xdr:to>
    <xdr:cxnSp macro="">
      <xdr:nvCxnSpPr>
        <xdr:cNvPr id="553" name="直線コネクタ 552">
          <a:extLst>
            <a:ext uri="{FF2B5EF4-FFF2-40B4-BE49-F238E27FC236}">
              <a16:creationId xmlns:a16="http://schemas.microsoft.com/office/drawing/2014/main" id="{D858ECBE-2872-4A44-A0FB-6B834B8D5D77}"/>
            </a:ext>
          </a:extLst>
        </xdr:cNvPr>
        <xdr:cNvCxnSpPr/>
      </xdr:nvCxnSpPr>
      <xdr:spPr>
        <a:xfrm>
          <a:off x="14592300" y="1047940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93980</xdr:rowOff>
    </xdr:from>
    <xdr:to>
      <xdr:col>72</xdr:col>
      <xdr:colOff>38100</xdr:colOff>
      <xdr:row>61</xdr:row>
      <xdr:rowOff>24130</xdr:rowOff>
    </xdr:to>
    <xdr:sp macro="" textlink="">
      <xdr:nvSpPr>
        <xdr:cNvPr id="554" name="楕円 553">
          <a:extLst>
            <a:ext uri="{FF2B5EF4-FFF2-40B4-BE49-F238E27FC236}">
              <a16:creationId xmlns:a16="http://schemas.microsoft.com/office/drawing/2014/main" id="{D1134B72-3C7D-4CBB-B41A-55C9BE4CF3E1}"/>
            </a:ext>
          </a:extLst>
        </xdr:cNvPr>
        <xdr:cNvSpPr/>
      </xdr:nvSpPr>
      <xdr:spPr>
        <a:xfrm>
          <a:off x="13652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144780</xdr:rowOff>
    </xdr:from>
    <xdr:to>
      <xdr:col>76</xdr:col>
      <xdr:colOff>114300</xdr:colOff>
      <xdr:row>61</xdr:row>
      <xdr:rowOff>20955</xdr:rowOff>
    </xdr:to>
    <xdr:cxnSp macro="">
      <xdr:nvCxnSpPr>
        <xdr:cNvPr id="555" name="直線コネクタ 554">
          <a:extLst>
            <a:ext uri="{FF2B5EF4-FFF2-40B4-BE49-F238E27FC236}">
              <a16:creationId xmlns:a16="http://schemas.microsoft.com/office/drawing/2014/main" id="{333D5C47-983F-41DB-B281-48D4BB9BE316}"/>
            </a:ext>
          </a:extLst>
        </xdr:cNvPr>
        <xdr:cNvCxnSpPr/>
      </xdr:nvCxnSpPr>
      <xdr:spPr>
        <a:xfrm>
          <a:off x="13703300" y="1043178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48260</xdr:rowOff>
    </xdr:from>
    <xdr:to>
      <xdr:col>67</xdr:col>
      <xdr:colOff>101600</xdr:colOff>
      <xdr:row>61</xdr:row>
      <xdr:rowOff>149860</xdr:rowOff>
    </xdr:to>
    <xdr:sp macro="" textlink="">
      <xdr:nvSpPr>
        <xdr:cNvPr id="556" name="楕円 555">
          <a:extLst>
            <a:ext uri="{FF2B5EF4-FFF2-40B4-BE49-F238E27FC236}">
              <a16:creationId xmlns:a16="http://schemas.microsoft.com/office/drawing/2014/main" id="{8ABE1491-028A-4079-B199-E5171C32517F}"/>
            </a:ext>
          </a:extLst>
        </xdr:cNvPr>
        <xdr:cNvSpPr/>
      </xdr:nvSpPr>
      <xdr:spPr>
        <a:xfrm>
          <a:off x="12763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144780</xdr:rowOff>
    </xdr:from>
    <xdr:to>
      <xdr:col>71</xdr:col>
      <xdr:colOff>177800</xdr:colOff>
      <xdr:row>61</xdr:row>
      <xdr:rowOff>99060</xdr:rowOff>
    </xdr:to>
    <xdr:cxnSp macro="">
      <xdr:nvCxnSpPr>
        <xdr:cNvPr id="557" name="直線コネクタ 556">
          <a:extLst>
            <a:ext uri="{FF2B5EF4-FFF2-40B4-BE49-F238E27FC236}">
              <a16:creationId xmlns:a16="http://schemas.microsoft.com/office/drawing/2014/main" id="{A491710A-D925-413F-A918-9796BFB127D2}"/>
            </a:ext>
          </a:extLst>
        </xdr:cNvPr>
        <xdr:cNvCxnSpPr/>
      </xdr:nvCxnSpPr>
      <xdr:spPr>
        <a:xfrm flipV="1">
          <a:off x="12814300" y="1043178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8272</xdr:rowOff>
    </xdr:from>
    <xdr:ext cx="405111" cy="259045"/>
    <xdr:sp macro="" textlink="">
      <xdr:nvSpPr>
        <xdr:cNvPr id="558" name="n_1aveValue【保健センター・保健所】&#10;有形固定資産減価償却率">
          <a:extLst>
            <a:ext uri="{FF2B5EF4-FFF2-40B4-BE49-F238E27FC236}">
              <a16:creationId xmlns:a16="http://schemas.microsoft.com/office/drawing/2014/main" id="{B746D996-B934-44E7-B2DB-BC992C1F25FD}"/>
            </a:ext>
          </a:extLst>
        </xdr:cNvPr>
        <xdr:cNvSpPr txBox="1"/>
      </xdr:nvSpPr>
      <xdr:spPr>
        <a:xfrm>
          <a:off x="152660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109237</xdr:rowOff>
    </xdr:from>
    <xdr:ext cx="405111" cy="259045"/>
    <xdr:sp macro="" textlink="">
      <xdr:nvSpPr>
        <xdr:cNvPr id="559" name="n_2aveValue【保健センター・保健所】&#10;有形固定資産減価償却率">
          <a:extLst>
            <a:ext uri="{FF2B5EF4-FFF2-40B4-BE49-F238E27FC236}">
              <a16:creationId xmlns:a16="http://schemas.microsoft.com/office/drawing/2014/main" id="{24A2656E-00DF-4D95-94E9-27EE7747ADDA}"/>
            </a:ext>
          </a:extLst>
        </xdr:cNvPr>
        <xdr:cNvSpPr txBox="1"/>
      </xdr:nvSpPr>
      <xdr:spPr>
        <a:xfrm>
          <a:off x="143897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80662</xdr:rowOff>
    </xdr:from>
    <xdr:ext cx="405111" cy="259045"/>
    <xdr:sp macro="" textlink="">
      <xdr:nvSpPr>
        <xdr:cNvPr id="560" name="n_3aveValue【保健センター・保健所】&#10;有形固定資産減価償却率">
          <a:extLst>
            <a:ext uri="{FF2B5EF4-FFF2-40B4-BE49-F238E27FC236}">
              <a16:creationId xmlns:a16="http://schemas.microsoft.com/office/drawing/2014/main" id="{F308C624-BD8F-4E11-96D5-006D282D29A9}"/>
            </a:ext>
          </a:extLst>
        </xdr:cNvPr>
        <xdr:cNvSpPr txBox="1"/>
      </xdr:nvSpPr>
      <xdr:spPr>
        <a:xfrm>
          <a:off x="13500744" y="985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52087</xdr:rowOff>
    </xdr:from>
    <xdr:ext cx="405111" cy="259045"/>
    <xdr:sp macro="" textlink="">
      <xdr:nvSpPr>
        <xdr:cNvPr id="561" name="n_4aveValue【保健センター・保健所】&#10;有形固定資産減価償却率">
          <a:extLst>
            <a:ext uri="{FF2B5EF4-FFF2-40B4-BE49-F238E27FC236}">
              <a16:creationId xmlns:a16="http://schemas.microsoft.com/office/drawing/2014/main" id="{BEC15317-44FC-4BAB-BB5B-AAF4DAC6F997}"/>
            </a:ext>
          </a:extLst>
        </xdr:cNvPr>
        <xdr:cNvSpPr txBox="1"/>
      </xdr:nvSpPr>
      <xdr:spPr>
        <a:xfrm>
          <a:off x="12611744"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78122</xdr:rowOff>
    </xdr:from>
    <xdr:ext cx="405111" cy="259045"/>
    <xdr:sp macro="" textlink="">
      <xdr:nvSpPr>
        <xdr:cNvPr id="562" name="n_1mainValue【保健センター・保健所】&#10;有形固定資産減価償却率">
          <a:extLst>
            <a:ext uri="{FF2B5EF4-FFF2-40B4-BE49-F238E27FC236}">
              <a16:creationId xmlns:a16="http://schemas.microsoft.com/office/drawing/2014/main" id="{2975B053-A9C7-4495-9BD7-A5898EF8A2D4}"/>
            </a:ext>
          </a:extLst>
        </xdr:cNvPr>
        <xdr:cNvSpPr txBox="1"/>
      </xdr:nvSpPr>
      <xdr:spPr>
        <a:xfrm>
          <a:off x="15266044" y="1053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62882</xdr:rowOff>
    </xdr:from>
    <xdr:ext cx="405111" cy="259045"/>
    <xdr:sp macro="" textlink="">
      <xdr:nvSpPr>
        <xdr:cNvPr id="563" name="n_2mainValue【保健センター・保健所】&#10;有形固定資産減価償却率">
          <a:extLst>
            <a:ext uri="{FF2B5EF4-FFF2-40B4-BE49-F238E27FC236}">
              <a16:creationId xmlns:a16="http://schemas.microsoft.com/office/drawing/2014/main" id="{D8E7738F-ABF0-4A89-BBC1-E21FB185786F}"/>
            </a:ext>
          </a:extLst>
        </xdr:cNvPr>
        <xdr:cNvSpPr txBox="1"/>
      </xdr:nvSpPr>
      <xdr:spPr>
        <a:xfrm>
          <a:off x="14389744" y="1052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15257</xdr:rowOff>
    </xdr:from>
    <xdr:ext cx="405111" cy="259045"/>
    <xdr:sp macro="" textlink="">
      <xdr:nvSpPr>
        <xdr:cNvPr id="564" name="n_3mainValue【保健センター・保健所】&#10;有形固定資産減価償却率">
          <a:extLst>
            <a:ext uri="{FF2B5EF4-FFF2-40B4-BE49-F238E27FC236}">
              <a16:creationId xmlns:a16="http://schemas.microsoft.com/office/drawing/2014/main" id="{199723CB-C071-4F78-BCB2-D164953B6430}"/>
            </a:ext>
          </a:extLst>
        </xdr:cNvPr>
        <xdr:cNvSpPr txBox="1"/>
      </xdr:nvSpPr>
      <xdr:spPr>
        <a:xfrm>
          <a:off x="13500744"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140987</xdr:rowOff>
    </xdr:from>
    <xdr:ext cx="405111" cy="259045"/>
    <xdr:sp macro="" textlink="">
      <xdr:nvSpPr>
        <xdr:cNvPr id="565" name="n_4mainValue【保健センター・保健所】&#10;有形固定資産減価償却率">
          <a:extLst>
            <a:ext uri="{FF2B5EF4-FFF2-40B4-BE49-F238E27FC236}">
              <a16:creationId xmlns:a16="http://schemas.microsoft.com/office/drawing/2014/main" id="{6F5BCD3C-9896-4869-8AD6-655E18277A2B}"/>
            </a:ext>
          </a:extLst>
        </xdr:cNvPr>
        <xdr:cNvSpPr txBox="1"/>
      </xdr:nvSpPr>
      <xdr:spPr>
        <a:xfrm>
          <a:off x="12611744"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695238F0-E2D9-4071-8B5B-91D4EBA71B4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872EE8DF-6A99-4E34-8F04-5CEF30F38D4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E9A51B55-A34A-4642-8C24-C216EE4B158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CC9D313B-B57D-4AA4-87C7-B884034D9E6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9BCC4195-4F89-4674-8913-26182F87F54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B0D1A702-2D54-481F-920A-83ABDADFA89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18D7C452-B607-4697-8B19-81254A13D8B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9450C63D-6678-4089-BC2C-3A67E33929D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0BC82E59-3E94-43E0-A393-572F8CC2D8A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B52D965B-B361-46F3-8B5A-65B78154B53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6" name="直線コネクタ 575">
          <a:extLst>
            <a:ext uri="{FF2B5EF4-FFF2-40B4-BE49-F238E27FC236}">
              <a16:creationId xmlns:a16="http://schemas.microsoft.com/office/drawing/2014/main" id="{55B30106-D2D0-4628-BA09-3F120B8E0EFE}"/>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7" name="テキスト ボックス 576">
          <a:extLst>
            <a:ext uri="{FF2B5EF4-FFF2-40B4-BE49-F238E27FC236}">
              <a16:creationId xmlns:a16="http://schemas.microsoft.com/office/drawing/2014/main" id="{D5FB4DEE-36D1-4745-B50D-FA3F1035FC33}"/>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8" name="直線コネクタ 577">
          <a:extLst>
            <a:ext uri="{FF2B5EF4-FFF2-40B4-BE49-F238E27FC236}">
              <a16:creationId xmlns:a16="http://schemas.microsoft.com/office/drawing/2014/main" id="{BF906E54-1CDA-4FFA-9B18-C843B9FDD84B}"/>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9" name="テキスト ボックス 578">
          <a:extLst>
            <a:ext uri="{FF2B5EF4-FFF2-40B4-BE49-F238E27FC236}">
              <a16:creationId xmlns:a16="http://schemas.microsoft.com/office/drawing/2014/main" id="{6AC80D54-F26F-4D75-BB54-FD9D06688E72}"/>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0" name="直線コネクタ 579">
          <a:extLst>
            <a:ext uri="{FF2B5EF4-FFF2-40B4-BE49-F238E27FC236}">
              <a16:creationId xmlns:a16="http://schemas.microsoft.com/office/drawing/2014/main" id="{143AB43A-28FB-458D-8256-CFAA950083F7}"/>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1" name="テキスト ボックス 580">
          <a:extLst>
            <a:ext uri="{FF2B5EF4-FFF2-40B4-BE49-F238E27FC236}">
              <a16:creationId xmlns:a16="http://schemas.microsoft.com/office/drawing/2014/main" id="{C2A691EE-018A-4155-B7B8-7C7C7C612728}"/>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2" name="直線コネクタ 581">
          <a:extLst>
            <a:ext uri="{FF2B5EF4-FFF2-40B4-BE49-F238E27FC236}">
              <a16:creationId xmlns:a16="http://schemas.microsoft.com/office/drawing/2014/main" id="{C1C99B57-8A94-4A09-BDF8-F6B7B80777F9}"/>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3" name="テキスト ボックス 582">
          <a:extLst>
            <a:ext uri="{FF2B5EF4-FFF2-40B4-BE49-F238E27FC236}">
              <a16:creationId xmlns:a16="http://schemas.microsoft.com/office/drawing/2014/main" id="{CEAB0DB8-763C-47ED-89F1-C4DDA8D47C7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6B71FE0D-2539-4427-A4BB-B95F52149EA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5" name="テキスト ボックス 584">
          <a:extLst>
            <a:ext uri="{FF2B5EF4-FFF2-40B4-BE49-F238E27FC236}">
              <a16:creationId xmlns:a16="http://schemas.microsoft.com/office/drawing/2014/main" id="{5B5ACF56-75FC-45A5-B94C-2A389F52FF5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保健センター・保健所】&#10;一人当たり面積グラフ枠">
          <a:extLst>
            <a:ext uri="{FF2B5EF4-FFF2-40B4-BE49-F238E27FC236}">
              <a16:creationId xmlns:a16="http://schemas.microsoft.com/office/drawing/2014/main" id="{396EF735-A2F0-4826-9BB8-950A2A1A61B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139446</xdr:rowOff>
    </xdr:from>
    <xdr:to>
      <xdr:col>116</xdr:col>
      <xdr:colOff>62864</xdr:colOff>
      <xdr:row>63</xdr:row>
      <xdr:rowOff>155905</xdr:rowOff>
    </xdr:to>
    <xdr:cxnSp macro="">
      <xdr:nvCxnSpPr>
        <xdr:cNvPr id="587" name="直線コネクタ 586">
          <a:extLst>
            <a:ext uri="{FF2B5EF4-FFF2-40B4-BE49-F238E27FC236}">
              <a16:creationId xmlns:a16="http://schemas.microsoft.com/office/drawing/2014/main" id="{60B01EE0-97AF-4461-9B22-DFA253DBEE26}"/>
            </a:ext>
          </a:extLst>
        </xdr:cNvPr>
        <xdr:cNvCxnSpPr/>
      </xdr:nvCxnSpPr>
      <xdr:spPr>
        <a:xfrm flipV="1">
          <a:off x="22160864" y="9740646"/>
          <a:ext cx="0" cy="1216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159732</xdr:rowOff>
    </xdr:from>
    <xdr:ext cx="469744" cy="259045"/>
    <xdr:sp macro="" textlink="">
      <xdr:nvSpPr>
        <xdr:cNvPr id="588" name="【保健センター・保健所】&#10;一人当たり面積最小値テキスト">
          <a:extLst>
            <a:ext uri="{FF2B5EF4-FFF2-40B4-BE49-F238E27FC236}">
              <a16:creationId xmlns:a16="http://schemas.microsoft.com/office/drawing/2014/main" id="{6E1C9E33-0A48-468C-84BE-C60ED9C98494}"/>
            </a:ext>
          </a:extLst>
        </xdr:cNvPr>
        <xdr:cNvSpPr txBox="1"/>
      </xdr:nvSpPr>
      <xdr:spPr>
        <a:xfrm>
          <a:off x="22199600" y="1096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155905</xdr:rowOff>
    </xdr:from>
    <xdr:to>
      <xdr:col>116</xdr:col>
      <xdr:colOff>152400</xdr:colOff>
      <xdr:row>63</xdr:row>
      <xdr:rowOff>155905</xdr:rowOff>
    </xdr:to>
    <xdr:cxnSp macro="">
      <xdr:nvCxnSpPr>
        <xdr:cNvPr id="589" name="直線コネクタ 588">
          <a:extLst>
            <a:ext uri="{FF2B5EF4-FFF2-40B4-BE49-F238E27FC236}">
              <a16:creationId xmlns:a16="http://schemas.microsoft.com/office/drawing/2014/main" id="{23862C7F-BFD8-4FFA-BAD6-BACC97C358FF}"/>
            </a:ext>
          </a:extLst>
        </xdr:cNvPr>
        <xdr:cNvCxnSpPr/>
      </xdr:nvCxnSpPr>
      <xdr:spPr>
        <a:xfrm>
          <a:off x="22072600" y="10957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86123</xdr:rowOff>
    </xdr:from>
    <xdr:ext cx="469744" cy="259045"/>
    <xdr:sp macro="" textlink="">
      <xdr:nvSpPr>
        <xdr:cNvPr id="590" name="【保健センター・保健所】&#10;一人当たり面積最大値テキスト">
          <a:extLst>
            <a:ext uri="{FF2B5EF4-FFF2-40B4-BE49-F238E27FC236}">
              <a16:creationId xmlns:a16="http://schemas.microsoft.com/office/drawing/2014/main" id="{BB46782F-44B7-4E99-97F3-4D19C2C4A12B}"/>
            </a:ext>
          </a:extLst>
        </xdr:cNvPr>
        <xdr:cNvSpPr txBox="1"/>
      </xdr:nvSpPr>
      <xdr:spPr>
        <a:xfrm>
          <a:off x="22199600" y="951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139446</xdr:rowOff>
    </xdr:from>
    <xdr:to>
      <xdr:col>116</xdr:col>
      <xdr:colOff>152400</xdr:colOff>
      <xdr:row>56</xdr:row>
      <xdr:rowOff>139446</xdr:rowOff>
    </xdr:to>
    <xdr:cxnSp macro="">
      <xdr:nvCxnSpPr>
        <xdr:cNvPr id="591" name="直線コネクタ 590">
          <a:extLst>
            <a:ext uri="{FF2B5EF4-FFF2-40B4-BE49-F238E27FC236}">
              <a16:creationId xmlns:a16="http://schemas.microsoft.com/office/drawing/2014/main" id="{8F0EDA0D-40A6-4F16-939D-873CF9BB5183}"/>
            </a:ext>
          </a:extLst>
        </xdr:cNvPr>
        <xdr:cNvCxnSpPr/>
      </xdr:nvCxnSpPr>
      <xdr:spPr>
        <a:xfrm>
          <a:off x="22072600" y="974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22268</xdr:rowOff>
    </xdr:from>
    <xdr:ext cx="469744" cy="259045"/>
    <xdr:sp macro="" textlink="">
      <xdr:nvSpPr>
        <xdr:cNvPr id="592" name="【保健センター・保健所】&#10;一人当たり面積平均値テキスト">
          <a:extLst>
            <a:ext uri="{FF2B5EF4-FFF2-40B4-BE49-F238E27FC236}">
              <a16:creationId xmlns:a16="http://schemas.microsoft.com/office/drawing/2014/main" id="{E7139300-05BE-4A52-A702-EB2C67F35D76}"/>
            </a:ext>
          </a:extLst>
        </xdr:cNvPr>
        <xdr:cNvSpPr txBox="1"/>
      </xdr:nvSpPr>
      <xdr:spPr>
        <a:xfrm>
          <a:off x="22199600" y="10823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43841</xdr:rowOff>
    </xdr:from>
    <xdr:to>
      <xdr:col>116</xdr:col>
      <xdr:colOff>114300</xdr:colOff>
      <xdr:row>63</xdr:row>
      <xdr:rowOff>145441</xdr:rowOff>
    </xdr:to>
    <xdr:sp macro="" textlink="">
      <xdr:nvSpPr>
        <xdr:cNvPr id="593" name="フローチャート: 判断 592">
          <a:extLst>
            <a:ext uri="{FF2B5EF4-FFF2-40B4-BE49-F238E27FC236}">
              <a16:creationId xmlns:a16="http://schemas.microsoft.com/office/drawing/2014/main" id="{7B853364-2C7E-4E6B-BE27-E15DAEE99C11}"/>
            </a:ext>
          </a:extLst>
        </xdr:cNvPr>
        <xdr:cNvSpPr/>
      </xdr:nvSpPr>
      <xdr:spPr>
        <a:xfrm>
          <a:off x="22110700" y="108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42469</xdr:rowOff>
    </xdr:from>
    <xdr:to>
      <xdr:col>112</xdr:col>
      <xdr:colOff>38100</xdr:colOff>
      <xdr:row>63</xdr:row>
      <xdr:rowOff>144069</xdr:rowOff>
    </xdr:to>
    <xdr:sp macro="" textlink="">
      <xdr:nvSpPr>
        <xdr:cNvPr id="594" name="フローチャート: 判断 593">
          <a:extLst>
            <a:ext uri="{FF2B5EF4-FFF2-40B4-BE49-F238E27FC236}">
              <a16:creationId xmlns:a16="http://schemas.microsoft.com/office/drawing/2014/main" id="{62FB4552-2B53-4FE7-8D98-0DE1D0F184D3}"/>
            </a:ext>
          </a:extLst>
        </xdr:cNvPr>
        <xdr:cNvSpPr/>
      </xdr:nvSpPr>
      <xdr:spPr>
        <a:xfrm>
          <a:off x="21272500" y="1084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25324</xdr:rowOff>
    </xdr:from>
    <xdr:to>
      <xdr:col>107</xdr:col>
      <xdr:colOff>101600</xdr:colOff>
      <xdr:row>63</xdr:row>
      <xdr:rowOff>126924</xdr:rowOff>
    </xdr:to>
    <xdr:sp macro="" textlink="">
      <xdr:nvSpPr>
        <xdr:cNvPr id="595" name="フローチャート: 判断 594">
          <a:extLst>
            <a:ext uri="{FF2B5EF4-FFF2-40B4-BE49-F238E27FC236}">
              <a16:creationId xmlns:a16="http://schemas.microsoft.com/office/drawing/2014/main" id="{1BC6E46C-5058-4179-840F-5F4DFCDDE38B}"/>
            </a:ext>
          </a:extLst>
        </xdr:cNvPr>
        <xdr:cNvSpPr/>
      </xdr:nvSpPr>
      <xdr:spPr>
        <a:xfrm>
          <a:off x="20383500" y="10826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34925</xdr:rowOff>
    </xdr:from>
    <xdr:to>
      <xdr:col>102</xdr:col>
      <xdr:colOff>165100</xdr:colOff>
      <xdr:row>63</xdr:row>
      <xdr:rowOff>136525</xdr:rowOff>
    </xdr:to>
    <xdr:sp macro="" textlink="">
      <xdr:nvSpPr>
        <xdr:cNvPr id="596" name="フローチャート: 判断 595">
          <a:extLst>
            <a:ext uri="{FF2B5EF4-FFF2-40B4-BE49-F238E27FC236}">
              <a16:creationId xmlns:a16="http://schemas.microsoft.com/office/drawing/2014/main" id="{B82161D9-49A1-42BA-9816-94F0E8337C6B}"/>
            </a:ext>
          </a:extLst>
        </xdr:cNvPr>
        <xdr:cNvSpPr/>
      </xdr:nvSpPr>
      <xdr:spPr>
        <a:xfrm>
          <a:off x="19494500" y="1083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27381</xdr:rowOff>
    </xdr:from>
    <xdr:to>
      <xdr:col>98</xdr:col>
      <xdr:colOff>38100</xdr:colOff>
      <xdr:row>63</xdr:row>
      <xdr:rowOff>128981</xdr:rowOff>
    </xdr:to>
    <xdr:sp macro="" textlink="">
      <xdr:nvSpPr>
        <xdr:cNvPr id="597" name="フローチャート: 判断 596">
          <a:extLst>
            <a:ext uri="{FF2B5EF4-FFF2-40B4-BE49-F238E27FC236}">
              <a16:creationId xmlns:a16="http://schemas.microsoft.com/office/drawing/2014/main" id="{512DE750-00CD-4F50-BEC7-8353C198BB2A}"/>
            </a:ext>
          </a:extLst>
        </xdr:cNvPr>
        <xdr:cNvSpPr/>
      </xdr:nvSpPr>
      <xdr:spPr>
        <a:xfrm>
          <a:off x="18605500" y="1082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992CA4D7-2BC0-4A0C-B66A-B3732150924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706672F6-E467-4FE3-8B7F-F01E2DE7302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138456BE-BD25-470C-A5BA-9FFF209414F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5C6393F3-08E7-495F-9F60-C578DF82CD8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8A5FA1EF-5DB3-48EF-A56E-242371ED5D6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12751</xdr:rowOff>
    </xdr:from>
    <xdr:to>
      <xdr:col>116</xdr:col>
      <xdr:colOff>114300</xdr:colOff>
      <xdr:row>63</xdr:row>
      <xdr:rowOff>114351</xdr:rowOff>
    </xdr:to>
    <xdr:sp macro="" textlink="">
      <xdr:nvSpPr>
        <xdr:cNvPr id="603" name="楕円 602">
          <a:extLst>
            <a:ext uri="{FF2B5EF4-FFF2-40B4-BE49-F238E27FC236}">
              <a16:creationId xmlns:a16="http://schemas.microsoft.com/office/drawing/2014/main" id="{7D986DF7-71A3-43C2-9B01-F48195291564}"/>
            </a:ext>
          </a:extLst>
        </xdr:cNvPr>
        <xdr:cNvSpPr/>
      </xdr:nvSpPr>
      <xdr:spPr>
        <a:xfrm>
          <a:off x="22110700" y="1081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143578</xdr:rowOff>
    </xdr:from>
    <xdr:ext cx="469744" cy="259045"/>
    <xdr:sp macro="" textlink="">
      <xdr:nvSpPr>
        <xdr:cNvPr id="604" name="【保健センター・保健所】&#10;一人当たり面積該当値テキスト">
          <a:extLst>
            <a:ext uri="{FF2B5EF4-FFF2-40B4-BE49-F238E27FC236}">
              <a16:creationId xmlns:a16="http://schemas.microsoft.com/office/drawing/2014/main" id="{101BA0F3-532F-475E-A55C-3CE5D533298C}"/>
            </a:ext>
          </a:extLst>
        </xdr:cNvPr>
        <xdr:cNvSpPr txBox="1"/>
      </xdr:nvSpPr>
      <xdr:spPr>
        <a:xfrm>
          <a:off x="22199600" y="10602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16180</xdr:rowOff>
    </xdr:from>
    <xdr:to>
      <xdr:col>112</xdr:col>
      <xdr:colOff>38100</xdr:colOff>
      <xdr:row>63</xdr:row>
      <xdr:rowOff>117780</xdr:rowOff>
    </xdr:to>
    <xdr:sp macro="" textlink="">
      <xdr:nvSpPr>
        <xdr:cNvPr id="605" name="楕円 604">
          <a:extLst>
            <a:ext uri="{FF2B5EF4-FFF2-40B4-BE49-F238E27FC236}">
              <a16:creationId xmlns:a16="http://schemas.microsoft.com/office/drawing/2014/main" id="{3165BCAE-9D1E-4B02-9AF1-F479DF9E53CB}"/>
            </a:ext>
          </a:extLst>
        </xdr:cNvPr>
        <xdr:cNvSpPr/>
      </xdr:nvSpPr>
      <xdr:spPr>
        <a:xfrm>
          <a:off x="21272500" y="1081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63551</xdr:rowOff>
    </xdr:from>
    <xdr:to>
      <xdr:col>116</xdr:col>
      <xdr:colOff>63500</xdr:colOff>
      <xdr:row>63</xdr:row>
      <xdr:rowOff>66980</xdr:rowOff>
    </xdr:to>
    <xdr:cxnSp macro="">
      <xdr:nvCxnSpPr>
        <xdr:cNvPr id="606" name="直線コネクタ 605">
          <a:extLst>
            <a:ext uri="{FF2B5EF4-FFF2-40B4-BE49-F238E27FC236}">
              <a16:creationId xmlns:a16="http://schemas.microsoft.com/office/drawing/2014/main" id="{538E5FAD-2F02-4083-8688-DA7A156289DC}"/>
            </a:ext>
          </a:extLst>
        </xdr:cNvPr>
        <xdr:cNvCxnSpPr/>
      </xdr:nvCxnSpPr>
      <xdr:spPr>
        <a:xfrm flipV="1">
          <a:off x="21323300" y="10864901"/>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19380</xdr:rowOff>
    </xdr:from>
    <xdr:to>
      <xdr:col>107</xdr:col>
      <xdr:colOff>101600</xdr:colOff>
      <xdr:row>63</xdr:row>
      <xdr:rowOff>120980</xdr:rowOff>
    </xdr:to>
    <xdr:sp macro="" textlink="">
      <xdr:nvSpPr>
        <xdr:cNvPr id="607" name="楕円 606">
          <a:extLst>
            <a:ext uri="{FF2B5EF4-FFF2-40B4-BE49-F238E27FC236}">
              <a16:creationId xmlns:a16="http://schemas.microsoft.com/office/drawing/2014/main" id="{5985C5A9-E18A-4CB3-A88C-A9BB5D2D78E7}"/>
            </a:ext>
          </a:extLst>
        </xdr:cNvPr>
        <xdr:cNvSpPr/>
      </xdr:nvSpPr>
      <xdr:spPr>
        <a:xfrm>
          <a:off x="20383500" y="1082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66980</xdr:rowOff>
    </xdr:from>
    <xdr:to>
      <xdr:col>111</xdr:col>
      <xdr:colOff>177800</xdr:colOff>
      <xdr:row>63</xdr:row>
      <xdr:rowOff>70180</xdr:rowOff>
    </xdr:to>
    <xdr:cxnSp macro="">
      <xdr:nvCxnSpPr>
        <xdr:cNvPr id="608" name="直線コネクタ 607">
          <a:extLst>
            <a:ext uri="{FF2B5EF4-FFF2-40B4-BE49-F238E27FC236}">
              <a16:creationId xmlns:a16="http://schemas.microsoft.com/office/drawing/2014/main" id="{CE579782-B33E-484B-8C68-58666DF15A8D}"/>
            </a:ext>
          </a:extLst>
        </xdr:cNvPr>
        <xdr:cNvCxnSpPr/>
      </xdr:nvCxnSpPr>
      <xdr:spPr>
        <a:xfrm flipV="1">
          <a:off x="20434300" y="10868330"/>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21437</xdr:rowOff>
    </xdr:from>
    <xdr:to>
      <xdr:col>102</xdr:col>
      <xdr:colOff>165100</xdr:colOff>
      <xdr:row>63</xdr:row>
      <xdr:rowOff>123037</xdr:rowOff>
    </xdr:to>
    <xdr:sp macro="" textlink="">
      <xdr:nvSpPr>
        <xdr:cNvPr id="609" name="楕円 608">
          <a:extLst>
            <a:ext uri="{FF2B5EF4-FFF2-40B4-BE49-F238E27FC236}">
              <a16:creationId xmlns:a16="http://schemas.microsoft.com/office/drawing/2014/main" id="{73C8BC9E-216D-4FBA-8D80-364E4605C73A}"/>
            </a:ext>
          </a:extLst>
        </xdr:cNvPr>
        <xdr:cNvSpPr/>
      </xdr:nvSpPr>
      <xdr:spPr>
        <a:xfrm>
          <a:off x="19494500" y="1082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70180</xdr:rowOff>
    </xdr:from>
    <xdr:to>
      <xdr:col>107</xdr:col>
      <xdr:colOff>50800</xdr:colOff>
      <xdr:row>63</xdr:row>
      <xdr:rowOff>72237</xdr:rowOff>
    </xdr:to>
    <xdr:cxnSp macro="">
      <xdr:nvCxnSpPr>
        <xdr:cNvPr id="610" name="直線コネクタ 609">
          <a:extLst>
            <a:ext uri="{FF2B5EF4-FFF2-40B4-BE49-F238E27FC236}">
              <a16:creationId xmlns:a16="http://schemas.microsoft.com/office/drawing/2014/main" id="{9930B466-C625-4A13-AFD6-DE2691F3F1EE}"/>
            </a:ext>
          </a:extLst>
        </xdr:cNvPr>
        <xdr:cNvCxnSpPr/>
      </xdr:nvCxnSpPr>
      <xdr:spPr>
        <a:xfrm flipV="1">
          <a:off x="19545300" y="10871530"/>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24409</xdr:rowOff>
    </xdr:from>
    <xdr:to>
      <xdr:col>98</xdr:col>
      <xdr:colOff>38100</xdr:colOff>
      <xdr:row>63</xdr:row>
      <xdr:rowOff>126009</xdr:rowOff>
    </xdr:to>
    <xdr:sp macro="" textlink="">
      <xdr:nvSpPr>
        <xdr:cNvPr id="611" name="楕円 610">
          <a:extLst>
            <a:ext uri="{FF2B5EF4-FFF2-40B4-BE49-F238E27FC236}">
              <a16:creationId xmlns:a16="http://schemas.microsoft.com/office/drawing/2014/main" id="{58727884-C08B-47A7-9D15-EBF3994AF9F8}"/>
            </a:ext>
          </a:extLst>
        </xdr:cNvPr>
        <xdr:cNvSpPr/>
      </xdr:nvSpPr>
      <xdr:spPr>
        <a:xfrm>
          <a:off x="18605500" y="1082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72237</xdr:rowOff>
    </xdr:from>
    <xdr:to>
      <xdr:col>102</xdr:col>
      <xdr:colOff>114300</xdr:colOff>
      <xdr:row>63</xdr:row>
      <xdr:rowOff>75209</xdr:rowOff>
    </xdr:to>
    <xdr:cxnSp macro="">
      <xdr:nvCxnSpPr>
        <xdr:cNvPr id="612" name="直線コネクタ 611">
          <a:extLst>
            <a:ext uri="{FF2B5EF4-FFF2-40B4-BE49-F238E27FC236}">
              <a16:creationId xmlns:a16="http://schemas.microsoft.com/office/drawing/2014/main" id="{85A0C4A3-B056-470B-B962-6E93B3B75429}"/>
            </a:ext>
          </a:extLst>
        </xdr:cNvPr>
        <xdr:cNvCxnSpPr/>
      </xdr:nvCxnSpPr>
      <xdr:spPr>
        <a:xfrm flipV="1">
          <a:off x="18656300" y="10873587"/>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135196</xdr:rowOff>
    </xdr:from>
    <xdr:ext cx="469744" cy="259045"/>
    <xdr:sp macro="" textlink="">
      <xdr:nvSpPr>
        <xdr:cNvPr id="613" name="n_1aveValue【保健センター・保健所】&#10;一人当たり面積">
          <a:extLst>
            <a:ext uri="{FF2B5EF4-FFF2-40B4-BE49-F238E27FC236}">
              <a16:creationId xmlns:a16="http://schemas.microsoft.com/office/drawing/2014/main" id="{FC4341B5-4D46-4A1B-BF68-1E9DF4728A31}"/>
            </a:ext>
          </a:extLst>
        </xdr:cNvPr>
        <xdr:cNvSpPr txBox="1"/>
      </xdr:nvSpPr>
      <xdr:spPr>
        <a:xfrm>
          <a:off x="21075727" y="1093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118051</xdr:rowOff>
    </xdr:from>
    <xdr:ext cx="469744" cy="259045"/>
    <xdr:sp macro="" textlink="">
      <xdr:nvSpPr>
        <xdr:cNvPr id="614" name="n_2aveValue【保健センター・保健所】&#10;一人当たり面積">
          <a:extLst>
            <a:ext uri="{FF2B5EF4-FFF2-40B4-BE49-F238E27FC236}">
              <a16:creationId xmlns:a16="http://schemas.microsoft.com/office/drawing/2014/main" id="{90870FB4-DD1E-4DAF-9230-4AD162430F22}"/>
            </a:ext>
          </a:extLst>
        </xdr:cNvPr>
        <xdr:cNvSpPr txBox="1"/>
      </xdr:nvSpPr>
      <xdr:spPr>
        <a:xfrm>
          <a:off x="20199427" y="10919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127652</xdr:rowOff>
    </xdr:from>
    <xdr:ext cx="469744" cy="259045"/>
    <xdr:sp macro="" textlink="">
      <xdr:nvSpPr>
        <xdr:cNvPr id="615" name="n_3aveValue【保健センター・保健所】&#10;一人当たり面積">
          <a:extLst>
            <a:ext uri="{FF2B5EF4-FFF2-40B4-BE49-F238E27FC236}">
              <a16:creationId xmlns:a16="http://schemas.microsoft.com/office/drawing/2014/main" id="{80E7EDEB-9B82-4D85-9485-D208A60661D4}"/>
            </a:ext>
          </a:extLst>
        </xdr:cNvPr>
        <xdr:cNvSpPr txBox="1"/>
      </xdr:nvSpPr>
      <xdr:spPr>
        <a:xfrm>
          <a:off x="19310427" y="1092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120108</xdr:rowOff>
    </xdr:from>
    <xdr:ext cx="469744" cy="259045"/>
    <xdr:sp macro="" textlink="">
      <xdr:nvSpPr>
        <xdr:cNvPr id="616" name="n_4aveValue【保健センター・保健所】&#10;一人当たり面積">
          <a:extLst>
            <a:ext uri="{FF2B5EF4-FFF2-40B4-BE49-F238E27FC236}">
              <a16:creationId xmlns:a16="http://schemas.microsoft.com/office/drawing/2014/main" id="{2105F94A-B975-4AAE-9CBC-4A0B5CC74BFE}"/>
            </a:ext>
          </a:extLst>
        </xdr:cNvPr>
        <xdr:cNvSpPr txBox="1"/>
      </xdr:nvSpPr>
      <xdr:spPr>
        <a:xfrm>
          <a:off x="18421427" y="1092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134307</xdr:rowOff>
    </xdr:from>
    <xdr:ext cx="469744" cy="259045"/>
    <xdr:sp macro="" textlink="">
      <xdr:nvSpPr>
        <xdr:cNvPr id="617" name="n_1mainValue【保健センター・保健所】&#10;一人当たり面積">
          <a:extLst>
            <a:ext uri="{FF2B5EF4-FFF2-40B4-BE49-F238E27FC236}">
              <a16:creationId xmlns:a16="http://schemas.microsoft.com/office/drawing/2014/main" id="{84D534A7-DF20-4C1E-8916-DF257A3EF30B}"/>
            </a:ext>
          </a:extLst>
        </xdr:cNvPr>
        <xdr:cNvSpPr txBox="1"/>
      </xdr:nvSpPr>
      <xdr:spPr>
        <a:xfrm>
          <a:off x="21075727" y="1059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137507</xdr:rowOff>
    </xdr:from>
    <xdr:ext cx="469744" cy="259045"/>
    <xdr:sp macro="" textlink="">
      <xdr:nvSpPr>
        <xdr:cNvPr id="618" name="n_2mainValue【保健センター・保健所】&#10;一人当たり面積">
          <a:extLst>
            <a:ext uri="{FF2B5EF4-FFF2-40B4-BE49-F238E27FC236}">
              <a16:creationId xmlns:a16="http://schemas.microsoft.com/office/drawing/2014/main" id="{7A1E6C26-DBAB-458E-B0CF-F1B4070F8A4F}"/>
            </a:ext>
          </a:extLst>
        </xdr:cNvPr>
        <xdr:cNvSpPr txBox="1"/>
      </xdr:nvSpPr>
      <xdr:spPr>
        <a:xfrm>
          <a:off x="20199427" y="1059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139564</xdr:rowOff>
    </xdr:from>
    <xdr:ext cx="469744" cy="259045"/>
    <xdr:sp macro="" textlink="">
      <xdr:nvSpPr>
        <xdr:cNvPr id="619" name="n_3mainValue【保健センター・保健所】&#10;一人当たり面積">
          <a:extLst>
            <a:ext uri="{FF2B5EF4-FFF2-40B4-BE49-F238E27FC236}">
              <a16:creationId xmlns:a16="http://schemas.microsoft.com/office/drawing/2014/main" id="{87688A15-8A26-40E6-81C1-47D4CBE0E66E}"/>
            </a:ext>
          </a:extLst>
        </xdr:cNvPr>
        <xdr:cNvSpPr txBox="1"/>
      </xdr:nvSpPr>
      <xdr:spPr>
        <a:xfrm>
          <a:off x="19310427" y="1059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142536</xdr:rowOff>
    </xdr:from>
    <xdr:ext cx="469744" cy="259045"/>
    <xdr:sp macro="" textlink="">
      <xdr:nvSpPr>
        <xdr:cNvPr id="620" name="n_4mainValue【保健センター・保健所】&#10;一人当たり面積">
          <a:extLst>
            <a:ext uri="{FF2B5EF4-FFF2-40B4-BE49-F238E27FC236}">
              <a16:creationId xmlns:a16="http://schemas.microsoft.com/office/drawing/2014/main" id="{ED918D1C-8CA3-4C3D-8EF9-A198D216B209}"/>
            </a:ext>
          </a:extLst>
        </xdr:cNvPr>
        <xdr:cNvSpPr txBox="1"/>
      </xdr:nvSpPr>
      <xdr:spPr>
        <a:xfrm>
          <a:off x="18421427" y="10600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44856E70-1FB9-494E-BAC6-EEE38A48BE1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3DA839E6-F167-4EBC-BCDB-FAC73860AD9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60C9A221-13E7-4108-9D33-2B561F84CCD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C2191E17-9D8A-49D7-A661-BBAFC3DE9CE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5A33DA2E-C487-414A-A3D7-87E5446561E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2BF39A6F-BA9E-4AD1-8788-DB56D7F522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2E27145C-1785-4CBB-9979-F23DAC5DB37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256B64A9-E062-40EB-A95B-98F76C15263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a:extLst>
            <a:ext uri="{FF2B5EF4-FFF2-40B4-BE49-F238E27FC236}">
              <a16:creationId xmlns:a16="http://schemas.microsoft.com/office/drawing/2014/main" id="{41ED4517-8651-4A27-8F77-71EB0741A1C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a:extLst>
            <a:ext uri="{FF2B5EF4-FFF2-40B4-BE49-F238E27FC236}">
              <a16:creationId xmlns:a16="http://schemas.microsoft.com/office/drawing/2014/main" id="{39EE363A-54FF-4F3B-B862-84B87A7EA81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a:extLst>
            <a:ext uri="{FF2B5EF4-FFF2-40B4-BE49-F238E27FC236}">
              <a16:creationId xmlns:a16="http://schemas.microsoft.com/office/drawing/2014/main" id="{FAC44B3A-CE05-4A81-86EB-8F191BB68FC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2" name="直線コネクタ 631">
          <a:extLst>
            <a:ext uri="{FF2B5EF4-FFF2-40B4-BE49-F238E27FC236}">
              <a16:creationId xmlns:a16="http://schemas.microsoft.com/office/drawing/2014/main" id="{059525F8-8F0A-4382-953F-037224B74A51}"/>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3" name="テキスト ボックス 632">
          <a:extLst>
            <a:ext uri="{FF2B5EF4-FFF2-40B4-BE49-F238E27FC236}">
              <a16:creationId xmlns:a16="http://schemas.microsoft.com/office/drawing/2014/main" id="{88A610BC-152A-486F-98D2-DA859DBB42F9}"/>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4" name="直線コネクタ 633">
          <a:extLst>
            <a:ext uri="{FF2B5EF4-FFF2-40B4-BE49-F238E27FC236}">
              <a16:creationId xmlns:a16="http://schemas.microsoft.com/office/drawing/2014/main" id="{77C6C013-2E13-42DD-8067-2C62239866A9}"/>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5" name="テキスト ボックス 634">
          <a:extLst>
            <a:ext uri="{FF2B5EF4-FFF2-40B4-BE49-F238E27FC236}">
              <a16:creationId xmlns:a16="http://schemas.microsoft.com/office/drawing/2014/main" id="{54461595-D8DA-4354-B2FC-C72772867389}"/>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6" name="直線コネクタ 635">
          <a:extLst>
            <a:ext uri="{FF2B5EF4-FFF2-40B4-BE49-F238E27FC236}">
              <a16:creationId xmlns:a16="http://schemas.microsoft.com/office/drawing/2014/main" id="{8D749700-F3A3-46FB-8EE8-25E6C313180C}"/>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7" name="テキスト ボックス 636">
          <a:extLst>
            <a:ext uri="{FF2B5EF4-FFF2-40B4-BE49-F238E27FC236}">
              <a16:creationId xmlns:a16="http://schemas.microsoft.com/office/drawing/2014/main" id="{4624F9E2-BF55-452D-B248-98FCE2DD53B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8" name="直線コネクタ 637">
          <a:extLst>
            <a:ext uri="{FF2B5EF4-FFF2-40B4-BE49-F238E27FC236}">
              <a16:creationId xmlns:a16="http://schemas.microsoft.com/office/drawing/2014/main" id="{FF8F881E-3D5E-4CDB-85B6-A8F116C5E2FB}"/>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9" name="テキスト ボックス 638">
          <a:extLst>
            <a:ext uri="{FF2B5EF4-FFF2-40B4-BE49-F238E27FC236}">
              <a16:creationId xmlns:a16="http://schemas.microsoft.com/office/drawing/2014/main" id="{41C73C10-0639-401D-BE4E-932DB37E5AF3}"/>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0" name="直線コネクタ 639">
          <a:extLst>
            <a:ext uri="{FF2B5EF4-FFF2-40B4-BE49-F238E27FC236}">
              <a16:creationId xmlns:a16="http://schemas.microsoft.com/office/drawing/2014/main" id="{DEA08BFD-C594-46F8-9646-D0134B9EB59D}"/>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1" name="テキスト ボックス 640">
          <a:extLst>
            <a:ext uri="{FF2B5EF4-FFF2-40B4-BE49-F238E27FC236}">
              <a16:creationId xmlns:a16="http://schemas.microsoft.com/office/drawing/2014/main" id="{DA303B05-C551-4433-86AE-A786022005BC}"/>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a:extLst>
            <a:ext uri="{FF2B5EF4-FFF2-40B4-BE49-F238E27FC236}">
              <a16:creationId xmlns:a16="http://schemas.microsoft.com/office/drawing/2014/main" id="{157B0C3F-600D-4EE2-BF84-A007FD70C73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3" name="【消防施設】&#10;有形固定資産減価償却率グラフ枠">
          <a:extLst>
            <a:ext uri="{FF2B5EF4-FFF2-40B4-BE49-F238E27FC236}">
              <a16:creationId xmlns:a16="http://schemas.microsoft.com/office/drawing/2014/main" id="{EC503531-18F6-4ADA-BBE9-22716A2D91F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4" name="直線コネクタ 643">
          <a:extLst>
            <a:ext uri="{FF2B5EF4-FFF2-40B4-BE49-F238E27FC236}">
              <a16:creationId xmlns:a16="http://schemas.microsoft.com/office/drawing/2014/main" id="{98574667-E895-42E6-821D-D71921C69614}"/>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5" name="【消防施設】&#10;有形固定資産減価償却率最小値テキスト">
          <a:extLst>
            <a:ext uri="{FF2B5EF4-FFF2-40B4-BE49-F238E27FC236}">
              <a16:creationId xmlns:a16="http://schemas.microsoft.com/office/drawing/2014/main" id="{56CCAD7B-902C-4A5E-936E-ED13C6F4B299}"/>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6" name="直線コネクタ 645">
          <a:extLst>
            <a:ext uri="{FF2B5EF4-FFF2-40B4-BE49-F238E27FC236}">
              <a16:creationId xmlns:a16="http://schemas.microsoft.com/office/drawing/2014/main" id="{8A6A20A0-2B1D-4A61-82AF-E9B1C74C309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47" name="【消防施設】&#10;有形固定資産減価償却率最大値テキスト">
          <a:extLst>
            <a:ext uri="{FF2B5EF4-FFF2-40B4-BE49-F238E27FC236}">
              <a16:creationId xmlns:a16="http://schemas.microsoft.com/office/drawing/2014/main" id="{70474910-273C-4607-8949-6587706D5F62}"/>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48" name="直線コネクタ 647">
          <a:extLst>
            <a:ext uri="{FF2B5EF4-FFF2-40B4-BE49-F238E27FC236}">
              <a16:creationId xmlns:a16="http://schemas.microsoft.com/office/drawing/2014/main" id="{B6FB6818-87D5-4A65-B90A-50D61BF9E1DF}"/>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132097</xdr:rowOff>
    </xdr:from>
    <xdr:ext cx="405111" cy="259045"/>
    <xdr:sp macro="" textlink="">
      <xdr:nvSpPr>
        <xdr:cNvPr id="649" name="【消防施設】&#10;有形固定資産減価償却率平均値テキスト">
          <a:extLst>
            <a:ext uri="{FF2B5EF4-FFF2-40B4-BE49-F238E27FC236}">
              <a16:creationId xmlns:a16="http://schemas.microsoft.com/office/drawing/2014/main" id="{E8C0660E-DEE9-4963-BB78-F8090DEF298A}"/>
            </a:ext>
          </a:extLst>
        </xdr:cNvPr>
        <xdr:cNvSpPr txBox="1"/>
      </xdr:nvSpPr>
      <xdr:spPr>
        <a:xfrm>
          <a:off x="16357600" y="1384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650" name="フローチャート: 判断 649">
          <a:extLst>
            <a:ext uri="{FF2B5EF4-FFF2-40B4-BE49-F238E27FC236}">
              <a16:creationId xmlns:a16="http://schemas.microsoft.com/office/drawing/2014/main" id="{A3540195-A30F-4083-9BD0-23F069CC9DED}"/>
            </a:ext>
          </a:extLst>
        </xdr:cNvPr>
        <xdr:cNvSpPr/>
      </xdr:nvSpPr>
      <xdr:spPr>
        <a:xfrm>
          <a:off x="16268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651" name="フローチャート: 判断 650">
          <a:extLst>
            <a:ext uri="{FF2B5EF4-FFF2-40B4-BE49-F238E27FC236}">
              <a16:creationId xmlns:a16="http://schemas.microsoft.com/office/drawing/2014/main" id="{B56629F2-F193-441D-B4C6-02E763036D73}"/>
            </a:ext>
          </a:extLst>
        </xdr:cNvPr>
        <xdr:cNvSpPr/>
      </xdr:nvSpPr>
      <xdr:spPr>
        <a:xfrm>
          <a:off x="15430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148589</xdr:rowOff>
    </xdr:from>
    <xdr:to>
      <xdr:col>76</xdr:col>
      <xdr:colOff>165100</xdr:colOff>
      <xdr:row>82</xdr:row>
      <xdr:rowOff>78739</xdr:rowOff>
    </xdr:to>
    <xdr:sp macro="" textlink="">
      <xdr:nvSpPr>
        <xdr:cNvPr id="652" name="フローチャート: 判断 651">
          <a:extLst>
            <a:ext uri="{FF2B5EF4-FFF2-40B4-BE49-F238E27FC236}">
              <a16:creationId xmlns:a16="http://schemas.microsoft.com/office/drawing/2014/main" id="{3D766383-F495-48BE-B3E6-695807ACA799}"/>
            </a:ext>
          </a:extLst>
        </xdr:cNvPr>
        <xdr:cNvSpPr/>
      </xdr:nvSpPr>
      <xdr:spPr>
        <a:xfrm>
          <a:off x="14541500" y="14036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25400</xdr:rowOff>
    </xdr:from>
    <xdr:to>
      <xdr:col>72</xdr:col>
      <xdr:colOff>38100</xdr:colOff>
      <xdr:row>82</xdr:row>
      <xdr:rowOff>127000</xdr:rowOff>
    </xdr:to>
    <xdr:sp macro="" textlink="">
      <xdr:nvSpPr>
        <xdr:cNvPr id="653" name="フローチャート: 判断 652">
          <a:extLst>
            <a:ext uri="{FF2B5EF4-FFF2-40B4-BE49-F238E27FC236}">
              <a16:creationId xmlns:a16="http://schemas.microsoft.com/office/drawing/2014/main" id="{CC0AE71D-CCBA-4F86-8770-24A507646275}"/>
            </a:ext>
          </a:extLst>
        </xdr:cNvPr>
        <xdr:cNvSpPr/>
      </xdr:nvSpPr>
      <xdr:spPr>
        <a:xfrm>
          <a:off x="13652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7620</xdr:rowOff>
    </xdr:from>
    <xdr:to>
      <xdr:col>67</xdr:col>
      <xdr:colOff>101600</xdr:colOff>
      <xdr:row>82</xdr:row>
      <xdr:rowOff>109220</xdr:rowOff>
    </xdr:to>
    <xdr:sp macro="" textlink="">
      <xdr:nvSpPr>
        <xdr:cNvPr id="654" name="フローチャート: 判断 653">
          <a:extLst>
            <a:ext uri="{FF2B5EF4-FFF2-40B4-BE49-F238E27FC236}">
              <a16:creationId xmlns:a16="http://schemas.microsoft.com/office/drawing/2014/main" id="{1A5ED452-613B-4410-A68C-0098B8F8DF31}"/>
            </a:ext>
          </a:extLst>
        </xdr:cNvPr>
        <xdr:cNvSpPr/>
      </xdr:nvSpPr>
      <xdr:spPr>
        <a:xfrm>
          <a:off x="12763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5345A20E-C072-44C4-8403-3C912D48ED4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8EF0E1CD-3DE7-4BC3-B3DF-0A5832D1B00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D14A18F3-321E-47FE-86A1-913397B83D7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DE45026A-E4C8-44FA-9D67-D9DC0DFCC51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71F07A88-46E6-4A86-A5EC-C8D0519DA3D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50800</xdr:rowOff>
    </xdr:from>
    <xdr:to>
      <xdr:col>85</xdr:col>
      <xdr:colOff>177800</xdr:colOff>
      <xdr:row>83</xdr:row>
      <xdr:rowOff>152400</xdr:rowOff>
    </xdr:to>
    <xdr:sp macro="" textlink="">
      <xdr:nvSpPr>
        <xdr:cNvPr id="660" name="楕円 659">
          <a:extLst>
            <a:ext uri="{FF2B5EF4-FFF2-40B4-BE49-F238E27FC236}">
              <a16:creationId xmlns:a16="http://schemas.microsoft.com/office/drawing/2014/main" id="{48BEF00E-9C34-4D72-B8B7-D2F5546C2701}"/>
            </a:ext>
          </a:extLst>
        </xdr:cNvPr>
        <xdr:cNvSpPr/>
      </xdr:nvSpPr>
      <xdr:spPr>
        <a:xfrm>
          <a:off x="16268700" y="1428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29227</xdr:rowOff>
    </xdr:from>
    <xdr:ext cx="405111" cy="259045"/>
    <xdr:sp macro="" textlink="">
      <xdr:nvSpPr>
        <xdr:cNvPr id="661" name="【消防施設】&#10;有形固定資産減価償却率該当値テキスト">
          <a:extLst>
            <a:ext uri="{FF2B5EF4-FFF2-40B4-BE49-F238E27FC236}">
              <a16:creationId xmlns:a16="http://schemas.microsoft.com/office/drawing/2014/main" id="{33E5B31F-C20B-4992-960C-068DD3F89931}"/>
            </a:ext>
          </a:extLst>
        </xdr:cNvPr>
        <xdr:cNvSpPr txBox="1"/>
      </xdr:nvSpPr>
      <xdr:spPr>
        <a:xfrm>
          <a:off x="16357600" y="14259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35561</xdr:rowOff>
    </xdr:from>
    <xdr:to>
      <xdr:col>81</xdr:col>
      <xdr:colOff>101600</xdr:colOff>
      <xdr:row>83</xdr:row>
      <xdr:rowOff>137161</xdr:rowOff>
    </xdr:to>
    <xdr:sp macro="" textlink="">
      <xdr:nvSpPr>
        <xdr:cNvPr id="662" name="楕円 661">
          <a:extLst>
            <a:ext uri="{FF2B5EF4-FFF2-40B4-BE49-F238E27FC236}">
              <a16:creationId xmlns:a16="http://schemas.microsoft.com/office/drawing/2014/main" id="{80F1C24E-23E1-4C4F-BBC9-1B2C9AE1AC37}"/>
            </a:ext>
          </a:extLst>
        </xdr:cNvPr>
        <xdr:cNvSpPr/>
      </xdr:nvSpPr>
      <xdr:spPr>
        <a:xfrm>
          <a:off x="15430500" y="1426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86361</xdr:rowOff>
    </xdr:from>
    <xdr:to>
      <xdr:col>85</xdr:col>
      <xdr:colOff>127000</xdr:colOff>
      <xdr:row>83</xdr:row>
      <xdr:rowOff>101600</xdr:rowOff>
    </xdr:to>
    <xdr:cxnSp macro="">
      <xdr:nvCxnSpPr>
        <xdr:cNvPr id="663" name="直線コネクタ 662">
          <a:extLst>
            <a:ext uri="{FF2B5EF4-FFF2-40B4-BE49-F238E27FC236}">
              <a16:creationId xmlns:a16="http://schemas.microsoft.com/office/drawing/2014/main" id="{23C4680C-63A4-43F2-AC28-B80073822871}"/>
            </a:ext>
          </a:extLst>
        </xdr:cNvPr>
        <xdr:cNvCxnSpPr/>
      </xdr:nvCxnSpPr>
      <xdr:spPr>
        <a:xfrm>
          <a:off x="15481300" y="1431671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60961</xdr:rowOff>
    </xdr:from>
    <xdr:to>
      <xdr:col>76</xdr:col>
      <xdr:colOff>165100</xdr:colOff>
      <xdr:row>83</xdr:row>
      <xdr:rowOff>162561</xdr:rowOff>
    </xdr:to>
    <xdr:sp macro="" textlink="">
      <xdr:nvSpPr>
        <xdr:cNvPr id="664" name="楕円 663">
          <a:extLst>
            <a:ext uri="{FF2B5EF4-FFF2-40B4-BE49-F238E27FC236}">
              <a16:creationId xmlns:a16="http://schemas.microsoft.com/office/drawing/2014/main" id="{C6C12C6C-07BA-4B99-943E-207029EDDB3C}"/>
            </a:ext>
          </a:extLst>
        </xdr:cNvPr>
        <xdr:cNvSpPr/>
      </xdr:nvSpPr>
      <xdr:spPr>
        <a:xfrm>
          <a:off x="14541500" y="1429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86361</xdr:rowOff>
    </xdr:from>
    <xdr:to>
      <xdr:col>81</xdr:col>
      <xdr:colOff>50800</xdr:colOff>
      <xdr:row>83</xdr:row>
      <xdr:rowOff>111761</xdr:rowOff>
    </xdr:to>
    <xdr:cxnSp macro="">
      <xdr:nvCxnSpPr>
        <xdr:cNvPr id="665" name="直線コネクタ 664">
          <a:extLst>
            <a:ext uri="{FF2B5EF4-FFF2-40B4-BE49-F238E27FC236}">
              <a16:creationId xmlns:a16="http://schemas.microsoft.com/office/drawing/2014/main" id="{40A6BEE1-9AE2-4A28-A6D2-F3544179B73F}"/>
            </a:ext>
          </a:extLst>
        </xdr:cNvPr>
        <xdr:cNvCxnSpPr/>
      </xdr:nvCxnSpPr>
      <xdr:spPr>
        <a:xfrm flipV="1">
          <a:off x="14592300" y="1431671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95250</xdr:rowOff>
    </xdr:from>
    <xdr:to>
      <xdr:col>72</xdr:col>
      <xdr:colOff>38100</xdr:colOff>
      <xdr:row>84</xdr:row>
      <xdr:rowOff>25400</xdr:rowOff>
    </xdr:to>
    <xdr:sp macro="" textlink="">
      <xdr:nvSpPr>
        <xdr:cNvPr id="666" name="楕円 665">
          <a:extLst>
            <a:ext uri="{FF2B5EF4-FFF2-40B4-BE49-F238E27FC236}">
              <a16:creationId xmlns:a16="http://schemas.microsoft.com/office/drawing/2014/main" id="{7D6C3604-B2E7-408C-BC7D-0734383341C7}"/>
            </a:ext>
          </a:extLst>
        </xdr:cNvPr>
        <xdr:cNvSpPr/>
      </xdr:nvSpPr>
      <xdr:spPr>
        <a:xfrm>
          <a:off x="13652500" y="143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111761</xdr:rowOff>
    </xdr:from>
    <xdr:to>
      <xdr:col>76</xdr:col>
      <xdr:colOff>114300</xdr:colOff>
      <xdr:row>83</xdr:row>
      <xdr:rowOff>146050</xdr:rowOff>
    </xdr:to>
    <xdr:cxnSp macro="">
      <xdr:nvCxnSpPr>
        <xdr:cNvPr id="667" name="直線コネクタ 666">
          <a:extLst>
            <a:ext uri="{FF2B5EF4-FFF2-40B4-BE49-F238E27FC236}">
              <a16:creationId xmlns:a16="http://schemas.microsoft.com/office/drawing/2014/main" id="{BE59D402-1B6A-49D6-80A4-35FC271A343E}"/>
            </a:ext>
          </a:extLst>
        </xdr:cNvPr>
        <xdr:cNvCxnSpPr/>
      </xdr:nvCxnSpPr>
      <xdr:spPr>
        <a:xfrm flipV="1">
          <a:off x="13703300" y="143421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46989</xdr:rowOff>
    </xdr:from>
    <xdr:to>
      <xdr:col>67</xdr:col>
      <xdr:colOff>101600</xdr:colOff>
      <xdr:row>83</xdr:row>
      <xdr:rowOff>148589</xdr:rowOff>
    </xdr:to>
    <xdr:sp macro="" textlink="">
      <xdr:nvSpPr>
        <xdr:cNvPr id="668" name="楕円 667">
          <a:extLst>
            <a:ext uri="{FF2B5EF4-FFF2-40B4-BE49-F238E27FC236}">
              <a16:creationId xmlns:a16="http://schemas.microsoft.com/office/drawing/2014/main" id="{ACD8B00E-52BD-40FB-9801-DD4373421D75}"/>
            </a:ext>
          </a:extLst>
        </xdr:cNvPr>
        <xdr:cNvSpPr/>
      </xdr:nvSpPr>
      <xdr:spPr>
        <a:xfrm>
          <a:off x="12763500" y="1427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97789</xdr:rowOff>
    </xdr:from>
    <xdr:to>
      <xdr:col>71</xdr:col>
      <xdr:colOff>177800</xdr:colOff>
      <xdr:row>83</xdr:row>
      <xdr:rowOff>146050</xdr:rowOff>
    </xdr:to>
    <xdr:cxnSp macro="">
      <xdr:nvCxnSpPr>
        <xdr:cNvPr id="669" name="直線コネクタ 668">
          <a:extLst>
            <a:ext uri="{FF2B5EF4-FFF2-40B4-BE49-F238E27FC236}">
              <a16:creationId xmlns:a16="http://schemas.microsoft.com/office/drawing/2014/main" id="{970E1A5D-C8F7-4760-8B99-E170C8FD1D94}"/>
            </a:ext>
          </a:extLst>
        </xdr:cNvPr>
        <xdr:cNvCxnSpPr/>
      </xdr:nvCxnSpPr>
      <xdr:spPr>
        <a:xfrm>
          <a:off x="12814300" y="14328139"/>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52088</xdr:rowOff>
    </xdr:from>
    <xdr:ext cx="405111" cy="259045"/>
    <xdr:sp macro="" textlink="">
      <xdr:nvSpPr>
        <xdr:cNvPr id="670" name="n_1aveValue【消防施設】&#10;有形固定資産減価償却率">
          <a:extLst>
            <a:ext uri="{FF2B5EF4-FFF2-40B4-BE49-F238E27FC236}">
              <a16:creationId xmlns:a16="http://schemas.microsoft.com/office/drawing/2014/main" id="{A56D6C40-390C-4C83-B7EB-40AAC283FBF7}"/>
            </a:ext>
          </a:extLst>
        </xdr:cNvPr>
        <xdr:cNvSpPr txBox="1"/>
      </xdr:nvSpPr>
      <xdr:spPr>
        <a:xfrm>
          <a:off x="15266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95266</xdr:rowOff>
    </xdr:from>
    <xdr:ext cx="405111" cy="259045"/>
    <xdr:sp macro="" textlink="">
      <xdr:nvSpPr>
        <xdr:cNvPr id="671" name="n_2aveValue【消防施設】&#10;有形固定資産減価償却率">
          <a:extLst>
            <a:ext uri="{FF2B5EF4-FFF2-40B4-BE49-F238E27FC236}">
              <a16:creationId xmlns:a16="http://schemas.microsoft.com/office/drawing/2014/main" id="{85A7FDC4-F809-45E6-A53F-A7263E4FA81E}"/>
            </a:ext>
          </a:extLst>
        </xdr:cNvPr>
        <xdr:cNvSpPr txBox="1"/>
      </xdr:nvSpPr>
      <xdr:spPr>
        <a:xfrm>
          <a:off x="14389744" y="13811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143527</xdr:rowOff>
    </xdr:from>
    <xdr:ext cx="405111" cy="259045"/>
    <xdr:sp macro="" textlink="">
      <xdr:nvSpPr>
        <xdr:cNvPr id="672" name="n_3aveValue【消防施設】&#10;有形固定資産減価償却率">
          <a:extLst>
            <a:ext uri="{FF2B5EF4-FFF2-40B4-BE49-F238E27FC236}">
              <a16:creationId xmlns:a16="http://schemas.microsoft.com/office/drawing/2014/main" id="{1571E2DA-3DBC-4C63-8130-526C8241FD2D}"/>
            </a:ext>
          </a:extLst>
        </xdr:cNvPr>
        <xdr:cNvSpPr txBox="1"/>
      </xdr:nvSpPr>
      <xdr:spPr>
        <a:xfrm>
          <a:off x="13500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125747</xdr:rowOff>
    </xdr:from>
    <xdr:ext cx="405111" cy="259045"/>
    <xdr:sp macro="" textlink="">
      <xdr:nvSpPr>
        <xdr:cNvPr id="673" name="n_4aveValue【消防施設】&#10;有形固定資産減価償却率">
          <a:extLst>
            <a:ext uri="{FF2B5EF4-FFF2-40B4-BE49-F238E27FC236}">
              <a16:creationId xmlns:a16="http://schemas.microsoft.com/office/drawing/2014/main" id="{FE8EEEBB-C90D-4071-B126-812126CE36E7}"/>
            </a:ext>
          </a:extLst>
        </xdr:cNvPr>
        <xdr:cNvSpPr txBox="1"/>
      </xdr:nvSpPr>
      <xdr:spPr>
        <a:xfrm>
          <a:off x="126117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128288</xdr:rowOff>
    </xdr:from>
    <xdr:ext cx="405111" cy="259045"/>
    <xdr:sp macro="" textlink="">
      <xdr:nvSpPr>
        <xdr:cNvPr id="674" name="n_1mainValue【消防施設】&#10;有形固定資産減価償却率">
          <a:extLst>
            <a:ext uri="{FF2B5EF4-FFF2-40B4-BE49-F238E27FC236}">
              <a16:creationId xmlns:a16="http://schemas.microsoft.com/office/drawing/2014/main" id="{4D7A8425-B845-4CCD-97CB-AA22C8EB07C5}"/>
            </a:ext>
          </a:extLst>
        </xdr:cNvPr>
        <xdr:cNvSpPr txBox="1"/>
      </xdr:nvSpPr>
      <xdr:spPr>
        <a:xfrm>
          <a:off x="15266044" y="14358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153688</xdr:rowOff>
    </xdr:from>
    <xdr:ext cx="405111" cy="259045"/>
    <xdr:sp macro="" textlink="">
      <xdr:nvSpPr>
        <xdr:cNvPr id="675" name="n_2mainValue【消防施設】&#10;有形固定資産減価償却率">
          <a:extLst>
            <a:ext uri="{FF2B5EF4-FFF2-40B4-BE49-F238E27FC236}">
              <a16:creationId xmlns:a16="http://schemas.microsoft.com/office/drawing/2014/main" id="{95241716-AB66-435B-B0E7-DFF42577067B}"/>
            </a:ext>
          </a:extLst>
        </xdr:cNvPr>
        <xdr:cNvSpPr txBox="1"/>
      </xdr:nvSpPr>
      <xdr:spPr>
        <a:xfrm>
          <a:off x="14389744" y="1438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16527</xdr:rowOff>
    </xdr:from>
    <xdr:ext cx="405111" cy="259045"/>
    <xdr:sp macro="" textlink="">
      <xdr:nvSpPr>
        <xdr:cNvPr id="676" name="n_3mainValue【消防施設】&#10;有形固定資産減価償却率">
          <a:extLst>
            <a:ext uri="{FF2B5EF4-FFF2-40B4-BE49-F238E27FC236}">
              <a16:creationId xmlns:a16="http://schemas.microsoft.com/office/drawing/2014/main" id="{969FADCD-39E7-4B1B-AD55-1DE84BD69BB4}"/>
            </a:ext>
          </a:extLst>
        </xdr:cNvPr>
        <xdr:cNvSpPr txBox="1"/>
      </xdr:nvSpPr>
      <xdr:spPr>
        <a:xfrm>
          <a:off x="13500744" y="1441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139716</xdr:rowOff>
    </xdr:from>
    <xdr:ext cx="405111" cy="259045"/>
    <xdr:sp macro="" textlink="">
      <xdr:nvSpPr>
        <xdr:cNvPr id="677" name="n_4mainValue【消防施設】&#10;有形固定資産減価償却率">
          <a:extLst>
            <a:ext uri="{FF2B5EF4-FFF2-40B4-BE49-F238E27FC236}">
              <a16:creationId xmlns:a16="http://schemas.microsoft.com/office/drawing/2014/main" id="{082C049F-2249-4760-87E6-7840AD537E32}"/>
            </a:ext>
          </a:extLst>
        </xdr:cNvPr>
        <xdr:cNvSpPr txBox="1"/>
      </xdr:nvSpPr>
      <xdr:spPr>
        <a:xfrm>
          <a:off x="12611744" y="14370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8" name="正方形/長方形 677">
          <a:extLst>
            <a:ext uri="{FF2B5EF4-FFF2-40B4-BE49-F238E27FC236}">
              <a16:creationId xmlns:a16="http://schemas.microsoft.com/office/drawing/2014/main" id="{515BA004-A8C2-439B-8B6A-48B6F64AABB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9" name="正方形/長方形 678">
          <a:extLst>
            <a:ext uri="{FF2B5EF4-FFF2-40B4-BE49-F238E27FC236}">
              <a16:creationId xmlns:a16="http://schemas.microsoft.com/office/drawing/2014/main" id="{78D06F91-B03E-4804-A0C7-FAD5138FFFD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0" name="正方形/長方形 679">
          <a:extLst>
            <a:ext uri="{FF2B5EF4-FFF2-40B4-BE49-F238E27FC236}">
              <a16:creationId xmlns:a16="http://schemas.microsoft.com/office/drawing/2014/main" id="{559EA6EC-E9B4-4F8A-A3DE-6F2ACEDF988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1" name="正方形/長方形 680">
          <a:extLst>
            <a:ext uri="{FF2B5EF4-FFF2-40B4-BE49-F238E27FC236}">
              <a16:creationId xmlns:a16="http://schemas.microsoft.com/office/drawing/2014/main" id="{611F1F57-1AA8-4955-9D59-DC6F0B050B0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2" name="正方形/長方形 681">
          <a:extLst>
            <a:ext uri="{FF2B5EF4-FFF2-40B4-BE49-F238E27FC236}">
              <a16:creationId xmlns:a16="http://schemas.microsoft.com/office/drawing/2014/main" id="{2B5E4ACE-9130-4EF9-BC4E-8A3BE4C3DE7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3" name="正方形/長方形 682">
          <a:extLst>
            <a:ext uri="{FF2B5EF4-FFF2-40B4-BE49-F238E27FC236}">
              <a16:creationId xmlns:a16="http://schemas.microsoft.com/office/drawing/2014/main" id="{378474F6-9FDA-4A6D-9E3C-E269C2D5593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4" name="正方形/長方形 683">
          <a:extLst>
            <a:ext uri="{FF2B5EF4-FFF2-40B4-BE49-F238E27FC236}">
              <a16:creationId xmlns:a16="http://schemas.microsoft.com/office/drawing/2014/main" id="{674CF1AF-5F02-4BEF-BA95-F0BC816889E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5" name="正方形/長方形 684">
          <a:extLst>
            <a:ext uri="{FF2B5EF4-FFF2-40B4-BE49-F238E27FC236}">
              <a16:creationId xmlns:a16="http://schemas.microsoft.com/office/drawing/2014/main" id="{D88B000B-0738-462A-BBB6-00599C7BBC2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6" name="テキスト ボックス 685">
          <a:extLst>
            <a:ext uri="{FF2B5EF4-FFF2-40B4-BE49-F238E27FC236}">
              <a16:creationId xmlns:a16="http://schemas.microsoft.com/office/drawing/2014/main" id="{77FDD6D0-E672-43ED-B4EF-137FF2FFF25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7" name="直線コネクタ 686">
          <a:extLst>
            <a:ext uri="{FF2B5EF4-FFF2-40B4-BE49-F238E27FC236}">
              <a16:creationId xmlns:a16="http://schemas.microsoft.com/office/drawing/2014/main" id="{888F4593-1F1A-45B9-AE3F-6E117EBEE21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8" name="直線コネクタ 687">
          <a:extLst>
            <a:ext uri="{FF2B5EF4-FFF2-40B4-BE49-F238E27FC236}">
              <a16:creationId xmlns:a16="http://schemas.microsoft.com/office/drawing/2014/main" id="{6B084B0C-5368-44C5-AE69-DD176A9FE8F3}"/>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9" name="テキスト ボックス 688">
          <a:extLst>
            <a:ext uri="{FF2B5EF4-FFF2-40B4-BE49-F238E27FC236}">
              <a16:creationId xmlns:a16="http://schemas.microsoft.com/office/drawing/2014/main" id="{16AB6D8A-C6A8-4D72-B350-98B13AB1AE24}"/>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0" name="直線コネクタ 689">
          <a:extLst>
            <a:ext uri="{FF2B5EF4-FFF2-40B4-BE49-F238E27FC236}">
              <a16:creationId xmlns:a16="http://schemas.microsoft.com/office/drawing/2014/main" id="{104DF5AA-DECF-4D79-8FDA-BE5127A9F2E8}"/>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1" name="テキスト ボックス 690">
          <a:extLst>
            <a:ext uri="{FF2B5EF4-FFF2-40B4-BE49-F238E27FC236}">
              <a16:creationId xmlns:a16="http://schemas.microsoft.com/office/drawing/2014/main" id="{EC666B62-12D5-4CE1-A6BA-C2071A5C6C1D}"/>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2" name="直線コネクタ 691">
          <a:extLst>
            <a:ext uri="{FF2B5EF4-FFF2-40B4-BE49-F238E27FC236}">
              <a16:creationId xmlns:a16="http://schemas.microsoft.com/office/drawing/2014/main" id="{3F80F94C-5780-4EBD-8A37-0D79698AE52A}"/>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3" name="テキスト ボックス 692">
          <a:extLst>
            <a:ext uri="{FF2B5EF4-FFF2-40B4-BE49-F238E27FC236}">
              <a16:creationId xmlns:a16="http://schemas.microsoft.com/office/drawing/2014/main" id="{A64EA56B-0A1C-4EBC-9202-613E824FA6EB}"/>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4" name="直線コネクタ 693">
          <a:extLst>
            <a:ext uri="{FF2B5EF4-FFF2-40B4-BE49-F238E27FC236}">
              <a16:creationId xmlns:a16="http://schemas.microsoft.com/office/drawing/2014/main" id="{971FF9DF-8770-422D-B44A-1D7FE5BF008D}"/>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5" name="テキスト ボックス 694">
          <a:extLst>
            <a:ext uri="{FF2B5EF4-FFF2-40B4-BE49-F238E27FC236}">
              <a16:creationId xmlns:a16="http://schemas.microsoft.com/office/drawing/2014/main" id="{B3BCFBAF-126B-4952-8D74-62A81ADDD1D9}"/>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6" name="直線コネクタ 695">
          <a:extLst>
            <a:ext uri="{FF2B5EF4-FFF2-40B4-BE49-F238E27FC236}">
              <a16:creationId xmlns:a16="http://schemas.microsoft.com/office/drawing/2014/main" id="{7CE1EBD8-A845-49BF-8DA9-C200DA7AD852}"/>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7" name="テキスト ボックス 696">
          <a:extLst>
            <a:ext uri="{FF2B5EF4-FFF2-40B4-BE49-F238E27FC236}">
              <a16:creationId xmlns:a16="http://schemas.microsoft.com/office/drawing/2014/main" id="{D46EDD23-99DF-4DC8-BA95-0B0935C9E88A}"/>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a:extLst>
            <a:ext uri="{FF2B5EF4-FFF2-40B4-BE49-F238E27FC236}">
              <a16:creationId xmlns:a16="http://schemas.microsoft.com/office/drawing/2014/main" id="{4D9D2A55-AE18-491E-AEC7-E143335E645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a:extLst>
            <a:ext uri="{FF2B5EF4-FFF2-40B4-BE49-F238E27FC236}">
              <a16:creationId xmlns:a16="http://schemas.microsoft.com/office/drawing/2014/main" id="{E8AEB9C3-1367-4EB0-9D0B-2D5A6660999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消防施設】&#10;一人当たり面積グラフ枠">
          <a:extLst>
            <a:ext uri="{FF2B5EF4-FFF2-40B4-BE49-F238E27FC236}">
              <a16:creationId xmlns:a16="http://schemas.microsoft.com/office/drawing/2014/main" id="{4DC4F210-7F9B-415E-A9B9-9E1AD329C00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52578</xdr:rowOff>
    </xdr:from>
    <xdr:to>
      <xdr:col>116</xdr:col>
      <xdr:colOff>62864</xdr:colOff>
      <xdr:row>86</xdr:row>
      <xdr:rowOff>107062</xdr:rowOff>
    </xdr:to>
    <xdr:cxnSp macro="">
      <xdr:nvCxnSpPr>
        <xdr:cNvPr id="701" name="直線コネクタ 700">
          <a:extLst>
            <a:ext uri="{FF2B5EF4-FFF2-40B4-BE49-F238E27FC236}">
              <a16:creationId xmlns:a16="http://schemas.microsoft.com/office/drawing/2014/main" id="{E8F3D11E-95AC-4DFA-B59D-DFD59A88A05D}"/>
            </a:ext>
          </a:extLst>
        </xdr:cNvPr>
        <xdr:cNvCxnSpPr/>
      </xdr:nvCxnSpPr>
      <xdr:spPr>
        <a:xfrm flipV="1">
          <a:off x="22160864" y="13254228"/>
          <a:ext cx="0" cy="159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110889</xdr:rowOff>
    </xdr:from>
    <xdr:ext cx="469744" cy="259045"/>
    <xdr:sp macro="" textlink="">
      <xdr:nvSpPr>
        <xdr:cNvPr id="702" name="【消防施設】&#10;一人当たり面積最小値テキスト">
          <a:extLst>
            <a:ext uri="{FF2B5EF4-FFF2-40B4-BE49-F238E27FC236}">
              <a16:creationId xmlns:a16="http://schemas.microsoft.com/office/drawing/2014/main" id="{BCDF149A-FA6A-4DBE-A792-A0803BB70483}"/>
            </a:ext>
          </a:extLst>
        </xdr:cNvPr>
        <xdr:cNvSpPr txBox="1"/>
      </xdr:nvSpPr>
      <xdr:spPr>
        <a:xfrm>
          <a:off x="22199600" y="1485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107062</xdr:rowOff>
    </xdr:from>
    <xdr:to>
      <xdr:col>116</xdr:col>
      <xdr:colOff>152400</xdr:colOff>
      <xdr:row>86</xdr:row>
      <xdr:rowOff>107062</xdr:rowOff>
    </xdr:to>
    <xdr:cxnSp macro="">
      <xdr:nvCxnSpPr>
        <xdr:cNvPr id="703" name="直線コネクタ 702">
          <a:extLst>
            <a:ext uri="{FF2B5EF4-FFF2-40B4-BE49-F238E27FC236}">
              <a16:creationId xmlns:a16="http://schemas.microsoft.com/office/drawing/2014/main" id="{AF64AB63-FB8A-44BA-AF7B-E8C465882E7D}"/>
            </a:ext>
          </a:extLst>
        </xdr:cNvPr>
        <xdr:cNvCxnSpPr/>
      </xdr:nvCxnSpPr>
      <xdr:spPr>
        <a:xfrm>
          <a:off x="22072600" y="1485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170705</xdr:rowOff>
    </xdr:from>
    <xdr:ext cx="469744" cy="259045"/>
    <xdr:sp macro="" textlink="">
      <xdr:nvSpPr>
        <xdr:cNvPr id="704" name="【消防施設】&#10;一人当たり面積最大値テキスト">
          <a:extLst>
            <a:ext uri="{FF2B5EF4-FFF2-40B4-BE49-F238E27FC236}">
              <a16:creationId xmlns:a16="http://schemas.microsoft.com/office/drawing/2014/main" id="{E814BD83-D432-484E-BA5D-3D29C4A520FB}"/>
            </a:ext>
          </a:extLst>
        </xdr:cNvPr>
        <xdr:cNvSpPr txBox="1"/>
      </xdr:nvSpPr>
      <xdr:spPr>
        <a:xfrm>
          <a:off x="22199600" y="13029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52578</xdr:rowOff>
    </xdr:from>
    <xdr:to>
      <xdr:col>116</xdr:col>
      <xdr:colOff>152400</xdr:colOff>
      <xdr:row>77</xdr:row>
      <xdr:rowOff>52578</xdr:rowOff>
    </xdr:to>
    <xdr:cxnSp macro="">
      <xdr:nvCxnSpPr>
        <xdr:cNvPr id="705" name="直線コネクタ 704">
          <a:extLst>
            <a:ext uri="{FF2B5EF4-FFF2-40B4-BE49-F238E27FC236}">
              <a16:creationId xmlns:a16="http://schemas.microsoft.com/office/drawing/2014/main" id="{381DF7F7-3C35-4F84-AE12-14D5FEB21D4F}"/>
            </a:ext>
          </a:extLst>
        </xdr:cNvPr>
        <xdr:cNvCxnSpPr/>
      </xdr:nvCxnSpPr>
      <xdr:spPr>
        <a:xfrm>
          <a:off x="22072600" y="1325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96029</xdr:rowOff>
    </xdr:from>
    <xdr:ext cx="469744" cy="259045"/>
    <xdr:sp macro="" textlink="">
      <xdr:nvSpPr>
        <xdr:cNvPr id="706" name="【消防施設】&#10;一人当たり面積平均値テキスト">
          <a:extLst>
            <a:ext uri="{FF2B5EF4-FFF2-40B4-BE49-F238E27FC236}">
              <a16:creationId xmlns:a16="http://schemas.microsoft.com/office/drawing/2014/main" id="{54F42503-2AB8-4B18-92A8-8006FA15CF23}"/>
            </a:ext>
          </a:extLst>
        </xdr:cNvPr>
        <xdr:cNvSpPr txBox="1"/>
      </xdr:nvSpPr>
      <xdr:spPr>
        <a:xfrm>
          <a:off x="22199600" y="146692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117602</xdr:rowOff>
    </xdr:from>
    <xdr:to>
      <xdr:col>116</xdr:col>
      <xdr:colOff>114300</xdr:colOff>
      <xdr:row>86</xdr:row>
      <xdr:rowOff>47752</xdr:rowOff>
    </xdr:to>
    <xdr:sp macro="" textlink="">
      <xdr:nvSpPr>
        <xdr:cNvPr id="707" name="フローチャート: 判断 706">
          <a:extLst>
            <a:ext uri="{FF2B5EF4-FFF2-40B4-BE49-F238E27FC236}">
              <a16:creationId xmlns:a16="http://schemas.microsoft.com/office/drawing/2014/main" id="{29C32EA4-0418-43C8-93D2-30E4688E7997}"/>
            </a:ext>
          </a:extLst>
        </xdr:cNvPr>
        <xdr:cNvSpPr/>
      </xdr:nvSpPr>
      <xdr:spPr>
        <a:xfrm>
          <a:off x="22110700" y="1469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124461</xdr:rowOff>
    </xdr:from>
    <xdr:to>
      <xdr:col>112</xdr:col>
      <xdr:colOff>38100</xdr:colOff>
      <xdr:row>86</xdr:row>
      <xdr:rowOff>54611</xdr:rowOff>
    </xdr:to>
    <xdr:sp macro="" textlink="">
      <xdr:nvSpPr>
        <xdr:cNvPr id="708" name="フローチャート: 判断 707">
          <a:extLst>
            <a:ext uri="{FF2B5EF4-FFF2-40B4-BE49-F238E27FC236}">
              <a16:creationId xmlns:a16="http://schemas.microsoft.com/office/drawing/2014/main" id="{91238D02-B600-4D1B-9D80-8A085F926207}"/>
            </a:ext>
          </a:extLst>
        </xdr:cNvPr>
        <xdr:cNvSpPr/>
      </xdr:nvSpPr>
      <xdr:spPr>
        <a:xfrm>
          <a:off x="212725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123698</xdr:rowOff>
    </xdr:from>
    <xdr:to>
      <xdr:col>107</xdr:col>
      <xdr:colOff>101600</xdr:colOff>
      <xdr:row>86</xdr:row>
      <xdr:rowOff>53848</xdr:rowOff>
    </xdr:to>
    <xdr:sp macro="" textlink="">
      <xdr:nvSpPr>
        <xdr:cNvPr id="709" name="フローチャート: 判断 708">
          <a:extLst>
            <a:ext uri="{FF2B5EF4-FFF2-40B4-BE49-F238E27FC236}">
              <a16:creationId xmlns:a16="http://schemas.microsoft.com/office/drawing/2014/main" id="{27230AB7-7290-4813-B2EB-C1AFDE4F6F94}"/>
            </a:ext>
          </a:extLst>
        </xdr:cNvPr>
        <xdr:cNvSpPr/>
      </xdr:nvSpPr>
      <xdr:spPr>
        <a:xfrm>
          <a:off x="20383500" y="14696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121793</xdr:rowOff>
    </xdr:from>
    <xdr:to>
      <xdr:col>102</xdr:col>
      <xdr:colOff>165100</xdr:colOff>
      <xdr:row>86</xdr:row>
      <xdr:rowOff>51943</xdr:rowOff>
    </xdr:to>
    <xdr:sp macro="" textlink="">
      <xdr:nvSpPr>
        <xdr:cNvPr id="710" name="フローチャート: 判断 709">
          <a:extLst>
            <a:ext uri="{FF2B5EF4-FFF2-40B4-BE49-F238E27FC236}">
              <a16:creationId xmlns:a16="http://schemas.microsoft.com/office/drawing/2014/main" id="{96BDFA13-5BBD-422F-BF17-7856412927BC}"/>
            </a:ext>
          </a:extLst>
        </xdr:cNvPr>
        <xdr:cNvSpPr/>
      </xdr:nvSpPr>
      <xdr:spPr>
        <a:xfrm>
          <a:off x="19494500" y="146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121031</xdr:rowOff>
    </xdr:from>
    <xdr:to>
      <xdr:col>98</xdr:col>
      <xdr:colOff>38100</xdr:colOff>
      <xdr:row>86</xdr:row>
      <xdr:rowOff>51181</xdr:rowOff>
    </xdr:to>
    <xdr:sp macro="" textlink="">
      <xdr:nvSpPr>
        <xdr:cNvPr id="711" name="フローチャート: 判断 710">
          <a:extLst>
            <a:ext uri="{FF2B5EF4-FFF2-40B4-BE49-F238E27FC236}">
              <a16:creationId xmlns:a16="http://schemas.microsoft.com/office/drawing/2014/main" id="{A95C5467-C5A2-4A47-A625-244444EDC2E8}"/>
            </a:ext>
          </a:extLst>
        </xdr:cNvPr>
        <xdr:cNvSpPr/>
      </xdr:nvSpPr>
      <xdr:spPr>
        <a:xfrm>
          <a:off x="18605500" y="1469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5934C913-DCAF-4F3D-92E4-2F52DC27A0A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B73C4C7-8851-475B-9EF9-F6F9B790128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A0EA39D9-D238-4303-AB35-27581D1A262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3D874DE1-859A-4939-9604-92C4FB00453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B229A89C-3C02-4A25-B370-E63ED542973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107314</xdr:rowOff>
    </xdr:from>
    <xdr:to>
      <xdr:col>116</xdr:col>
      <xdr:colOff>114300</xdr:colOff>
      <xdr:row>86</xdr:row>
      <xdr:rowOff>37464</xdr:rowOff>
    </xdr:to>
    <xdr:sp macro="" textlink="">
      <xdr:nvSpPr>
        <xdr:cNvPr id="717" name="楕円 716">
          <a:extLst>
            <a:ext uri="{FF2B5EF4-FFF2-40B4-BE49-F238E27FC236}">
              <a16:creationId xmlns:a16="http://schemas.microsoft.com/office/drawing/2014/main" id="{5DC84383-2A84-42CF-A9D7-F391BCBF7012}"/>
            </a:ext>
          </a:extLst>
        </xdr:cNvPr>
        <xdr:cNvSpPr/>
      </xdr:nvSpPr>
      <xdr:spPr>
        <a:xfrm>
          <a:off x="22110700" y="1468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66691</xdr:rowOff>
    </xdr:from>
    <xdr:ext cx="469744" cy="259045"/>
    <xdr:sp macro="" textlink="">
      <xdr:nvSpPr>
        <xdr:cNvPr id="718" name="【消防施設】&#10;一人当たり面積該当値テキスト">
          <a:extLst>
            <a:ext uri="{FF2B5EF4-FFF2-40B4-BE49-F238E27FC236}">
              <a16:creationId xmlns:a16="http://schemas.microsoft.com/office/drawing/2014/main" id="{D656EB1D-BEDC-488D-A27C-4FEFD976CDD6}"/>
            </a:ext>
          </a:extLst>
        </xdr:cNvPr>
        <xdr:cNvSpPr txBox="1"/>
      </xdr:nvSpPr>
      <xdr:spPr>
        <a:xfrm>
          <a:off x="22199600" y="14468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111125</xdr:rowOff>
    </xdr:from>
    <xdr:to>
      <xdr:col>112</xdr:col>
      <xdr:colOff>38100</xdr:colOff>
      <xdr:row>86</xdr:row>
      <xdr:rowOff>41275</xdr:rowOff>
    </xdr:to>
    <xdr:sp macro="" textlink="">
      <xdr:nvSpPr>
        <xdr:cNvPr id="719" name="楕円 718">
          <a:extLst>
            <a:ext uri="{FF2B5EF4-FFF2-40B4-BE49-F238E27FC236}">
              <a16:creationId xmlns:a16="http://schemas.microsoft.com/office/drawing/2014/main" id="{9C6ABD0F-70CD-44AD-B327-4C23093F7F3F}"/>
            </a:ext>
          </a:extLst>
        </xdr:cNvPr>
        <xdr:cNvSpPr/>
      </xdr:nvSpPr>
      <xdr:spPr>
        <a:xfrm>
          <a:off x="21272500" y="1468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158114</xdr:rowOff>
    </xdr:from>
    <xdr:to>
      <xdr:col>116</xdr:col>
      <xdr:colOff>63500</xdr:colOff>
      <xdr:row>85</xdr:row>
      <xdr:rowOff>161925</xdr:rowOff>
    </xdr:to>
    <xdr:cxnSp macro="">
      <xdr:nvCxnSpPr>
        <xdr:cNvPr id="720" name="直線コネクタ 719">
          <a:extLst>
            <a:ext uri="{FF2B5EF4-FFF2-40B4-BE49-F238E27FC236}">
              <a16:creationId xmlns:a16="http://schemas.microsoft.com/office/drawing/2014/main" id="{018205F0-478C-45EE-BC10-213679EC04C5}"/>
            </a:ext>
          </a:extLst>
        </xdr:cNvPr>
        <xdr:cNvCxnSpPr/>
      </xdr:nvCxnSpPr>
      <xdr:spPr>
        <a:xfrm flipV="1">
          <a:off x="21323300" y="14731364"/>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114936</xdr:rowOff>
    </xdr:from>
    <xdr:to>
      <xdr:col>107</xdr:col>
      <xdr:colOff>101600</xdr:colOff>
      <xdr:row>86</xdr:row>
      <xdr:rowOff>45086</xdr:rowOff>
    </xdr:to>
    <xdr:sp macro="" textlink="">
      <xdr:nvSpPr>
        <xdr:cNvPr id="721" name="楕円 720">
          <a:extLst>
            <a:ext uri="{FF2B5EF4-FFF2-40B4-BE49-F238E27FC236}">
              <a16:creationId xmlns:a16="http://schemas.microsoft.com/office/drawing/2014/main" id="{5F37E385-F244-4AC3-B32D-7F935015579A}"/>
            </a:ext>
          </a:extLst>
        </xdr:cNvPr>
        <xdr:cNvSpPr/>
      </xdr:nvSpPr>
      <xdr:spPr>
        <a:xfrm>
          <a:off x="20383500" y="1468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161925</xdr:rowOff>
    </xdr:from>
    <xdr:to>
      <xdr:col>111</xdr:col>
      <xdr:colOff>177800</xdr:colOff>
      <xdr:row>85</xdr:row>
      <xdr:rowOff>165736</xdr:rowOff>
    </xdr:to>
    <xdr:cxnSp macro="">
      <xdr:nvCxnSpPr>
        <xdr:cNvPr id="722" name="直線コネクタ 721">
          <a:extLst>
            <a:ext uri="{FF2B5EF4-FFF2-40B4-BE49-F238E27FC236}">
              <a16:creationId xmlns:a16="http://schemas.microsoft.com/office/drawing/2014/main" id="{6B5948A2-FB6C-4626-92C1-18EDE0DC7DC5}"/>
            </a:ext>
          </a:extLst>
        </xdr:cNvPr>
        <xdr:cNvCxnSpPr/>
      </xdr:nvCxnSpPr>
      <xdr:spPr>
        <a:xfrm flipV="1">
          <a:off x="20434300" y="1473517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138557</xdr:rowOff>
    </xdr:from>
    <xdr:to>
      <xdr:col>102</xdr:col>
      <xdr:colOff>165100</xdr:colOff>
      <xdr:row>86</xdr:row>
      <xdr:rowOff>68707</xdr:rowOff>
    </xdr:to>
    <xdr:sp macro="" textlink="">
      <xdr:nvSpPr>
        <xdr:cNvPr id="723" name="楕円 722">
          <a:extLst>
            <a:ext uri="{FF2B5EF4-FFF2-40B4-BE49-F238E27FC236}">
              <a16:creationId xmlns:a16="http://schemas.microsoft.com/office/drawing/2014/main" id="{F0493031-5D80-4FE4-B06D-8D73AD3AA2CB}"/>
            </a:ext>
          </a:extLst>
        </xdr:cNvPr>
        <xdr:cNvSpPr/>
      </xdr:nvSpPr>
      <xdr:spPr>
        <a:xfrm>
          <a:off x="19494500" y="1471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165736</xdr:rowOff>
    </xdr:from>
    <xdr:to>
      <xdr:col>107</xdr:col>
      <xdr:colOff>50800</xdr:colOff>
      <xdr:row>86</xdr:row>
      <xdr:rowOff>17907</xdr:rowOff>
    </xdr:to>
    <xdr:cxnSp macro="">
      <xdr:nvCxnSpPr>
        <xdr:cNvPr id="724" name="直線コネクタ 723">
          <a:extLst>
            <a:ext uri="{FF2B5EF4-FFF2-40B4-BE49-F238E27FC236}">
              <a16:creationId xmlns:a16="http://schemas.microsoft.com/office/drawing/2014/main" id="{CF0A3A28-EF3A-43E4-83F1-97B20A361118}"/>
            </a:ext>
          </a:extLst>
        </xdr:cNvPr>
        <xdr:cNvCxnSpPr/>
      </xdr:nvCxnSpPr>
      <xdr:spPr>
        <a:xfrm flipV="1">
          <a:off x="19545300" y="14738986"/>
          <a:ext cx="889000" cy="2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141605</xdr:rowOff>
    </xdr:from>
    <xdr:to>
      <xdr:col>98</xdr:col>
      <xdr:colOff>38100</xdr:colOff>
      <xdr:row>86</xdr:row>
      <xdr:rowOff>71755</xdr:rowOff>
    </xdr:to>
    <xdr:sp macro="" textlink="">
      <xdr:nvSpPr>
        <xdr:cNvPr id="725" name="楕円 724">
          <a:extLst>
            <a:ext uri="{FF2B5EF4-FFF2-40B4-BE49-F238E27FC236}">
              <a16:creationId xmlns:a16="http://schemas.microsoft.com/office/drawing/2014/main" id="{BE02BDB2-7D2D-4DF2-9ADE-B035DF9C552F}"/>
            </a:ext>
          </a:extLst>
        </xdr:cNvPr>
        <xdr:cNvSpPr/>
      </xdr:nvSpPr>
      <xdr:spPr>
        <a:xfrm>
          <a:off x="18605500" y="1471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17907</xdr:rowOff>
    </xdr:from>
    <xdr:to>
      <xdr:col>102</xdr:col>
      <xdr:colOff>114300</xdr:colOff>
      <xdr:row>86</xdr:row>
      <xdr:rowOff>20955</xdr:rowOff>
    </xdr:to>
    <xdr:cxnSp macro="">
      <xdr:nvCxnSpPr>
        <xdr:cNvPr id="726" name="直線コネクタ 725">
          <a:extLst>
            <a:ext uri="{FF2B5EF4-FFF2-40B4-BE49-F238E27FC236}">
              <a16:creationId xmlns:a16="http://schemas.microsoft.com/office/drawing/2014/main" id="{58211227-E2B7-446C-A493-EB089B2DE80C}"/>
            </a:ext>
          </a:extLst>
        </xdr:cNvPr>
        <xdr:cNvCxnSpPr/>
      </xdr:nvCxnSpPr>
      <xdr:spPr>
        <a:xfrm flipV="1">
          <a:off x="18656300" y="14762607"/>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45738</xdr:rowOff>
    </xdr:from>
    <xdr:ext cx="469744" cy="259045"/>
    <xdr:sp macro="" textlink="">
      <xdr:nvSpPr>
        <xdr:cNvPr id="727" name="n_1aveValue【消防施設】&#10;一人当たり面積">
          <a:extLst>
            <a:ext uri="{FF2B5EF4-FFF2-40B4-BE49-F238E27FC236}">
              <a16:creationId xmlns:a16="http://schemas.microsoft.com/office/drawing/2014/main" id="{A20E9A8F-75AC-4838-A743-600EB275ACBC}"/>
            </a:ext>
          </a:extLst>
        </xdr:cNvPr>
        <xdr:cNvSpPr txBox="1"/>
      </xdr:nvSpPr>
      <xdr:spPr>
        <a:xfrm>
          <a:off x="210757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44975</xdr:rowOff>
    </xdr:from>
    <xdr:ext cx="469744" cy="259045"/>
    <xdr:sp macro="" textlink="">
      <xdr:nvSpPr>
        <xdr:cNvPr id="728" name="n_2aveValue【消防施設】&#10;一人当たり面積">
          <a:extLst>
            <a:ext uri="{FF2B5EF4-FFF2-40B4-BE49-F238E27FC236}">
              <a16:creationId xmlns:a16="http://schemas.microsoft.com/office/drawing/2014/main" id="{FB17AC6F-2591-43B8-B0BB-51042490629A}"/>
            </a:ext>
          </a:extLst>
        </xdr:cNvPr>
        <xdr:cNvSpPr txBox="1"/>
      </xdr:nvSpPr>
      <xdr:spPr>
        <a:xfrm>
          <a:off x="20199427" y="1478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68470</xdr:rowOff>
    </xdr:from>
    <xdr:ext cx="469744" cy="259045"/>
    <xdr:sp macro="" textlink="">
      <xdr:nvSpPr>
        <xdr:cNvPr id="729" name="n_3aveValue【消防施設】&#10;一人当たり面積">
          <a:extLst>
            <a:ext uri="{FF2B5EF4-FFF2-40B4-BE49-F238E27FC236}">
              <a16:creationId xmlns:a16="http://schemas.microsoft.com/office/drawing/2014/main" id="{3B920E1A-7926-44A8-BA9B-BDB7229E3107}"/>
            </a:ext>
          </a:extLst>
        </xdr:cNvPr>
        <xdr:cNvSpPr txBox="1"/>
      </xdr:nvSpPr>
      <xdr:spPr>
        <a:xfrm>
          <a:off x="19310427" y="144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67708</xdr:rowOff>
    </xdr:from>
    <xdr:ext cx="469744" cy="259045"/>
    <xdr:sp macro="" textlink="">
      <xdr:nvSpPr>
        <xdr:cNvPr id="730" name="n_4aveValue【消防施設】&#10;一人当たり面積">
          <a:extLst>
            <a:ext uri="{FF2B5EF4-FFF2-40B4-BE49-F238E27FC236}">
              <a16:creationId xmlns:a16="http://schemas.microsoft.com/office/drawing/2014/main" id="{7FBAA139-3CC3-4301-BC7D-A178DD09854F}"/>
            </a:ext>
          </a:extLst>
        </xdr:cNvPr>
        <xdr:cNvSpPr txBox="1"/>
      </xdr:nvSpPr>
      <xdr:spPr>
        <a:xfrm>
          <a:off x="18421427" y="14469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57802</xdr:rowOff>
    </xdr:from>
    <xdr:ext cx="469744" cy="259045"/>
    <xdr:sp macro="" textlink="">
      <xdr:nvSpPr>
        <xdr:cNvPr id="731" name="n_1mainValue【消防施設】&#10;一人当たり面積">
          <a:extLst>
            <a:ext uri="{FF2B5EF4-FFF2-40B4-BE49-F238E27FC236}">
              <a16:creationId xmlns:a16="http://schemas.microsoft.com/office/drawing/2014/main" id="{13AF4CA2-AEA4-4C64-93BD-6C28E7073E66}"/>
            </a:ext>
          </a:extLst>
        </xdr:cNvPr>
        <xdr:cNvSpPr txBox="1"/>
      </xdr:nvSpPr>
      <xdr:spPr>
        <a:xfrm>
          <a:off x="21075727" y="1445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61613</xdr:rowOff>
    </xdr:from>
    <xdr:ext cx="469744" cy="259045"/>
    <xdr:sp macro="" textlink="">
      <xdr:nvSpPr>
        <xdr:cNvPr id="732" name="n_2mainValue【消防施設】&#10;一人当たり面積">
          <a:extLst>
            <a:ext uri="{FF2B5EF4-FFF2-40B4-BE49-F238E27FC236}">
              <a16:creationId xmlns:a16="http://schemas.microsoft.com/office/drawing/2014/main" id="{FDB7DC18-6C6F-487A-AFFA-0F918A0772A8}"/>
            </a:ext>
          </a:extLst>
        </xdr:cNvPr>
        <xdr:cNvSpPr txBox="1"/>
      </xdr:nvSpPr>
      <xdr:spPr>
        <a:xfrm>
          <a:off x="20199427" y="1446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59834</xdr:rowOff>
    </xdr:from>
    <xdr:ext cx="469744" cy="259045"/>
    <xdr:sp macro="" textlink="">
      <xdr:nvSpPr>
        <xdr:cNvPr id="733" name="n_3mainValue【消防施設】&#10;一人当たり面積">
          <a:extLst>
            <a:ext uri="{FF2B5EF4-FFF2-40B4-BE49-F238E27FC236}">
              <a16:creationId xmlns:a16="http://schemas.microsoft.com/office/drawing/2014/main" id="{B614BA2B-43A6-4C54-A1D9-A1314DE572C6}"/>
            </a:ext>
          </a:extLst>
        </xdr:cNvPr>
        <xdr:cNvSpPr txBox="1"/>
      </xdr:nvSpPr>
      <xdr:spPr>
        <a:xfrm>
          <a:off x="19310427" y="14804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62882</xdr:rowOff>
    </xdr:from>
    <xdr:ext cx="469744" cy="259045"/>
    <xdr:sp macro="" textlink="">
      <xdr:nvSpPr>
        <xdr:cNvPr id="734" name="n_4mainValue【消防施設】&#10;一人当たり面積">
          <a:extLst>
            <a:ext uri="{FF2B5EF4-FFF2-40B4-BE49-F238E27FC236}">
              <a16:creationId xmlns:a16="http://schemas.microsoft.com/office/drawing/2014/main" id="{CEE40E8B-BCFD-40BA-96E9-6B9F68A86655}"/>
            </a:ext>
          </a:extLst>
        </xdr:cNvPr>
        <xdr:cNvSpPr txBox="1"/>
      </xdr:nvSpPr>
      <xdr:spPr>
        <a:xfrm>
          <a:off x="18421427" y="1480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a:extLst>
            <a:ext uri="{FF2B5EF4-FFF2-40B4-BE49-F238E27FC236}">
              <a16:creationId xmlns:a16="http://schemas.microsoft.com/office/drawing/2014/main" id="{EF5C6F1E-1AF2-4DEE-886F-EBBD3C11ECC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a:extLst>
            <a:ext uri="{FF2B5EF4-FFF2-40B4-BE49-F238E27FC236}">
              <a16:creationId xmlns:a16="http://schemas.microsoft.com/office/drawing/2014/main" id="{198CFDFF-7870-4160-BDA1-98851A5C275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a:extLst>
            <a:ext uri="{FF2B5EF4-FFF2-40B4-BE49-F238E27FC236}">
              <a16:creationId xmlns:a16="http://schemas.microsoft.com/office/drawing/2014/main" id="{2E25ACD2-F35C-4271-B4BC-6741E258C4C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a:extLst>
            <a:ext uri="{FF2B5EF4-FFF2-40B4-BE49-F238E27FC236}">
              <a16:creationId xmlns:a16="http://schemas.microsoft.com/office/drawing/2014/main" id="{7B12DF6C-B4A0-4CC0-849F-00CB7E140B9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a:extLst>
            <a:ext uri="{FF2B5EF4-FFF2-40B4-BE49-F238E27FC236}">
              <a16:creationId xmlns:a16="http://schemas.microsoft.com/office/drawing/2014/main" id="{79A34B2F-E1BE-4B35-8F21-A6BAA6DB67D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a:extLst>
            <a:ext uri="{FF2B5EF4-FFF2-40B4-BE49-F238E27FC236}">
              <a16:creationId xmlns:a16="http://schemas.microsoft.com/office/drawing/2014/main" id="{BD6624D5-C35B-4B6E-BBEB-74EF766F575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a:extLst>
            <a:ext uri="{FF2B5EF4-FFF2-40B4-BE49-F238E27FC236}">
              <a16:creationId xmlns:a16="http://schemas.microsoft.com/office/drawing/2014/main" id="{87FFABEE-0F59-4F4A-972B-D09A9A1EFE0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a:extLst>
            <a:ext uri="{FF2B5EF4-FFF2-40B4-BE49-F238E27FC236}">
              <a16:creationId xmlns:a16="http://schemas.microsoft.com/office/drawing/2014/main" id="{79463FD5-9A12-49C1-B55E-2A925328591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a:extLst>
            <a:ext uri="{FF2B5EF4-FFF2-40B4-BE49-F238E27FC236}">
              <a16:creationId xmlns:a16="http://schemas.microsoft.com/office/drawing/2014/main" id="{9FDC35F6-D861-4918-B8A1-B28CFD39BD2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a:extLst>
            <a:ext uri="{FF2B5EF4-FFF2-40B4-BE49-F238E27FC236}">
              <a16:creationId xmlns:a16="http://schemas.microsoft.com/office/drawing/2014/main" id="{9E37F307-5184-4074-A212-CE78EAFEDBD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5" name="テキスト ボックス 744">
          <a:extLst>
            <a:ext uri="{FF2B5EF4-FFF2-40B4-BE49-F238E27FC236}">
              <a16:creationId xmlns:a16="http://schemas.microsoft.com/office/drawing/2014/main" id="{31A96E66-59D0-4433-B152-DB13C4839BD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6" name="直線コネクタ 745">
          <a:extLst>
            <a:ext uri="{FF2B5EF4-FFF2-40B4-BE49-F238E27FC236}">
              <a16:creationId xmlns:a16="http://schemas.microsoft.com/office/drawing/2014/main" id="{44C20D09-2BBA-4285-82DE-0FB6284B155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7" name="テキスト ボックス 746">
          <a:extLst>
            <a:ext uri="{FF2B5EF4-FFF2-40B4-BE49-F238E27FC236}">
              <a16:creationId xmlns:a16="http://schemas.microsoft.com/office/drawing/2014/main" id="{8B1B4877-2774-483D-AE5E-98A12C1579F4}"/>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8" name="直線コネクタ 747">
          <a:extLst>
            <a:ext uri="{FF2B5EF4-FFF2-40B4-BE49-F238E27FC236}">
              <a16:creationId xmlns:a16="http://schemas.microsoft.com/office/drawing/2014/main" id="{C7EE056F-B12A-454C-AF1A-A276AD0428C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9" name="テキスト ボックス 748">
          <a:extLst>
            <a:ext uri="{FF2B5EF4-FFF2-40B4-BE49-F238E27FC236}">
              <a16:creationId xmlns:a16="http://schemas.microsoft.com/office/drawing/2014/main" id="{46F7A5F3-90B7-41AA-BFE5-51ECB30A6F5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0" name="直線コネクタ 749">
          <a:extLst>
            <a:ext uri="{FF2B5EF4-FFF2-40B4-BE49-F238E27FC236}">
              <a16:creationId xmlns:a16="http://schemas.microsoft.com/office/drawing/2014/main" id="{78B938A9-00EA-47D4-A8DF-ADF1924724B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1" name="テキスト ボックス 750">
          <a:extLst>
            <a:ext uri="{FF2B5EF4-FFF2-40B4-BE49-F238E27FC236}">
              <a16:creationId xmlns:a16="http://schemas.microsoft.com/office/drawing/2014/main" id="{74B18A0E-2FA1-4116-AA7A-658480A2C3D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2" name="直線コネクタ 751">
          <a:extLst>
            <a:ext uri="{FF2B5EF4-FFF2-40B4-BE49-F238E27FC236}">
              <a16:creationId xmlns:a16="http://schemas.microsoft.com/office/drawing/2014/main" id="{4984F60F-A41F-4BD7-80F3-43854E2EF56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3" name="テキスト ボックス 752">
          <a:extLst>
            <a:ext uri="{FF2B5EF4-FFF2-40B4-BE49-F238E27FC236}">
              <a16:creationId xmlns:a16="http://schemas.microsoft.com/office/drawing/2014/main" id="{9604DC0F-B5A6-42A8-8680-43B02149B13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4" name="直線コネクタ 753">
          <a:extLst>
            <a:ext uri="{FF2B5EF4-FFF2-40B4-BE49-F238E27FC236}">
              <a16:creationId xmlns:a16="http://schemas.microsoft.com/office/drawing/2014/main" id="{1586A54D-8713-43E6-8A25-B69A2A0044B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5" name="テキスト ボックス 754">
          <a:extLst>
            <a:ext uri="{FF2B5EF4-FFF2-40B4-BE49-F238E27FC236}">
              <a16:creationId xmlns:a16="http://schemas.microsoft.com/office/drawing/2014/main" id="{4C4BE790-53FA-44CC-9A1B-2C0C12D4B1E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6" name="直線コネクタ 755">
          <a:extLst>
            <a:ext uri="{FF2B5EF4-FFF2-40B4-BE49-F238E27FC236}">
              <a16:creationId xmlns:a16="http://schemas.microsoft.com/office/drawing/2014/main" id="{8B09FF8F-5817-47E5-9AB9-F27E4602180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7" name="テキスト ボックス 756">
          <a:extLst>
            <a:ext uri="{FF2B5EF4-FFF2-40B4-BE49-F238E27FC236}">
              <a16:creationId xmlns:a16="http://schemas.microsoft.com/office/drawing/2014/main" id="{1CA0E5EB-4C45-4BDA-8648-A6919237FEC2}"/>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a:extLst>
            <a:ext uri="{FF2B5EF4-FFF2-40B4-BE49-F238E27FC236}">
              <a16:creationId xmlns:a16="http://schemas.microsoft.com/office/drawing/2014/main" id="{77818E63-B96C-4F03-89BF-124BE95B192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9" name="【庁舎】&#10;有形固定資産減価償却率グラフ枠">
          <a:extLst>
            <a:ext uri="{FF2B5EF4-FFF2-40B4-BE49-F238E27FC236}">
              <a16:creationId xmlns:a16="http://schemas.microsoft.com/office/drawing/2014/main" id="{5074C833-03DA-4562-B554-44ADBDB8D1A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760" name="直線コネクタ 759">
          <a:extLst>
            <a:ext uri="{FF2B5EF4-FFF2-40B4-BE49-F238E27FC236}">
              <a16:creationId xmlns:a16="http://schemas.microsoft.com/office/drawing/2014/main" id="{E4D0B279-4F3C-477F-A84C-C42044899116}"/>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1" name="【庁舎】&#10;有形固定資産減価償却率最小値テキスト">
          <a:extLst>
            <a:ext uri="{FF2B5EF4-FFF2-40B4-BE49-F238E27FC236}">
              <a16:creationId xmlns:a16="http://schemas.microsoft.com/office/drawing/2014/main" id="{D8863135-2E85-4271-A0CB-68C1DE11783A}"/>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2" name="直線コネクタ 761">
          <a:extLst>
            <a:ext uri="{FF2B5EF4-FFF2-40B4-BE49-F238E27FC236}">
              <a16:creationId xmlns:a16="http://schemas.microsoft.com/office/drawing/2014/main" id="{F89A4577-11B1-40A8-B306-8782CD0D945A}"/>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763" name="【庁舎】&#10;有形固定資産減価償却率最大値テキスト">
          <a:extLst>
            <a:ext uri="{FF2B5EF4-FFF2-40B4-BE49-F238E27FC236}">
              <a16:creationId xmlns:a16="http://schemas.microsoft.com/office/drawing/2014/main" id="{5192D9B9-37C8-4183-846D-8EC04D2B6113}"/>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764" name="直線コネクタ 763">
          <a:extLst>
            <a:ext uri="{FF2B5EF4-FFF2-40B4-BE49-F238E27FC236}">
              <a16:creationId xmlns:a16="http://schemas.microsoft.com/office/drawing/2014/main" id="{D1927B1B-95DC-4B96-9105-DF5191CC4329}"/>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31948</xdr:rowOff>
    </xdr:from>
    <xdr:ext cx="405111" cy="259045"/>
    <xdr:sp macro="" textlink="">
      <xdr:nvSpPr>
        <xdr:cNvPr id="765" name="【庁舎】&#10;有形固定資産減価償却率平均値テキスト">
          <a:extLst>
            <a:ext uri="{FF2B5EF4-FFF2-40B4-BE49-F238E27FC236}">
              <a16:creationId xmlns:a16="http://schemas.microsoft.com/office/drawing/2014/main" id="{BFD55DA8-F1D3-4771-B80F-CC42B51E8E4C}"/>
            </a:ext>
          </a:extLst>
        </xdr:cNvPr>
        <xdr:cNvSpPr txBox="1"/>
      </xdr:nvSpPr>
      <xdr:spPr>
        <a:xfrm>
          <a:off x="16357600" y="176912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9071</xdr:rowOff>
    </xdr:from>
    <xdr:to>
      <xdr:col>85</xdr:col>
      <xdr:colOff>177800</xdr:colOff>
      <xdr:row>104</xdr:row>
      <xdr:rowOff>110671</xdr:rowOff>
    </xdr:to>
    <xdr:sp macro="" textlink="">
      <xdr:nvSpPr>
        <xdr:cNvPr id="766" name="フローチャート: 判断 765">
          <a:extLst>
            <a:ext uri="{FF2B5EF4-FFF2-40B4-BE49-F238E27FC236}">
              <a16:creationId xmlns:a16="http://schemas.microsoft.com/office/drawing/2014/main" id="{48F6B79B-6257-41D7-9CEB-DC29E7FA85A6}"/>
            </a:ext>
          </a:extLst>
        </xdr:cNvPr>
        <xdr:cNvSpPr/>
      </xdr:nvSpPr>
      <xdr:spPr>
        <a:xfrm>
          <a:off x="162687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767" name="フローチャート: 判断 766">
          <a:extLst>
            <a:ext uri="{FF2B5EF4-FFF2-40B4-BE49-F238E27FC236}">
              <a16:creationId xmlns:a16="http://schemas.microsoft.com/office/drawing/2014/main" id="{9FE66D37-9A67-4EB7-8D0A-7D33A3DF6DBB}"/>
            </a:ext>
          </a:extLst>
        </xdr:cNvPr>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157662</xdr:rowOff>
    </xdr:from>
    <xdr:to>
      <xdr:col>76</xdr:col>
      <xdr:colOff>165100</xdr:colOff>
      <xdr:row>105</xdr:row>
      <xdr:rowOff>87812</xdr:rowOff>
    </xdr:to>
    <xdr:sp macro="" textlink="">
      <xdr:nvSpPr>
        <xdr:cNvPr id="768" name="フローチャート: 判断 767">
          <a:extLst>
            <a:ext uri="{FF2B5EF4-FFF2-40B4-BE49-F238E27FC236}">
              <a16:creationId xmlns:a16="http://schemas.microsoft.com/office/drawing/2014/main" id="{4E7F5F9E-855B-4564-B6EB-77E67C24A23C}"/>
            </a:ext>
          </a:extLst>
        </xdr:cNvPr>
        <xdr:cNvSpPr/>
      </xdr:nvSpPr>
      <xdr:spPr>
        <a:xfrm>
          <a:off x="14541500" y="1798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15602</xdr:rowOff>
    </xdr:from>
    <xdr:to>
      <xdr:col>72</xdr:col>
      <xdr:colOff>38100</xdr:colOff>
      <xdr:row>105</xdr:row>
      <xdr:rowOff>117202</xdr:rowOff>
    </xdr:to>
    <xdr:sp macro="" textlink="">
      <xdr:nvSpPr>
        <xdr:cNvPr id="769" name="フローチャート: 判断 768">
          <a:extLst>
            <a:ext uri="{FF2B5EF4-FFF2-40B4-BE49-F238E27FC236}">
              <a16:creationId xmlns:a16="http://schemas.microsoft.com/office/drawing/2014/main" id="{6FB03FF0-0B3B-4EFD-A714-ACBC314BC35B}"/>
            </a:ext>
          </a:extLst>
        </xdr:cNvPr>
        <xdr:cNvSpPr/>
      </xdr:nvSpPr>
      <xdr:spPr>
        <a:xfrm>
          <a:off x="13652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770" name="フローチャート: 判断 769">
          <a:extLst>
            <a:ext uri="{FF2B5EF4-FFF2-40B4-BE49-F238E27FC236}">
              <a16:creationId xmlns:a16="http://schemas.microsoft.com/office/drawing/2014/main" id="{8DC7E74E-74A4-47D0-865E-D13EF5EE4F42}"/>
            </a:ext>
          </a:extLst>
        </xdr:cNvPr>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2D8CC482-D812-4F6C-A78F-9F3E3609754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1390F530-D982-47D4-9516-042EF2D1EF3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1B3A7C04-E693-4ACA-BE5E-EED5824B51C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7FEE269D-4964-4F35-9A50-2C63B4F1A12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1BAD594B-58D3-418D-9B35-ED9D0D8F295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89081</xdr:rowOff>
    </xdr:from>
    <xdr:to>
      <xdr:col>85</xdr:col>
      <xdr:colOff>177800</xdr:colOff>
      <xdr:row>107</xdr:row>
      <xdr:rowOff>19231</xdr:rowOff>
    </xdr:to>
    <xdr:sp macro="" textlink="">
      <xdr:nvSpPr>
        <xdr:cNvPr id="776" name="楕円 775">
          <a:extLst>
            <a:ext uri="{FF2B5EF4-FFF2-40B4-BE49-F238E27FC236}">
              <a16:creationId xmlns:a16="http://schemas.microsoft.com/office/drawing/2014/main" id="{3378828B-62F0-4C6F-8244-E299B50EEFC9}"/>
            </a:ext>
          </a:extLst>
        </xdr:cNvPr>
        <xdr:cNvSpPr/>
      </xdr:nvSpPr>
      <xdr:spPr>
        <a:xfrm>
          <a:off x="16268700" y="1826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67508</xdr:rowOff>
    </xdr:from>
    <xdr:ext cx="405111" cy="259045"/>
    <xdr:sp macro="" textlink="">
      <xdr:nvSpPr>
        <xdr:cNvPr id="777" name="【庁舎】&#10;有形固定資産減価償却率該当値テキスト">
          <a:extLst>
            <a:ext uri="{FF2B5EF4-FFF2-40B4-BE49-F238E27FC236}">
              <a16:creationId xmlns:a16="http://schemas.microsoft.com/office/drawing/2014/main" id="{C87FE8C4-B329-449B-953E-7F1E2401A2EE}"/>
            </a:ext>
          </a:extLst>
        </xdr:cNvPr>
        <xdr:cNvSpPr txBox="1"/>
      </xdr:nvSpPr>
      <xdr:spPr>
        <a:xfrm>
          <a:off x="16357600" y="1824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121738</xdr:rowOff>
    </xdr:from>
    <xdr:to>
      <xdr:col>81</xdr:col>
      <xdr:colOff>101600</xdr:colOff>
      <xdr:row>107</xdr:row>
      <xdr:rowOff>51888</xdr:rowOff>
    </xdr:to>
    <xdr:sp macro="" textlink="">
      <xdr:nvSpPr>
        <xdr:cNvPr id="778" name="楕円 777">
          <a:extLst>
            <a:ext uri="{FF2B5EF4-FFF2-40B4-BE49-F238E27FC236}">
              <a16:creationId xmlns:a16="http://schemas.microsoft.com/office/drawing/2014/main" id="{32DE7F66-7F50-45DE-97EF-6A4178D9BE84}"/>
            </a:ext>
          </a:extLst>
        </xdr:cNvPr>
        <xdr:cNvSpPr/>
      </xdr:nvSpPr>
      <xdr:spPr>
        <a:xfrm>
          <a:off x="15430500" y="1829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139881</xdr:rowOff>
    </xdr:from>
    <xdr:to>
      <xdr:col>85</xdr:col>
      <xdr:colOff>127000</xdr:colOff>
      <xdr:row>107</xdr:row>
      <xdr:rowOff>1088</xdr:rowOff>
    </xdr:to>
    <xdr:cxnSp macro="">
      <xdr:nvCxnSpPr>
        <xdr:cNvPr id="779" name="直線コネクタ 778">
          <a:extLst>
            <a:ext uri="{FF2B5EF4-FFF2-40B4-BE49-F238E27FC236}">
              <a16:creationId xmlns:a16="http://schemas.microsoft.com/office/drawing/2014/main" id="{A3A6A3DB-484D-4659-B75B-6804A3469E93}"/>
            </a:ext>
          </a:extLst>
        </xdr:cNvPr>
        <xdr:cNvCxnSpPr/>
      </xdr:nvCxnSpPr>
      <xdr:spPr>
        <a:xfrm flipV="1">
          <a:off x="15481300" y="1831358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2539</xdr:rowOff>
    </xdr:from>
    <xdr:to>
      <xdr:col>76</xdr:col>
      <xdr:colOff>165100</xdr:colOff>
      <xdr:row>106</xdr:row>
      <xdr:rowOff>104139</xdr:rowOff>
    </xdr:to>
    <xdr:sp macro="" textlink="">
      <xdr:nvSpPr>
        <xdr:cNvPr id="780" name="楕円 779">
          <a:extLst>
            <a:ext uri="{FF2B5EF4-FFF2-40B4-BE49-F238E27FC236}">
              <a16:creationId xmlns:a16="http://schemas.microsoft.com/office/drawing/2014/main" id="{279208CA-8B97-43BB-932B-E1E4A08BD1F3}"/>
            </a:ext>
          </a:extLst>
        </xdr:cNvPr>
        <xdr:cNvSpPr/>
      </xdr:nvSpPr>
      <xdr:spPr>
        <a:xfrm>
          <a:off x="14541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53339</xdr:rowOff>
    </xdr:from>
    <xdr:to>
      <xdr:col>81</xdr:col>
      <xdr:colOff>50800</xdr:colOff>
      <xdr:row>107</xdr:row>
      <xdr:rowOff>1088</xdr:rowOff>
    </xdr:to>
    <xdr:cxnSp macro="">
      <xdr:nvCxnSpPr>
        <xdr:cNvPr id="781" name="直線コネクタ 780">
          <a:extLst>
            <a:ext uri="{FF2B5EF4-FFF2-40B4-BE49-F238E27FC236}">
              <a16:creationId xmlns:a16="http://schemas.microsoft.com/office/drawing/2014/main" id="{F703A13B-C2DD-4B67-8296-55D10BAED223}"/>
            </a:ext>
          </a:extLst>
        </xdr:cNvPr>
        <xdr:cNvCxnSpPr/>
      </xdr:nvCxnSpPr>
      <xdr:spPr>
        <a:xfrm>
          <a:off x="14592300" y="18227039"/>
          <a:ext cx="889000" cy="11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77651</xdr:rowOff>
    </xdr:from>
    <xdr:to>
      <xdr:col>72</xdr:col>
      <xdr:colOff>38100</xdr:colOff>
      <xdr:row>107</xdr:row>
      <xdr:rowOff>7801</xdr:rowOff>
    </xdr:to>
    <xdr:sp macro="" textlink="">
      <xdr:nvSpPr>
        <xdr:cNvPr id="782" name="楕円 781">
          <a:extLst>
            <a:ext uri="{FF2B5EF4-FFF2-40B4-BE49-F238E27FC236}">
              <a16:creationId xmlns:a16="http://schemas.microsoft.com/office/drawing/2014/main" id="{C00C4EAF-03B0-42EB-B959-3AABCB17093F}"/>
            </a:ext>
          </a:extLst>
        </xdr:cNvPr>
        <xdr:cNvSpPr/>
      </xdr:nvSpPr>
      <xdr:spPr>
        <a:xfrm>
          <a:off x="136525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53339</xdr:rowOff>
    </xdr:from>
    <xdr:to>
      <xdr:col>76</xdr:col>
      <xdr:colOff>114300</xdr:colOff>
      <xdr:row>106</xdr:row>
      <xdr:rowOff>128451</xdr:rowOff>
    </xdr:to>
    <xdr:cxnSp macro="">
      <xdr:nvCxnSpPr>
        <xdr:cNvPr id="783" name="直線コネクタ 782">
          <a:extLst>
            <a:ext uri="{FF2B5EF4-FFF2-40B4-BE49-F238E27FC236}">
              <a16:creationId xmlns:a16="http://schemas.microsoft.com/office/drawing/2014/main" id="{5E65B844-0451-4CA5-AECF-C8D4E020F3D8}"/>
            </a:ext>
          </a:extLst>
        </xdr:cNvPr>
        <xdr:cNvCxnSpPr/>
      </xdr:nvCxnSpPr>
      <xdr:spPr>
        <a:xfrm flipV="1">
          <a:off x="13703300" y="18227039"/>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35198</xdr:rowOff>
    </xdr:from>
    <xdr:to>
      <xdr:col>67</xdr:col>
      <xdr:colOff>101600</xdr:colOff>
      <xdr:row>106</xdr:row>
      <xdr:rowOff>136798</xdr:rowOff>
    </xdr:to>
    <xdr:sp macro="" textlink="">
      <xdr:nvSpPr>
        <xdr:cNvPr id="784" name="楕円 783">
          <a:extLst>
            <a:ext uri="{FF2B5EF4-FFF2-40B4-BE49-F238E27FC236}">
              <a16:creationId xmlns:a16="http://schemas.microsoft.com/office/drawing/2014/main" id="{B8A05FDB-1C2F-4308-A0ED-80AA6C6F8390}"/>
            </a:ext>
          </a:extLst>
        </xdr:cNvPr>
        <xdr:cNvSpPr/>
      </xdr:nvSpPr>
      <xdr:spPr>
        <a:xfrm>
          <a:off x="127635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85998</xdr:rowOff>
    </xdr:from>
    <xdr:to>
      <xdr:col>71</xdr:col>
      <xdr:colOff>177800</xdr:colOff>
      <xdr:row>106</xdr:row>
      <xdr:rowOff>128451</xdr:rowOff>
    </xdr:to>
    <xdr:cxnSp macro="">
      <xdr:nvCxnSpPr>
        <xdr:cNvPr id="785" name="直線コネクタ 784">
          <a:extLst>
            <a:ext uri="{FF2B5EF4-FFF2-40B4-BE49-F238E27FC236}">
              <a16:creationId xmlns:a16="http://schemas.microsoft.com/office/drawing/2014/main" id="{3C71D7B2-EC97-4B5E-81FF-3E28E8DD5AD1}"/>
            </a:ext>
          </a:extLst>
        </xdr:cNvPr>
        <xdr:cNvCxnSpPr/>
      </xdr:nvCxnSpPr>
      <xdr:spPr>
        <a:xfrm>
          <a:off x="12814300" y="18259698"/>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6366</xdr:rowOff>
    </xdr:from>
    <xdr:ext cx="405111" cy="259045"/>
    <xdr:sp macro="" textlink="">
      <xdr:nvSpPr>
        <xdr:cNvPr id="786" name="n_1aveValue【庁舎】&#10;有形固定資産減価償却率">
          <a:extLst>
            <a:ext uri="{FF2B5EF4-FFF2-40B4-BE49-F238E27FC236}">
              <a16:creationId xmlns:a16="http://schemas.microsoft.com/office/drawing/2014/main" id="{C4F30041-AEFC-439A-B47F-61EAA2F97AD1}"/>
            </a:ext>
          </a:extLst>
        </xdr:cNvPr>
        <xdr:cNvSpPr txBox="1"/>
      </xdr:nvSpPr>
      <xdr:spPr>
        <a:xfrm>
          <a:off x="152660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104339</xdr:rowOff>
    </xdr:from>
    <xdr:ext cx="405111" cy="259045"/>
    <xdr:sp macro="" textlink="">
      <xdr:nvSpPr>
        <xdr:cNvPr id="787" name="n_2aveValue【庁舎】&#10;有形固定資産減価償却率">
          <a:extLst>
            <a:ext uri="{FF2B5EF4-FFF2-40B4-BE49-F238E27FC236}">
              <a16:creationId xmlns:a16="http://schemas.microsoft.com/office/drawing/2014/main" id="{F86C426B-FBEE-4D5A-80A5-28B0DE7E9D65}"/>
            </a:ext>
          </a:extLst>
        </xdr:cNvPr>
        <xdr:cNvSpPr txBox="1"/>
      </xdr:nvSpPr>
      <xdr:spPr>
        <a:xfrm>
          <a:off x="14389744" y="1776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133729</xdr:rowOff>
    </xdr:from>
    <xdr:ext cx="405111" cy="259045"/>
    <xdr:sp macro="" textlink="">
      <xdr:nvSpPr>
        <xdr:cNvPr id="788" name="n_3aveValue【庁舎】&#10;有形固定資産減価償却率">
          <a:extLst>
            <a:ext uri="{FF2B5EF4-FFF2-40B4-BE49-F238E27FC236}">
              <a16:creationId xmlns:a16="http://schemas.microsoft.com/office/drawing/2014/main" id="{D6F0BDB2-3939-4850-97E2-E079F80A8B4F}"/>
            </a:ext>
          </a:extLst>
        </xdr:cNvPr>
        <xdr:cNvSpPr txBox="1"/>
      </xdr:nvSpPr>
      <xdr:spPr>
        <a:xfrm>
          <a:off x="13500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789" name="n_4aveValue【庁舎】&#10;有形固定資産減価償却率">
          <a:extLst>
            <a:ext uri="{FF2B5EF4-FFF2-40B4-BE49-F238E27FC236}">
              <a16:creationId xmlns:a16="http://schemas.microsoft.com/office/drawing/2014/main" id="{73466A6B-1525-4AFB-9B69-6A750C12DD48}"/>
            </a:ext>
          </a:extLst>
        </xdr:cNvPr>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43015</xdr:rowOff>
    </xdr:from>
    <xdr:ext cx="405111" cy="259045"/>
    <xdr:sp macro="" textlink="">
      <xdr:nvSpPr>
        <xdr:cNvPr id="790" name="n_1mainValue【庁舎】&#10;有形固定資産減価償却率">
          <a:extLst>
            <a:ext uri="{FF2B5EF4-FFF2-40B4-BE49-F238E27FC236}">
              <a16:creationId xmlns:a16="http://schemas.microsoft.com/office/drawing/2014/main" id="{C84E60CC-8E32-47F2-AE19-58821E145B78}"/>
            </a:ext>
          </a:extLst>
        </xdr:cNvPr>
        <xdr:cNvSpPr txBox="1"/>
      </xdr:nvSpPr>
      <xdr:spPr>
        <a:xfrm>
          <a:off x="15266044" y="1838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95266</xdr:rowOff>
    </xdr:from>
    <xdr:ext cx="405111" cy="259045"/>
    <xdr:sp macro="" textlink="">
      <xdr:nvSpPr>
        <xdr:cNvPr id="791" name="n_2mainValue【庁舎】&#10;有形固定資産減価償却率">
          <a:extLst>
            <a:ext uri="{FF2B5EF4-FFF2-40B4-BE49-F238E27FC236}">
              <a16:creationId xmlns:a16="http://schemas.microsoft.com/office/drawing/2014/main" id="{4662D78E-D444-4B1C-9BBC-057BF54E6CA2}"/>
            </a:ext>
          </a:extLst>
        </xdr:cNvPr>
        <xdr:cNvSpPr txBox="1"/>
      </xdr:nvSpPr>
      <xdr:spPr>
        <a:xfrm>
          <a:off x="14389744"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170378</xdr:rowOff>
    </xdr:from>
    <xdr:ext cx="405111" cy="259045"/>
    <xdr:sp macro="" textlink="">
      <xdr:nvSpPr>
        <xdr:cNvPr id="792" name="n_3mainValue【庁舎】&#10;有形固定資産減価償却率">
          <a:extLst>
            <a:ext uri="{FF2B5EF4-FFF2-40B4-BE49-F238E27FC236}">
              <a16:creationId xmlns:a16="http://schemas.microsoft.com/office/drawing/2014/main" id="{8722C18A-AA7C-418D-829B-64FAD49DCC2A}"/>
            </a:ext>
          </a:extLst>
        </xdr:cNvPr>
        <xdr:cNvSpPr txBox="1"/>
      </xdr:nvSpPr>
      <xdr:spPr>
        <a:xfrm>
          <a:off x="13500744" y="1834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127925</xdr:rowOff>
    </xdr:from>
    <xdr:ext cx="405111" cy="259045"/>
    <xdr:sp macro="" textlink="">
      <xdr:nvSpPr>
        <xdr:cNvPr id="793" name="n_4mainValue【庁舎】&#10;有形固定資産減価償却率">
          <a:extLst>
            <a:ext uri="{FF2B5EF4-FFF2-40B4-BE49-F238E27FC236}">
              <a16:creationId xmlns:a16="http://schemas.microsoft.com/office/drawing/2014/main" id="{026F9359-2833-4F10-AC67-94E026AAA973}"/>
            </a:ext>
          </a:extLst>
        </xdr:cNvPr>
        <xdr:cNvSpPr txBox="1"/>
      </xdr:nvSpPr>
      <xdr:spPr>
        <a:xfrm>
          <a:off x="12611744" y="1830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id="{76EC1B09-05B7-4535-85C2-12C72719412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id="{E416166D-A8CF-4EC3-95FA-A8269056EB6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id="{3D36F724-294E-47B6-A7A2-4F12FDD13FF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id="{AD34BC14-0EED-4C4D-B80A-DDBE9033386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id="{C844FE64-8DA3-47DC-80DD-664BD6238CF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id="{64BB9BD4-B471-4F5C-957B-4D41B9B4D05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id="{429D6034-C29F-49DC-854F-787EC052CDE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id="{0BADD2CF-5C1C-41DF-9090-3EEE5C79BFB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a:extLst>
            <a:ext uri="{FF2B5EF4-FFF2-40B4-BE49-F238E27FC236}">
              <a16:creationId xmlns:a16="http://schemas.microsoft.com/office/drawing/2014/main" id="{174474F5-CB24-4D0A-B66C-AD04B046420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id="{311CF684-5F6F-43A2-B8DC-9DFCD93EEDD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4" name="直線コネクタ 803">
          <a:extLst>
            <a:ext uri="{FF2B5EF4-FFF2-40B4-BE49-F238E27FC236}">
              <a16:creationId xmlns:a16="http://schemas.microsoft.com/office/drawing/2014/main" id="{DC93D342-7F56-4098-88B0-B574993D8AD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5" name="テキスト ボックス 804">
          <a:extLst>
            <a:ext uri="{FF2B5EF4-FFF2-40B4-BE49-F238E27FC236}">
              <a16:creationId xmlns:a16="http://schemas.microsoft.com/office/drawing/2014/main" id="{4D5BFBE3-0D5D-47CE-9AF8-65BBB9FC2541}"/>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6" name="直線コネクタ 805">
          <a:extLst>
            <a:ext uri="{FF2B5EF4-FFF2-40B4-BE49-F238E27FC236}">
              <a16:creationId xmlns:a16="http://schemas.microsoft.com/office/drawing/2014/main" id="{C2DDC263-A275-40C3-866A-D811672BC045}"/>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7" name="テキスト ボックス 806">
          <a:extLst>
            <a:ext uri="{FF2B5EF4-FFF2-40B4-BE49-F238E27FC236}">
              <a16:creationId xmlns:a16="http://schemas.microsoft.com/office/drawing/2014/main" id="{A51947F6-96FC-4A99-B5DE-8FC06F16378E}"/>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8" name="直線コネクタ 807">
          <a:extLst>
            <a:ext uri="{FF2B5EF4-FFF2-40B4-BE49-F238E27FC236}">
              <a16:creationId xmlns:a16="http://schemas.microsoft.com/office/drawing/2014/main" id="{AD787BD8-182E-4DFC-A20F-2105E52714A5}"/>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9" name="テキスト ボックス 808">
          <a:extLst>
            <a:ext uri="{FF2B5EF4-FFF2-40B4-BE49-F238E27FC236}">
              <a16:creationId xmlns:a16="http://schemas.microsoft.com/office/drawing/2014/main" id="{C4AD4C78-D3D1-4FA4-BB8E-6027E10099F2}"/>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0" name="直線コネクタ 809">
          <a:extLst>
            <a:ext uri="{FF2B5EF4-FFF2-40B4-BE49-F238E27FC236}">
              <a16:creationId xmlns:a16="http://schemas.microsoft.com/office/drawing/2014/main" id="{C894701C-D25D-4ED0-9B4E-C2C44C61218E}"/>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1" name="テキスト ボックス 810">
          <a:extLst>
            <a:ext uri="{FF2B5EF4-FFF2-40B4-BE49-F238E27FC236}">
              <a16:creationId xmlns:a16="http://schemas.microsoft.com/office/drawing/2014/main" id="{117E22F9-F138-41C7-B5C8-9279F529FD6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2" name="直線コネクタ 811">
          <a:extLst>
            <a:ext uri="{FF2B5EF4-FFF2-40B4-BE49-F238E27FC236}">
              <a16:creationId xmlns:a16="http://schemas.microsoft.com/office/drawing/2014/main" id="{D8DC1D9E-6311-41EE-BC1A-284F9ADC81E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813" name="テキスト ボックス 812">
          <a:extLst>
            <a:ext uri="{FF2B5EF4-FFF2-40B4-BE49-F238E27FC236}">
              <a16:creationId xmlns:a16="http://schemas.microsoft.com/office/drawing/2014/main" id="{F6F84761-2BFA-4FB3-8D40-1AF4BEC9263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a:extLst>
            <a:ext uri="{FF2B5EF4-FFF2-40B4-BE49-F238E27FC236}">
              <a16:creationId xmlns:a16="http://schemas.microsoft.com/office/drawing/2014/main" id="{E80088AC-A6C0-4D16-B8A6-879C41BA796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15" name="テキスト ボックス 814">
          <a:extLst>
            <a:ext uri="{FF2B5EF4-FFF2-40B4-BE49-F238E27FC236}">
              <a16:creationId xmlns:a16="http://schemas.microsoft.com/office/drawing/2014/main" id="{AC4D4DD2-2E05-4548-BB83-EA5ADB3F7EC2}"/>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庁舎】&#10;一人当たり面積グラフ枠">
          <a:extLst>
            <a:ext uri="{FF2B5EF4-FFF2-40B4-BE49-F238E27FC236}">
              <a16:creationId xmlns:a16="http://schemas.microsoft.com/office/drawing/2014/main" id="{1E61A911-73C5-4ED8-9A18-A4ED7B737D7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159513</xdr:rowOff>
    </xdr:from>
    <xdr:to>
      <xdr:col>116</xdr:col>
      <xdr:colOff>62864</xdr:colOff>
      <xdr:row>108</xdr:row>
      <xdr:rowOff>145669</xdr:rowOff>
    </xdr:to>
    <xdr:cxnSp macro="">
      <xdr:nvCxnSpPr>
        <xdr:cNvPr id="817" name="直線コネクタ 816">
          <a:extLst>
            <a:ext uri="{FF2B5EF4-FFF2-40B4-BE49-F238E27FC236}">
              <a16:creationId xmlns:a16="http://schemas.microsoft.com/office/drawing/2014/main" id="{48D37054-C77E-4438-BDB7-93206EAF27AA}"/>
            </a:ext>
          </a:extLst>
        </xdr:cNvPr>
        <xdr:cNvCxnSpPr/>
      </xdr:nvCxnSpPr>
      <xdr:spPr>
        <a:xfrm flipV="1">
          <a:off x="22160864" y="17304513"/>
          <a:ext cx="0" cy="1357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149496</xdr:rowOff>
    </xdr:from>
    <xdr:ext cx="469744" cy="259045"/>
    <xdr:sp macro="" textlink="">
      <xdr:nvSpPr>
        <xdr:cNvPr id="818" name="【庁舎】&#10;一人当たり面積最小値テキスト">
          <a:extLst>
            <a:ext uri="{FF2B5EF4-FFF2-40B4-BE49-F238E27FC236}">
              <a16:creationId xmlns:a16="http://schemas.microsoft.com/office/drawing/2014/main" id="{EAAF51F3-29E3-4280-8FCB-0D6168B47556}"/>
            </a:ext>
          </a:extLst>
        </xdr:cNvPr>
        <xdr:cNvSpPr txBox="1"/>
      </xdr:nvSpPr>
      <xdr:spPr>
        <a:xfrm>
          <a:off x="22199600" y="18666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145669</xdr:rowOff>
    </xdr:from>
    <xdr:to>
      <xdr:col>116</xdr:col>
      <xdr:colOff>152400</xdr:colOff>
      <xdr:row>108</xdr:row>
      <xdr:rowOff>145669</xdr:rowOff>
    </xdr:to>
    <xdr:cxnSp macro="">
      <xdr:nvCxnSpPr>
        <xdr:cNvPr id="819" name="直線コネクタ 818">
          <a:extLst>
            <a:ext uri="{FF2B5EF4-FFF2-40B4-BE49-F238E27FC236}">
              <a16:creationId xmlns:a16="http://schemas.microsoft.com/office/drawing/2014/main" id="{F59CD6FC-969A-4B5A-9460-10935A1CB259}"/>
            </a:ext>
          </a:extLst>
        </xdr:cNvPr>
        <xdr:cNvCxnSpPr/>
      </xdr:nvCxnSpPr>
      <xdr:spPr>
        <a:xfrm>
          <a:off x="22072600" y="18662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106190</xdr:rowOff>
    </xdr:from>
    <xdr:ext cx="534377" cy="259045"/>
    <xdr:sp macro="" textlink="">
      <xdr:nvSpPr>
        <xdr:cNvPr id="820" name="【庁舎】&#10;一人当たり面積最大値テキスト">
          <a:extLst>
            <a:ext uri="{FF2B5EF4-FFF2-40B4-BE49-F238E27FC236}">
              <a16:creationId xmlns:a16="http://schemas.microsoft.com/office/drawing/2014/main" id="{DA9C6682-1C44-4875-8D16-73A55128A63B}"/>
            </a:ext>
          </a:extLst>
        </xdr:cNvPr>
        <xdr:cNvSpPr txBox="1"/>
      </xdr:nvSpPr>
      <xdr:spPr>
        <a:xfrm>
          <a:off x="22199600" y="1707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159513</xdr:rowOff>
    </xdr:from>
    <xdr:to>
      <xdr:col>116</xdr:col>
      <xdr:colOff>152400</xdr:colOff>
      <xdr:row>100</xdr:row>
      <xdr:rowOff>159513</xdr:rowOff>
    </xdr:to>
    <xdr:cxnSp macro="">
      <xdr:nvCxnSpPr>
        <xdr:cNvPr id="821" name="直線コネクタ 820">
          <a:extLst>
            <a:ext uri="{FF2B5EF4-FFF2-40B4-BE49-F238E27FC236}">
              <a16:creationId xmlns:a16="http://schemas.microsoft.com/office/drawing/2014/main" id="{98F5A9BE-E9ED-4515-8074-30254FFD6ED5}"/>
            </a:ext>
          </a:extLst>
        </xdr:cNvPr>
        <xdr:cNvCxnSpPr/>
      </xdr:nvCxnSpPr>
      <xdr:spPr>
        <a:xfrm>
          <a:off x="22072600" y="1730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166895</xdr:rowOff>
    </xdr:from>
    <xdr:ext cx="469744" cy="259045"/>
    <xdr:sp macro="" textlink="">
      <xdr:nvSpPr>
        <xdr:cNvPr id="822" name="【庁舎】&#10;一人当たり面積平均値テキスト">
          <a:extLst>
            <a:ext uri="{FF2B5EF4-FFF2-40B4-BE49-F238E27FC236}">
              <a16:creationId xmlns:a16="http://schemas.microsoft.com/office/drawing/2014/main" id="{F94857CD-F6B7-436B-A6B5-2C92E599D57D}"/>
            </a:ext>
          </a:extLst>
        </xdr:cNvPr>
        <xdr:cNvSpPr txBox="1"/>
      </xdr:nvSpPr>
      <xdr:spPr>
        <a:xfrm>
          <a:off x="22199600" y="18340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144018</xdr:rowOff>
    </xdr:from>
    <xdr:to>
      <xdr:col>116</xdr:col>
      <xdr:colOff>114300</xdr:colOff>
      <xdr:row>108</xdr:row>
      <xdr:rowOff>74168</xdr:rowOff>
    </xdr:to>
    <xdr:sp macro="" textlink="">
      <xdr:nvSpPr>
        <xdr:cNvPr id="823" name="フローチャート: 判断 822">
          <a:extLst>
            <a:ext uri="{FF2B5EF4-FFF2-40B4-BE49-F238E27FC236}">
              <a16:creationId xmlns:a16="http://schemas.microsoft.com/office/drawing/2014/main" id="{86DDC854-D97C-4EB1-B40C-7295DA876733}"/>
            </a:ext>
          </a:extLst>
        </xdr:cNvPr>
        <xdr:cNvSpPr/>
      </xdr:nvSpPr>
      <xdr:spPr>
        <a:xfrm>
          <a:off x="22110700" y="184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151130</xdr:rowOff>
    </xdr:from>
    <xdr:to>
      <xdr:col>112</xdr:col>
      <xdr:colOff>38100</xdr:colOff>
      <xdr:row>108</xdr:row>
      <xdr:rowOff>81280</xdr:rowOff>
    </xdr:to>
    <xdr:sp macro="" textlink="">
      <xdr:nvSpPr>
        <xdr:cNvPr id="824" name="フローチャート: 判断 823">
          <a:extLst>
            <a:ext uri="{FF2B5EF4-FFF2-40B4-BE49-F238E27FC236}">
              <a16:creationId xmlns:a16="http://schemas.microsoft.com/office/drawing/2014/main" id="{E021F695-452E-465D-8693-DA3B23A0922F}"/>
            </a:ext>
          </a:extLst>
        </xdr:cNvPr>
        <xdr:cNvSpPr/>
      </xdr:nvSpPr>
      <xdr:spPr>
        <a:xfrm>
          <a:off x="21272500" y="1849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156211</xdr:rowOff>
    </xdr:from>
    <xdr:to>
      <xdr:col>107</xdr:col>
      <xdr:colOff>101600</xdr:colOff>
      <xdr:row>108</xdr:row>
      <xdr:rowOff>86361</xdr:rowOff>
    </xdr:to>
    <xdr:sp macro="" textlink="">
      <xdr:nvSpPr>
        <xdr:cNvPr id="825" name="フローチャート: 判断 824">
          <a:extLst>
            <a:ext uri="{FF2B5EF4-FFF2-40B4-BE49-F238E27FC236}">
              <a16:creationId xmlns:a16="http://schemas.microsoft.com/office/drawing/2014/main" id="{6092AF45-77A2-4504-98E3-DB37C6432C69}"/>
            </a:ext>
          </a:extLst>
        </xdr:cNvPr>
        <xdr:cNvSpPr/>
      </xdr:nvSpPr>
      <xdr:spPr>
        <a:xfrm>
          <a:off x="20383500" y="1850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158496</xdr:rowOff>
    </xdr:from>
    <xdr:to>
      <xdr:col>102</xdr:col>
      <xdr:colOff>165100</xdr:colOff>
      <xdr:row>108</xdr:row>
      <xdr:rowOff>88646</xdr:rowOff>
    </xdr:to>
    <xdr:sp macro="" textlink="">
      <xdr:nvSpPr>
        <xdr:cNvPr id="826" name="フローチャート: 判断 825">
          <a:extLst>
            <a:ext uri="{FF2B5EF4-FFF2-40B4-BE49-F238E27FC236}">
              <a16:creationId xmlns:a16="http://schemas.microsoft.com/office/drawing/2014/main" id="{6D59C48D-1308-4B55-9400-52E654A5328E}"/>
            </a:ext>
          </a:extLst>
        </xdr:cNvPr>
        <xdr:cNvSpPr/>
      </xdr:nvSpPr>
      <xdr:spPr>
        <a:xfrm>
          <a:off x="19494500" y="1850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161162</xdr:rowOff>
    </xdr:from>
    <xdr:to>
      <xdr:col>98</xdr:col>
      <xdr:colOff>38100</xdr:colOff>
      <xdr:row>108</xdr:row>
      <xdr:rowOff>91312</xdr:rowOff>
    </xdr:to>
    <xdr:sp macro="" textlink="">
      <xdr:nvSpPr>
        <xdr:cNvPr id="827" name="フローチャート: 判断 826">
          <a:extLst>
            <a:ext uri="{FF2B5EF4-FFF2-40B4-BE49-F238E27FC236}">
              <a16:creationId xmlns:a16="http://schemas.microsoft.com/office/drawing/2014/main" id="{09269D45-A621-4E60-AD4A-1C8F11EC700A}"/>
            </a:ext>
          </a:extLst>
        </xdr:cNvPr>
        <xdr:cNvSpPr/>
      </xdr:nvSpPr>
      <xdr:spPr>
        <a:xfrm>
          <a:off x="18605500" y="18506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1D9EB2F7-724C-44A6-B438-C8F2D6AF22C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D7DD07C9-3FEF-4F14-83DA-99BE664DE50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40385CB8-5BA9-4FAD-AE57-2F6C4BF379E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EFA874A1-8359-4F31-815E-9E8A13C2EBC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21CCE5A0-708E-4A17-BDCE-8F0F43C5C05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155575</xdr:rowOff>
    </xdr:from>
    <xdr:to>
      <xdr:col>116</xdr:col>
      <xdr:colOff>114300</xdr:colOff>
      <xdr:row>108</xdr:row>
      <xdr:rowOff>85725</xdr:rowOff>
    </xdr:to>
    <xdr:sp macro="" textlink="">
      <xdr:nvSpPr>
        <xdr:cNvPr id="833" name="楕円 832">
          <a:extLst>
            <a:ext uri="{FF2B5EF4-FFF2-40B4-BE49-F238E27FC236}">
              <a16:creationId xmlns:a16="http://schemas.microsoft.com/office/drawing/2014/main" id="{57BA81BC-6B87-46EC-8B1C-E720AC2310A6}"/>
            </a:ext>
          </a:extLst>
        </xdr:cNvPr>
        <xdr:cNvSpPr/>
      </xdr:nvSpPr>
      <xdr:spPr>
        <a:xfrm>
          <a:off x="22110700" y="1850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122445</xdr:rowOff>
    </xdr:from>
    <xdr:ext cx="469744" cy="259045"/>
    <xdr:sp macro="" textlink="">
      <xdr:nvSpPr>
        <xdr:cNvPr id="834" name="【庁舎】&#10;一人当たり面積該当値テキスト">
          <a:extLst>
            <a:ext uri="{FF2B5EF4-FFF2-40B4-BE49-F238E27FC236}">
              <a16:creationId xmlns:a16="http://schemas.microsoft.com/office/drawing/2014/main" id="{4C81517A-BF83-4B57-9442-0BFA6AA001E9}"/>
            </a:ext>
          </a:extLst>
        </xdr:cNvPr>
        <xdr:cNvSpPr txBox="1"/>
      </xdr:nvSpPr>
      <xdr:spPr>
        <a:xfrm>
          <a:off x="22199600" y="1846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159386</xdr:rowOff>
    </xdr:from>
    <xdr:to>
      <xdr:col>112</xdr:col>
      <xdr:colOff>38100</xdr:colOff>
      <xdr:row>108</xdr:row>
      <xdr:rowOff>89536</xdr:rowOff>
    </xdr:to>
    <xdr:sp macro="" textlink="">
      <xdr:nvSpPr>
        <xdr:cNvPr id="835" name="楕円 834">
          <a:extLst>
            <a:ext uri="{FF2B5EF4-FFF2-40B4-BE49-F238E27FC236}">
              <a16:creationId xmlns:a16="http://schemas.microsoft.com/office/drawing/2014/main" id="{283ABF2A-B47E-4FFE-977F-E38A176C7769}"/>
            </a:ext>
          </a:extLst>
        </xdr:cNvPr>
        <xdr:cNvSpPr/>
      </xdr:nvSpPr>
      <xdr:spPr>
        <a:xfrm>
          <a:off x="21272500" y="1850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34925</xdr:rowOff>
    </xdr:from>
    <xdr:to>
      <xdr:col>116</xdr:col>
      <xdr:colOff>63500</xdr:colOff>
      <xdr:row>108</xdr:row>
      <xdr:rowOff>38736</xdr:rowOff>
    </xdr:to>
    <xdr:cxnSp macro="">
      <xdr:nvCxnSpPr>
        <xdr:cNvPr id="836" name="直線コネクタ 835">
          <a:extLst>
            <a:ext uri="{FF2B5EF4-FFF2-40B4-BE49-F238E27FC236}">
              <a16:creationId xmlns:a16="http://schemas.microsoft.com/office/drawing/2014/main" id="{51ACF460-BC31-4E64-80A3-DF69ADEDD2C1}"/>
            </a:ext>
          </a:extLst>
        </xdr:cNvPr>
        <xdr:cNvCxnSpPr/>
      </xdr:nvCxnSpPr>
      <xdr:spPr>
        <a:xfrm flipV="1">
          <a:off x="21323300" y="18551525"/>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162813</xdr:rowOff>
    </xdr:from>
    <xdr:to>
      <xdr:col>107</xdr:col>
      <xdr:colOff>101600</xdr:colOff>
      <xdr:row>108</xdr:row>
      <xdr:rowOff>92963</xdr:rowOff>
    </xdr:to>
    <xdr:sp macro="" textlink="">
      <xdr:nvSpPr>
        <xdr:cNvPr id="837" name="楕円 836">
          <a:extLst>
            <a:ext uri="{FF2B5EF4-FFF2-40B4-BE49-F238E27FC236}">
              <a16:creationId xmlns:a16="http://schemas.microsoft.com/office/drawing/2014/main" id="{162E69E9-9932-47BB-9D6C-A8870FD44020}"/>
            </a:ext>
          </a:extLst>
        </xdr:cNvPr>
        <xdr:cNvSpPr/>
      </xdr:nvSpPr>
      <xdr:spPr>
        <a:xfrm>
          <a:off x="20383500" y="1850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38736</xdr:rowOff>
    </xdr:from>
    <xdr:to>
      <xdr:col>111</xdr:col>
      <xdr:colOff>177800</xdr:colOff>
      <xdr:row>108</xdr:row>
      <xdr:rowOff>42163</xdr:rowOff>
    </xdr:to>
    <xdr:cxnSp macro="">
      <xdr:nvCxnSpPr>
        <xdr:cNvPr id="838" name="直線コネクタ 837">
          <a:extLst>
            <a:ext uri="{FF2B5EF4-FFF2-40B4-BE49-F238E27FC236}">
              <a16:creationId xmlns:a16="http://schemas.microsoft.com/office/drawing/2014/main" id="{A9C69F5D-486D-4D02-8E4E-710F5B3816CE}"/>
            </a:ext>
          </a:extLst>
        </xdr:cNvPr>
        <xdr:cNvCxnSpPr/>
      </xdr:nvCxnSpPr>
      <xdr:spPr>
        <a:xfrm flipV="1">
          <a:off x="20434300" y="18555336"/>
          <a:ext cx="889000" cy="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165227</xdr:rowOff>
    </xdr:from>
    <xdr:to>
      <xdr:col>102</xdr:col>
      <xdr:colOff>165100</xdr:colOff>
      <xdr:row>108</xdr:row>
      <xdr:rowOff>95377</xdr:rowOff>
    </xdr:to>
    <xdr:sp macro="" textlink="">
      <xdr:nvSpPr>
        <xdr:cNvPr id="839" name="楕円 838">
          <a:extLst>
            <a:ext uri="{FF2B5EF4-FFF2-40B4-BE49-F238E27FC236}">
              <a16:creationId xmlns:a16="http://schemas.microsoft.com/office/drawing/2014/main" id="{C3625FCB-A366-43DF-AE0F-2D318555475B}"/>
            </a:ext>
          </a:extLst>
        </xdr:cNvPr>
        <xdr:cNvSpPr/>
      </xdr:nvSpPr>
      <xdr:spPr>
        <a:xfrm>
          <a:off x="19494500" y="1851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42163</xdr:rowOff>
    </xdr:from>
    <xdr:to>
      <xdr:col>107</xdr:col>
      <xdr:colOff>50800</xdr:colOff>
      <xdr:row>108</xdr:row>
      <xdr:rowOff>44577</xdr:rowOff>
    </xdr:to>
    <xdr:cxnSp macro="">
      <xdr:nvCxnSpPr>
        <xdr:cNvPr id="840" name="直線コネクタ 839">
          <a:extLst>
            <a:ext uri="{FF2B5EF4-FFF2-40B4-BE49-F238E27FC236}">
              <a16:creationId xmlns:a16="http://schemas.microsoft.com/office/drawing/2014/main" id="{0D3A261F-2AEA-4E3D-A962-1CC74F621446}"/>
            </a:ext>
          </a:extLst>
        </xdr:cNvPr>
        <xdr:cNvCxnSpPr/>
      </xdr:nvCxnSpPr>
      <xdr:spPr>
        <a:xfrm flipV="1">
          <a:off x="19545300" y="18558763"/>
          <a:ext cx="889000" cy="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168402</xdr:rowOff>
    </xdr:from>
    <xdr:to>
      <xdr:col>98</xdr:col>
      <xdr:colOff>38100</xdr:colOff>
      <xdr:row>108</xdr:row>
      <xdr:rowOff>98552</xdr:rowOff>
    </xdr:to>
    <xdr:sp macro="" textlink="">
      <xdr:nvSpPr>
        <xdr:cNvPr id="841" name="楕円 840">
          <a:extLst>
            <a:ext uri="{FF2B5EF4-FFF2-40B4-BE49-F238E27FC236}">
              <a16:creationId xmlns:a16="http://schemas.microsoft.com/office/drawing/2014/main" id="{74DE054F-A56B-4F22-8004-4CA043F30FF7}"/>
            </a:ext>
          </a:extLst>
        </xdr:cNvPr>
        <xdr:cNvSpPr/>
      </xdr:nvSpPr>
      <xdr:spPr>
        <a:xfrm>
          <a:off x="18605500" y="1851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44577</xdr:rowOff>
    </xdr:from>
    <xdr:to>
      <xdr:col>102</xdr:col>
      <xdr:colOff>114300</xdr:colOff>
      <xdr:row>108</xdr:row>
      <xdr:rowOff>47752</xdr:rowOff>
    </xdr:to>
    <xdr:cxnSp macro="">
      <xdr:nvCxnSpPr>
        <xdr:cNvPr id="842" name="直線コネクタ 841">
          <a:extLst>
            <a:ext uri="{FF2B5EF4-FFF2-40B4-BE49-F238E27FC236}">
              <a16:creationId xmlns:a16="http://schemas.microsoft.com/office/drawing/2014/main" id="{DA8C152D-1074-4D93-B61F-9DB0145D35C6}"/>
            </a:ext>
          </a:extLst>
        </xdr:cNvPr>
        <xdr:cNvCxnSpPr/>
      </xdr:nvCxnSpPr>
      <xdr:spPr>
        <a:xfrm flipV="1">
          <a:off x="18656300" y="18561177"/>
          <a:ext cx="8890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97807</xdr:rowOff>
    </xdr:from>
    <xdr:ext cx="469744" cy="259045"/>
    <xdr:sp macro="" textlink="">
      <xdr:nvSpPr>
        <xdr:cNvPr id="843" name="n_1aveValue【庁舎】&#10;一人当たり面積">
          <a:extLst>
            <a:ext uri="{FF2B5EF4-FFF2-40B4-BE49-F238E27FC236}">
              <a16:creationId xmlns:a16="http://schemas.microsoft.com/office/drawing/2014/main" id="{D5EA1E86-5A9C-46F4-9F1C-04BDA42E6FB6}"/>
            </a:ext>
          </a:extLst>
        </xdr:cNvPr>
        <xdr:cNvSpPr txBox="1"/>
      </xdr:nvSpPr>
      <xdr:spPr>
        <a:xfrm>
          <a:off x="21075727" y="1827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102888</xdr:rowOff>
    </xdr:from>
    <xdr:ext cx="469744" cy="259045"/>
    <xdr:sp macro="" textlink="">
      <xdr:nvSpPr>
        <xdr:cNvPr id="844" name="n_2aveValue【庁舎】&#10;一人当たり面積">
          <a:extLst>
            <a:ext uri="{FF2B5EF4-FFF2-40B4-BE49-F238E27FC236}">
              <a16:creationId xmlns:a16="http://schemas.microsoft.com/office/drawing/2014/main" id="{5BD63CF7-6A23-41E6-8E72-3A1FB29C050E}"/>
            </a:ext>
          </a:extLst>
        </xdr:cNvPr>
        <xdr:cNvSpPr txBox="1"/>
      </xdr:nvSpPr>
      <xdr:spPr>
        <a:xfrm>
          <a:off x="20199427" y="182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105173</xdr:rowOff>
    </xdr:from>
    <xdr:ext cx="469744" cy="259045"/>
    <xdr:sp macro="" textlink="">
      <xdr:nvSpPr>
        <xdr:cNvPr id="845" name="n_3aveValue【庁舎】&#10;一人当たり面積">
          <a:extLst>
            <a:ext uri="{FF2B5EF4-FFF2-40B4-BE49-F238E27FC236}">
              <a16:creationId xmlns:a16="http://schemas.microsoft.com/office/drawing/2014/main" id="{FE7796F4-7E4D-4EA1-968C-8E73DAA6361B}"/>
            </a:ext>
          </a:extLst>
        </xdr:cNvPr>
        <xdr:cNvSpPr txBox="1"/>
      </xdr:nvSpPr>
      <xdr:spPr>
        <a:xfrm>
          <a:off x="19310427" y="1827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107839</xdr:rowOff>
    </xdr:from>
    <xdr:ext cx="469744" cy="259045"/>
    <xdr:sp macro="" textlink="">
      <xdr:nvSpPr>
        <xdr:cNvPr id="846" name="n_4aveValue【庁舎】&#10;一人当たり面積">
          <a:extLst>
            <a:ext uri="{FF2B5EF4-FFF2-40B4-BE49-F238E27FC236}">
              <a16:creationId xmlns:a16="http://schemas.microsoft.com/office/drawing/2014/main" id="{9FB82C4D-00F8-4F25-8924-FB0DE44D86E7}"/>
            </a:ext>
          </a:extLst>
        </xdr:cNvPr>
        <xdr:cNvSpPr txBox="1"/>
      </xdr:nvSpPr>
      <xdr:spPr>
        <a:xfrm>
          <a:off x="18421427" y="1828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80663</xdr:rowOff>
    </xdr:from>
    <xdr:ext cx="469744" cy="259045"/>
    <xdr:sp macro="" textlink="">
      <xdr:nvSpPr>
        <xdr:cNvPr id="847" name="n_1mainValue【庁舎】&#10;一人当たり面積">
          <a:extLst>
            <a:ext uri="{FF2B5EF4-FFF2-40B4-BE49-F238E27FC236}">
              <a16:creationId xmlns:a16="http://schemas.microsoft.com/office/drawing/2014/main" id="{1BFD6098-D296-4D49-8D13-44A4D703AE30}"/>
            </a:ext>
          </a:extLst>
        </xdr:cNvPr>
        <xdr:cNvSpPr txBox="1"/>
      </xdr:nvSpPr>
      <xdr:spPr>
        <a:xfrm>
          <a:off x="21075727" y="18597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84090</xdr:rowOff>
    </xdr:from>
    <xdr:ext cx="469744" cy="259045"/>
    <xdr:sp macro="" textlink="">
      <xdr:nvSpPr>
        <xdr:cNvPr id="848" name="n_2mainValue【庁舎】&#10;一人当たり面積">
          <a:extLst>
            <a:ext uri="{FF2B5EF4-FFF2-40B4-BE49-F238E27FC236}">
              <a16:creationId xmlns:a16="http://schemas.microsoft.com/office/drawing/2014/main" id="{0385D78E-8B5F-475C-89A3-0BBA4BC69FD8}"/>
            </a:ext>
          </a:extLst>
        </xdr:cNvPr>
        <xdr:cNvSpPr txBox="1"/>
      </xdr:nvSpPr>
      <xdr:spPr>
        <a:xfrm>
          <a:off x="20199427" y="1860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86504</xdr:rowOff>
    </xdr:from>
    <xdr:ext cx="469744" cy="259045"/>
    <xdr:sp macro="" textlink="">
      <xdr:nvSpPr>
        <xdr:cNvPr id="849" name="n_3mainValue【庁舎】&#10;一人当たり面積">
          <a:extLst>
            <a:ext uri="{FF2B5EF4-FFF2-40B4-BE49-F238E27FC236}">
              <a16:creationId xmlns:a16="http://schemas.microsoft.com/office/drawing/2014/main" id="{7AD8F4AD-8B80-452B-857F-2D85BFC5619B}"/>
            </a:ext>
          </a:extLst>
        </xdr:cNvPr>
        <xdr:cNvSpPr txBox="1"/>
      </xdr:nvSpPr>
      <xdr:spPr>
        <a:xfrm>
          <a:off x="19310427" y="1860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89679</xdr:rowOff>
    </xdr:from>
    <xdr:ext cx="469744" cy="259045"/>
    <xdr:sp macro="" textlink="">
      <xdr:nvSpPr>
        <xdr:cNvPr id="850" name="n_4mainValue【庁舎】&#10;一人当たり面積">
          <a:extLst>
            <a:ext uri="{FF2B5EF4-FFF2-40B4-BE49-F238E27FC236}">
              <a16:creationId xmlns:a16="http://schemas.microsoft.com/office/drawing/2014/main" id="{329AC0D6-69DD-4441-BEED-CA9006BB892E}"/>
            </a:ext>
          </a:extLst>
        </xdr:cNvPr>
        <xdr:cNvSpPr txBox="1"/>
      </xdr:nvSpPr>
      <xdr:spPr>
        <a:xfrm>
          <a:off x="18421427" y="18606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a:extLst>
            <a:ext uri="{FF2B5EF4-FFF2-40B4-BE49-F238E27FC236}">
              <a16:creationId xmlns:a16="http://schemas.microsoft.com/office/drawing/2014/main" id="{C2F0C92A-27D2-4591-B54E-61CDD1377B4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a:extLst>
            <a:ext uri="{FF2B5EF4-FFF2-40B4-BE49-F238E27FC236}">
              <a16:creationId xmlns:a16="http://schemas.microsoft.com/office/drawing/2014/main" id="{9B358B1C-A0D5-4E86-B369-99C5C234D0D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a:extLst>
            <a:ext uri="{FF2B5EF4-FFF2-40B4-BE49-F238E27FC236}">
              <a16:creationId xmlns:a16="http://schemas.microsoft.com/office/drawing/2014/main" id="{2D318686-ACB2-45A6-85DA-06C9C32D395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体育館・プール</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について</a:t>
          </a:r>
          <a:r>
            <a:rPr kumimoji="1" lang="ja-JP" altLang="en-US" sz="1100">
              <a:solidFill>
                <a:schemeClr val="tx1"/>
              </a:solidFill>
              <a:latin typeface="ＭＳ Ｐゴシック" panose="020B0600070205080204" pitchFamily="50" charset="-128"/>
              <a:ea typeface="ＭＳ Ｐゴシック" panose="020B0600070205080204" pitchFamily="50" charset="-128"/>
            </a:rPr>
            <a:t>、間もなくすべての償却を迎える建物があるが、</a:t>
          </a:r>
          <a:r>
            <a:rPr kumimoji="1" lang="en-US" altLang="ja-JP" sz="1100">
              <a:solidFill>
                <a:schemeClr val="tx1"/>
              </a:solidFill>
              <a:latin typeface="ＭＳ Ｐゴシック" panose="020B0600070205080204" pitchFamily="50" charset="-128"/>
              <a:ea typeface="ＭＳ Ｐゴシック" panose="020B0600070205080204" pitchFamily="50" charset="-128"/>
            </a:rPr>
            <a:t>R4</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年度に菅野体育館の大規模改修を行ったため、数値に大きな改善が見られ、平均を下回る結果となっている。</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保健センター・保健所</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について、保健センターが該当する。</a:t>
          </a:r>
          <a:r>
            <a:rPr kumimoji="1" lang="en-US" altLang="ja-JP" sz="1100">
              <a:solidFill>
                <a:schemeClr val="tx1"/>
              </a:solidFill>
              <a:latin typeface="ＭＳ Ｐゴシック" panose="020B0600070205080204" pitchFamily="50" charset="-128"/>
              <a:ea typeface="ＭＳ Ｐゴシック" panose="020B0600070205080204" pitchFamily="50" charset="-128"/>
            </a:rPr>
            <a:t>R3</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年度にトイレの改修</a:t>
          </a:r>
          <a:r>
            <a:rPr kumimoji="1" lang="ja-JP" altLang="en-US" sz="1100">
              <a:latin typeface="ＭＳ Ｐゴシック" panose="020B0600070205080204" pitchFamily="50" charset="-128"/>
              <a:ea typeface="ＭＳ Ｐゴシック" panose="020B0600070205080204" pitchFamily="50" charset="-128"/>
            </a:rPr>
            <a:t>工事を行ったことにより数値に改善がみられたが、依然として平均を上回る結果となっている。</a:t>
          </a: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福祉施設</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について、</a:t>
          </a:r>
          <a:r>
            <a:rPr kumimoji="1" lang="en-US" altLang="ja-JP" sz="1100">
              <a:solidFill>
                <a:schemeClr val="tx1"/>
              </a:solidFill>
              <a:latin typeface="ＭＳ Ｐゴシック" panose="020B0600070205080204" pitchFamily="50" charset="-128"/>
              <a:ea typeface="ＭＳ Ｐゴシック" panose="020B0600070205080204" pitchFamily="50" charset="-128"/>
            </a:rPr>
            <a:t>R4</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年度に建物および電気、機械設備の整備工事を行ったため、数値に大きな改善が見られ、平均を下回る結果となっている。</a:t>
          </a: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消防施設</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について、間もなく償却を迎える資産や耐用年数の経過した資産が多く、平均を上回る結果となっている。</a:t>
          </a: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市民会館</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について、村内唯一の市民会館、開発センターの建物が間もなく償却を迎えるため、平均を大きく上回る結果となった。</a:t>
          </a: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庁舎</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について、役場庁舎が該当する。庁舎は償却が終わっていないが、建物付属設備においては、耐用年数をこえても稼働しているものが多数あるため、平均を上回る結果となっている。</a:t>
          </a:r>
        </a:p>
        <a:p>
          <a:r>
            <a:rPr kumimoji="1" lang="ja-JP" altLang="en-US" sz="1100">
              <a:latin typeface="ＭＳ Ｐゴシック" panose="020B0600070205080204" pitchFamily="50" charset="-128"/>
              <a:ea typeface="ＭＳ Ｐゴシック" panose="020B0600070205080204" pitchFamily="50" charset="-128"/>
            </a:rPr>
            <a:t>全体的に有形固定資産減価償却率が平均値より高い主な要因は定期的な修繕を行えていないことだと考えられるため、公共施設等総合管理計画に基づき、点検等の実施により計画的な改修・修繕を行 う必要がある。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604" t="s">
        <v>82</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175"/>
      <c r="DK1" s="175"/>
      <c r="DL1" s="175"/>
      <c r="DM1" s="175"/>
      <c r="DN1" s="175"/>
      <c r="DO1" s="175"/>
    </row>
    <row r="2" spans="1:119" ht="24" thickBot="1" x14ac:dyDescent="0.25">
      <c r="B2" s="176" t="s">
        <v>83</v>
      </c>
      <c r="C2" s="176"/>
      <c r="D2" s="177"/>
    </row>
    <row r="3" spans="1:119" ht="18.75" customHeight="1" thickBot="1" x14ac:dyDescent="0.25">
      <c r="A3" s="175"/>
      <c r="B3" s="605" t="s">
        <v>84</v>
      </c>
      <c r="C3" s="606"/>
      <c r="D3" s="606"/>
      <c r="E3" s="607"/>
      <c r="F3" s="607"/>
      <c r="G3" s="607"/>
      <c r="H3" s="607"/>
      <c r="I3" s="607"/>
      <c r="J3" s="607"/>
      <c r="K3" s="607"/>
      <c r="L3" s="607" t="s">
        <v>85</v>
      </c>
      <c r="M3" s="607"/>
      <c r="N3" s="607"/>
      <c r="O3" s="607"/>
      <c r="P3" s="607"/>
      <c r="Q3" s="607"/>
      <c r="R3" s="610"/>
      <c r="S3" s="610"/>
      <c r="T3" s="610"/>
      <c r="U3" s="610"/>
      <c r="V3" s="611"/>
      <c r="W3" s="501" t="s">
        <v>86</v>
      </c>
      <c r="X3" s="502"/>
      <c r="Y3" s="502"/>
      <c r="Z3" s="502"/>
      <c r="AA3" s="502"/>
      <c r="AB3" s="606"/>
      <c r="AC3" s="610" t="s">
        <v>87</v>
      </c>
      <c r="AD3" s="502"/>
      <c r="AE3" s="502"/>
      <c r="AF3" s="502"/>
      <c r="AG3" s="502"/>
      <c r="AH3" s="502"/>
      <c r="AI3" s="502"/>
      <c r="AJ3" s="502"/>
      <c r="AK3" s="502"/>
      <c r="AL3" s="572"/>
      <c r="AM3" s="501" t="s">
        <v>88</v>
      </c>
      <c r="AN3" s="502"/>
      <c r="AO3" s="502"/>
      <c r="AP3" s="502"/>
      <c r="AQ3" s="502"/>
      <c r="AR3" s="502"/>
      <c r="AS3" s="502"/>
      <c r="AT3" s="502"/>
      <c r="AU3" s="502"/>
      <c r="AV3" s="502"/>
      <c r="AW3" s="502"/>
      <c r="AX3" s="572"/>
      <c r="AY3" s="564" t="s">
        <v>1</v>
      </c>
      <c r="AZ3" s="565"/>
      <c r="BA3" s="565"/>
      <c r="BB3" s="565"/>
      <c r="BC3" s="565"/>
      <c r="BD3" s="565"/>
      <c r="BE3" s="565"/>
      <c r="BF3" s="565"/>
      <c r="BG3" s="565"/>
      <c r="BH3" s="565"/>
      <c r="BI3" s="565"/>
      <c r="BJ3" s="565"/>
      <c r="BK3" s="565"/>
      <c r="BL3" s="565"/>
      <c r="BM3" s="614"/>
      <c r="BN3" s="501" t="s">
        <v>89</v>
      </c>
      <c r="BO3" s="502"/>
      <c r="BP3" s="502"/>
      <c r="BQ3" s="502"/>
      <c r="BR3" s="502"/>
      <c r="BS3" s="502"/>
      <c r="BT3" s="502"/>
      <c r="BU3" s="572"/>
      <c r="BV3" s="501" t="s">
        <v>90</v>
      </c>
      <c r="BW3" s="502"/>
      <c r="BX3" s="502"/>
      <c r="BY3" s="502"/>
      <c r="BZ3" s="502"/>
      <c r="CA3" s="502"/>
      <c r="CB3" s="502"/>
      <c r="CC3" s="572"/>
      <c r="CD3" s="564" t="s">
        <v>1</v>
      </c>
      <c r="CE3" s="565"/>
      <c r="CF3" s="565"/>
      <c r="CG3" s="565"/>
      <c r="CH3" s="565"/>
      <c r="CI3" s="565"/>
      <c r="CJ3" s="565"/>
      <c r="CK3" s="565"/>
      <c r="CL3" s="565"/>
      <c r="CM3" s="565"/>
      <c r="CN3" s="565"/>
      <c r="CO3" s="565"/>
      <c r="CP3" s="565"/>
      <c r="CQ3" s="565"/>
      <c r="CR3" s="565"/>
      <c r="CS3" s="614"/>
      <c r="CT3" s="501" t="s">
        <v>91</v>
      </c>
      <c r="CU3" s="502"/>
      <c r="CV3" s="502"/>
      <c r="CW3" s="502"/>
      <c r="CX3" s="502"/>
      <c r="CY3" s="502"/>
      <c r="CZ3" s="502"/>
      <c r="DA3" s="572"/>
      <c r="DB3" s="501" t="s">
        <v>92</v>
      </c>
      <c r="DC3" s="502"/>
      <c r="DD3" s="502"/>
      <c r="DE3" s="502"/>
      <c r="DF3" s="502"/>
      <c r="DG3" s="502"/>
      <c r="DH3" s="502"/>
      <c r="DI3" s="572"/>
    </row>
    <row r="4" spans="1:119" ht="18.75" customHeight="1" x14ac:dyDescent="0.2">
      <c r="A4" s="175"/>
      <c r="B4" s="580"/>
      <c r="C4" s="581"/>
      <c r="D4" s="581"/>
      <c r="E4" s="582"/>
      <c r="F4" s="582"/>
      <c r="G4" s="582"/>
      <c r="H4" s="582"/>
      <c r="I4" s="582"/>
      <c r="J4" s="582"/>
      <c r="K4" s="582"/>
      <c r="L4" s="582"/>
      <c r="M4" s="582"/>
      <c r="N4" s="582"/>
      <c r="O4" s="582"/>
      <c r="P4" s="582"/>
      <c r="Q4" s="582"/>
      <c r="R4" s="586"/>
      <c r="S4" s="586"/>
      <c r="T4" s="586"/>
      <c r="U4" s="586"/>
      <c r="V4" s="587"/>
      <c r="W4" s="573"/>
      <c r="X4" s="383"/>
      <c r="Y4" s="383"/>
      <c r="Z4" s="383"/>
      <c r="AA4" s="383"/>
      <c r="AB4" s="581"/>
      <c r="AC4" s="586"/>
      <c r="AD4" s="383"/>
      <c r="AE4" s="383"/>
      <c r="AF4" s="383"/>
      <c r="AG4" s="383"/>
      <c r="AH4" s="383"/>
      <c r="AI4" s="383"/>
      <c r="AJ4" s="383"/>
      <c r="AK4" s="383"/>
      <c r="AL4" s="574"/>
      <c r="AM4" s="523"/>
      <c r="AN4" s="421"/>
      <c r="AO4" s="421"/>
      <c r="AP4" s="421"/>
      <c r="AQ4" s="421"/>
      <c r="AR4" s="421"/>
      <c r="AS4" s="421"/>
      <c r="AT4" s="421"/>
      <c r="AU4" s="421"/>
      <c r="AV4" s="421"/>
      <c r="AW4" s="421"/>
      <c r="AX4" s="613"/>
      <c r="AY4" s="458" t="s">
        <v>93</v>
      </c>
      <c r="AZ4" s="459"/>
      <c r="BA4" s="459"/>
      <c r="BB4" s="459"/>
      <c r="BC4" s="459"/>
      <c r="BD4" s="459"/>
      <c r="BE4" s="459"/>
      <c r="BF4" s="459"/>
      <c r="BG4" s="459"/>
      <c r="BH4" s="459"/>
      <c r="BI4" s="459"/>
      <c r="BJ4" s="459"/>
      <c r="BK4" s="459"/>
      <c r="BL4" s="459"/>
      <c r="BM4" s="460"/>
      <c r="BN4" s="461">
        <v>2717889</v>
      </c>
      <c r="BO4" s="462"/>
      <c r="BP4" s="462"/>
      <c r="BQ4" s="462"/>
      <c r="BR4" s="462"/>
      <c r="BS4" s="462"/>
      <c r="BT4" s="462"/>
      <c r="BU4" s="463"/>
      <c r="BV4" s="461">
        <v>2972366</v>
      </c>
      <c r="BW4" s="462"/>
      <c r="BX4" s="462"/>
      <c r="BY4" s="462"/>
      <c r="BZ4" s="462"/>
      <c r="CA4" s="462"/>
      <c r="CB4" s="462"/>
      <c r="CC4" s="463"/>
      <c r="CD4" s="598" t="s">
        <v>94</v>
      </c>
      <c r="CE4" s="599"/>
      <c r="CF4" s="599"/>
      <c r="CG4" s="599"/>
      <c r="CH4" s="599"/>
      <c r="CI4" s="599"/>
      <c r="CJ4" s="599"/>
      <c r="CK4" s="599"/>
      <c r="CL4" s="599"/>
      <c r="CM4" s="599"/>
      <c r="CN4" s="599"/>
      <c r="CO4" s="599"/>
      <c r="CP4" s="599"/>
      <c r="CQ4" s="599"/>
      <c r="CR4" s="599"/>
      <c r="CS4" s="600"/>
      <c r="CT4" s="601">
        <v>11.8</v>
      </c>
      <c r="CU4" s="602"/>
      <c r="CV4" s="602"/>
      <c r="CW4" s="602"/>
      <c r="CX4" s="602"/>
      <c r="CY4" s="602"/>
      <c r="CZ4" s="602"/>
      <c r="DA4" s="603"/>
      <c r="DB4" s="601">
        <v>11</v>
      </c>
      <c r="DC4" s="602"/>
      <c r="DD4" s="602"/>
      <c r="DE4" s="602"/>
      <c r="DF4" s="602"/>
      <c r="DG4" s="602"/>
      <c r="DH4" s="602"/>
      <c r="DI4" s="603"/>
    </row>
    <row r="5" spans="1:119" ht="18.75" customHeight="1" x14ac:dyDescent="0.2">
      <c r="A5" s="175"/>
      <c r="B5" s="608"/>
      <c r="C5" s="422"/>
      <c r="D5" s="422"/>
      <c r="E5" s="609"/>
      <c r="F5" s="609"/>
      <c r="G5" s="609"/>
      <c r="H5" s="609"/>
      <c r="I5" s="609"/>
      <c r="J5" s="609"/>
      <c r="K5" s="609"/>
      <c r="L5" s="609"/>
      <c r="M5" s="609"/>
      <c r="N5" s="609"/>
      <c r="O5" s="609"/>
      <c r="P5" s="609"/>
      <c r="Q5" s="609"/>
      <c r="R5" s="420"/>
      <c r="S5" s="420"/>
      <c r="T5" s="420"/>
      <c r="U5" s="420"/>
      <c r="V5" s="612"/>
      <c r="W5" s="523"/>
      <c r="X5" s="421"/>
      <c r="Y5" s="421"/>
      <c r="Z5" s="421"/>
      <c r="AA5" s="421"/>
      <c r="AB5" s="422"/>
      <c r="AC5" s="420"/>
      <c r="AD5" s="421"/>
      <c r="AE5" s="421"/>
      <c r="AF5" s="421"/>
      <c r="AG5" s="421"/>
      <c r="AH5" s="421"/>
      <c r="AI5" s="421"/>
      <c r="AJ5" s="421"/>
      <c r="AK5" s="421"/>
      <c r="AL5" s="613"/>
      <c r="AM5" s="489" t="s">
        <v>95</v>
      </c>
      <c r="AN5" s="389"/>
      <c r="AO5" s="389"/>
      <c r="AP5" s="389"/>
      <c r="AQ5" s="389"/>
      <c r="AR5" s="389"/>
      <c r="AS5" s="389"/>
      <c r="AT5" s="390"/>
      <c r="AU5" s="490" t="s">
        <v>96</v>
      </c>
      <c r="AV5" s="491"/>
      <c r="AW5" s="491"/>
      <c r="AX5" s="491"/>
      <c r="AY5" s="446" t="s">
        <v>97</v>
      </c>
      <c r="AZ5" s="447"/>
      <c r="BA5" s="447"/>
      <c r="BB5" s="447"/>
      <c r="BC5" s="447"/>
      <c r="BD5" s="447"/>
      <c r="BE5" s="447"/>
      <c r="BF5" s="447"/>
      <c r="BG5" s="447"/>
      <c r="BH5" s="447"/>
      <c r="BI5" s="447"/>
      <c r="BJ5" s="447"/>
      <c r="BK5" s="447"/>
      <c r="BL5" s="447"/>
      <c r="BM5" s="448"/>
      <c r="BN5" s="432">
        <v>2540807</v>
      </c>
      <c r="BO5" s="433"/>
      <c r="BP5" s="433"/>
      <c r="BQ5" s="433"/>
      <c r="BR5" s="433"/>
      <c r="BS5" s="433"/>
      <c r="BT5" s="433"/>
      <c r="BU5" s="434"/>
      <c r="BV5" s="432">
        <v>2794737</v>
      </c>
      <c r="BW5" s="433"/>
      <c r="BX5" s="433"/>
      <c r="BY5" s="433"/>
      <c r="BZ5" s="433"/>
      <c r="CA5" s="433"/>
      <c r="CB5" s="433"/>
      <c r="CC5" s="434"/>
      <c r="CD5" s="472" t="s">
        <v>98</v>
      </c>
      <c r="CE5" s="392"/>
      <c r="CF5" s="392"/>
      <c r="CG5" s="392"/>
      <c r="CH5" s="392"/>
      <c r="CI5" s="392"/>
      <c r="CJ5" s="392"/>
      <c r="CK5" s="392"/>
      <c r="CL5" s="392"/>
      <c r="CM5" s="392"/>
      <c r="CN5" s="392"/>
      <c r="CO5" s="392"/>
      <c r="CP5" s="392"/>
      <c r="CQ5" s="392"/>
      <c r="CR5" s="392"/>
      <c r="CS5" s="473"/>
      <c r="CT5" s="429">
        <v>76.099999999999994</v>
      </c>
      <c r="CU5" s="430"/>
      <c r="CV5" s="430"/>
      <c r="CW5" s="430"/>
      <c r="CX5" s="430"/>
      <c r="CY5" s="430"/>
      <c r="CZ5" s="430"/>
      <c r="DA5" s="431"/>
      <c r="DB5" s="429">
        <v>71.099999999999994</v>
      </c>
      <c r="DC5" s="430"/>
      <c r="DD5" s="430"/>
      <c r="DE5" s="430"/>
      <c r="DF5" s="430"/>
      <c r="DG5" s="430"/>
      <c r="DH5" s="430"/>
      <c r="DI5" s="431"/>
    </row>
    <row r="6" spans="1:119" ht="18.75" customHeight="1" x14ac:dyDescent="0.2">
      <c r="A6" s="175"/>
      <c r="B6" s="578" t="s">
        <v>99</v>
      </c>
      <c r="C6" s="419"/>
      <c r="D6" s="419"/>
      <c r="E6" s="579"/>
      <c r="F6" s="579"/>
      <c r="G6" s="579"/>
      <c r="H6" s="579"/>
      <c r="I6" s="579"/>
      <c r="J6" s="579"/>
      <c r="K6" s="579"/>
      <c r="L6" s="579" t="s">
        <v>100</v>
      </c>
      <c r="M6" s="579"/>
      <c r="N6" s="579"/>
      <c r="O6" s="579"/>
      <c r="P6" s="579"/>
      <c r="Q6" s="579"/>
      <c r="R6" s="417"/>
      <c r="S6" s="417"/>
      <c r="T6" s="417"/>
      <c r="U6" s="417"/>
      <c r="V6" s="585"/>
      <c r="W6" s="522" t="s">
        <v>101</v>
      </c>
      <c r="X6" s="418"/>
      <c r="Y6" s="418"/>
      <c r="Z6" s="418"/>
      <c r="AA6" s="418"/>
      <c r="AB6" s="419"/>
      <c r="AC6" s="590" t="s">
        <v>102</v>
      </c>
      <c r="AD6" s="591"/>
      <c r="AE6" s="591"/>
      <c r="AF6" s="591"/>
      <c r="AG6" s="591"/>
      <c r="AH6" s="591"/>
      <c r="AI6" s="591"/>
      <c r="AJ6" s="591"/>
      <c r="AK6" s="591"/>
      <c r="AL6" s="592"/>
      <c r="AM6" s="489" t="s">
        <v>103</v>
      </c>
      <c r="AN6" s="389"/>
      <c r="AO6" s="389"/>
      <c r="AP6" s="389"/>
      <c r="AQ6" s="389"/>
      <c r="AR6" s="389"/>
      <c r="AS6" s="389"/>
      <c r="AT6" s="390"/>
      <c r="AU6" s="490" t="s">
        <v>96</v>
      </c>
      <c r="AV6" s="491"/>
      <c r="AW6" s="491"/>
      <c r="AX6" s="491"/>
      <c r="AY6" s="446" t="s">
        <v>104</v>
      </c>
      <c r="AZ6" s="447"/>
      <c r="BA6" s="447"/>
      <c r="BB6" s="447"/>
      <c r="BC6" s="447"/>
      <c r="BD6" s="447"/>
      <c r="BE6" s="447"/>
      <c r="BF6" s="447"/>
      <c r="BG6" s="447"/>
      <c r="BH6" s="447"/>
      <c r="BI6" s="447"/>
      <c r="BJ6" s="447"/>
      <c r="BK6" s="447"/>
      <c r="BL6" s="447"/>
      <c r="BM6" s="448"/>
      <c r="BN6" s="432">
        <v>177082</v>
      </c>
      <c r="BO6" s="433"/>
      <c r="BP6" s="433"/>
      <c r="BQ6" s="433"/>
      <c r="BR6" s="433"/>
      <c r="BS6" s="433"/>
      <c r="BT6" s="433"/>
      <c r="BU6" s="434"/>
      <c r="BV6" s="432">
        <v>177629</v>
      </c>
      <c r="BW6" s="433"/>
      <c r="BX6" s="433"/>
      <c r="BY6" s="433"/>
      <c r="BZ6" s="433"/>
      <c r="CA6" s="433"/>
      <c r="CB6" s="433"/>
      <c r="CC6" s="434"/>
      <c r="CD6" s="472" t="s">
        <v>105</v>
      </c>
      <c r="CE6" s="392"/>
      <c r="CF6" s="392"/>
      <c r="CG6" s="392"/>
      <c r="CH6" s="392"/>
      <c r="CI6" s="392"/>
      <c r="CJ6" s="392"/>
      <c r="CK6" s="392"/>
      <c r="CL6" s="392"/>
      <c r="CM6" s="392"/>
      <c r="CN6" s="392"/>
      <c r="CO6" s="392"/>
      <c r="CP6" s="392"/>
      <c r="CQ6" s="392"/>
      <c r="CR6" s="392"/>
      <c r="CS6" s="473"/>
      <c r="CT6" s="575">
        <v>76.7</v>
      </c>
      <c r="CU6" s="576"/>
      <c r="CV6" s="576"/>
      <c r="CW6" s="576"/>
      <c r="CX6" s="576"/>
      <c r="CY6" s="576"/>
      <c r="CZ6" s="576"/>
      <c r="DA6" s="577"/>
      <c r="DB6" s="575">
        <v>72.7</v>
      </c>
      <c r="DC6" s="576"/>
      <c r="DD6" s="576"/>
      <c r="DE6" s="576"/>
      <c r="DF6" s="576"/>
      <c r="DG6" s="576"/>
      <c r="DH6" s="576"/>
      <c r="DI6" s="577"/>
    </row>
    <row r="7" spans="1:119" ht="18.75" customHeight="1" x14ac:dyDescent="0.2">
      <c r="A7" s="175"/>
      <c r="B7" s="580"/>
      <c r="C7" s="581"/>
      <c r="D7" s="581"/>
      <c r="E7" s="582"/>
      <c r="F7" s="582"/>
      <c r="G7" s="582"/>
      <c r="H7" s="582"/>
      <c r="I7" s="582"/>
      <c r="J7" s="582"/>
      <c r="K7" s="582"/>
      <c r="L7" s="582"/>
      <c r="M7" s="582"/>
      <c r="N7" s="582"/>
      <c r="O7" s="582"/>
      <c r="P7" s="582"/>
      <c r="Q7" s="582"/>
      <c r="R7" s="586"/>
      <c r="S7" s="586"/>
      <c r="T7" s="586"/>
      <c r="U7" s="586"/>
      <c r="V7" s="587"/>
      <c r="W7" s="573"/>
      <c r="X7" s="383"/>
      <c r="Y7" s="383"/>
      <c r="Z7" s="383"/>
      <c r="AA7" s="383"/>
      <c r="AB7" s="581"/>
      <c r="AC7" s="593"/>
      <c r="AD7" s="384"/>
      <c r="AE7" s="384"/>
      <c r="AF7" s="384"/>
      <c r="AG7" s="384"/>
      <c r="AH7" s="384"/>
      <c r="AI7" s="384"/>
      <c r="AJ7" s="384"/>
      <c r="AK7" s="384"/>
      <c r="AL7" s="594"/>
      <c r="AM7" s="489" t="s">
        <v>106</v>
      </c>
      <c r="AN7" s="389"/>
      <c r="AO7" s="389"/>
      <c r="AP7" s="389"/>
      <c r="AQ7" s="389"/>
      <c r="AR7" s="389"/>
      <c r="AS7" s="389"/>
      <c r="AT7" s="390"/>
      <c r="AU7" s="490" t="s">
        <v>107</v>
      </c>
      <c r="AV7" s="491"/>
      <c r="AW7" s="491"/>
      <c r="AX7" s="491"/>
      <c r="AY7" s="446" t="s">
        <v>108</v>
      </c>
      <c r="AZ7" s="447"/>
      <c r="BA7" s="447"/>
      <c r="BB7" s="447"/>
      <c r="BC7" s="447"/>
      <c r="BD7" s="447"/>
      <c r="BE7" s="447"/>
      <c r="BF7" s="447"/>
      <c r="BG7" s="447"/>
      <c r="BH7" s="447"/>
      <c r="BI7" s="447"/>
      <c r="BJ7" s="447"/>
      <c r="BK7" s="447"/>
      <c r="BL7" s="447"/>
      <c r="BM7" s="448"/>
      <c r="BN7" s="432">
        <v>5317</v>
      </c>
      <c r="BO7" s="433"/>
      <c r="BP7" s="433"/>
      <c r="BQ7" s="433"/>
      <c r="BR7" s="433"/>
      <c r="BS7" s="433"/>
      <c r="BT7" s="433"/>
      <c r="BU7" s="434"/>
      <c r="BV7" s="432">
        <v>9865</v>
      </c>
      <c r="BW7" s="433"/>
      <c r="BX7" s="433"/>
      <c r="BY7" s="433"/>
      <c r="BZ7" s="433"/>
      <c r="CA7" s="433"/>
      <c r="CB7" s="433"/>
      <c r="CC7" s="434"/>
      <c r="CD7" s="472" t="s">
        <v>109</v>
      </c>
      <c r="CE7" s="392"/>
      <c r="CF7" s="392"/>
      <c r="CG7" s="392"/>
      <c r="CH7" s="392"/>
      <c r="CI7" s="392"/>
      <c r="CJ7" s="392"/>
      <c r="CK7" s="392"/>
      <c r="CL7" s="392"/>
      <c r="CM7" s="392"/>
      <c r="CN7" s="392"/>
      <c r="CO7" s="392"/>
      <c r="CP7" s="392"/>
      <c r="CQ7" s="392"/>
      <c r="CR7" s="392"/>
      <c r="CS7" s="473"/>
      <c r="CT7" s="432">
        <v>1456751</v>
      </c>
      <c r="CU7" s="433"/>
      <c r="CV7" s="433"/>
      <c r="CW7" s="433"/>
      <c r="CX7" s="433"/>
      <c r="CY7" s="433"/>
      <c r="CZ7" s="433"/>
      <c r="DA7" s="434"/>
      <c r="DB7" s="432">
        <v>1526919</v>
      </c>
      <c r="DC7" s="433"/>
      <c r="DD7" s="433"/>
      <c r="DE7" s="433"/>
      <c r="DF7" s="433"/>
      <c r="DG7" s="433"/>
      <c r="DH7" s="433"/>
      <c r="DI7" s="434"/>
    </row>
    <row r="8" spans="1:119" ht="18.75" customHeight="1" thickBot="1" x14ac:dyDescent="0.25">
      <c r="A8" s="175"/>
      <c r="B8" s="583"/>
      <c r="C8" s="528"/>
      <c r="D8" s="528"/>
      <c r="E8" s="584"/>
      <c r="F8" s="584"/>
      <c r="G8" s="584"/>
      <c r="H8" s="584"/>
      <c r="I8" s="584"/>
      <c r="J8" s="584"/>
      <c r="K8" s="584"/>
      <c r="L8" s="584"/>
      <c r="M8" s="584"/>
      <c r="N8" s="584"/>
      <c r="O8" s="584"/>
      <c r="P8" s="584"/>
      <c r="Q8" s="584"/>
      <c r="R8" s="588"/>
      <c r="S8" s="588"/>
      <c r="T8" s="588"/>
      <c r="U8" s="588"/>
      <c r="V8" s="589"/>
      <c r="W8" s="503"/>
      <c r="X8" s="504"/>
      <c r="Y8" s="504"/>
      <c r="Z8" s="504"/>
      <c r="AA8" s="504"/>
      <c r="AB8" s="528"/>
      <c r="AC8" s="595"/>
      <c r="AD8" s="596"/>
      <c r="AE8" s="596"/>
      <c r="AF8" s="596"/>
      <c r="AG8" s="596"/>
      <c r="AH8" s="596"/>
      <c r="AI8" s="596"/>
      <c r="AJ8" s="596"/>
      <c r="AK8" s="596"/>
      <c r="AL8" s="597"/>
      <c r="AM8" s="489" t="s">
        <v>110</v>
      </c>
      <c r="AN8" s="389"/>
      <c r="AO8" s="389"/>
      <c r="AP8" s="389"/>
      <c r="AQ8" s="389"/>
      <c r="AR8" s="389"/>
      <c r="AS8" s="389"/>
      <c r="AT8" s="390"/>
      <c r="AU8" s="490" t="s">
        <v>111</v>
      </c>
      <c r="AV8" s="491"/>
      <c r="AW8" s="491"/>
      <c r="AX8" s="491"/>
      <c r="AY8" s="446" t="s">
        <v>112</v>
      </c>
      <c r="AZ8" s="447"/>
      <c r="BA8" s="447"/>
      <c r="BB8" s="447"/>
      <c r="BC8" s="447"/>
      <c r="BD8" s="447"/>
      <c r="BE8" s="447"/>
      <c r="BF8" s="447"/>
      <c r="BG8" s="447"/>
      <c r="BH8" s="447"/>
      <c r="BI8" s="447"/>
      <c r="BJ8" s="447"/>
      <c r="BK8" s="447"/>
      <c r="BL8" s="447"/>
      <c r="BM8" s="448"/>
      <c r="BN8" s="432">
        <v>171765</v>
      </c>
      <c r="BO8" s="433"/>
      <c r="BP8" s="433"/>
      <c r="BQ8" s="433"/>
      <c r="BR8" s="433"/>
      <c r="BS8" s="433"/>
      <c r="BT8" s="433"/>
      <c r="BU8" s="434"/>
      <c r="BV8" s="432">
        <v>167764</v>
      </c>
      <c r="BW8" s="433"/>
      <c r="BX8" s="433"/>
      <c r="BY8" s="433"/>
      <c r="BZ8" s="433"/>
      <c r="CA8" s="433"/>
      <c r="CB8" s="433"/>
      <c r="CC8" s="434"/>
      <c r="CD8" s="472" t="s">
        <v>113</v>
      </c>
      <c r="CE8" s="392"/>
      <c r="CF8" s="392"/>
      <c r="CG8" s="392"/>
      <c r="CH8" s="392"/>
      <c r="CI8" s="392"/>
      <c r="CJ8" s="392"/>
      <c r="CK8" s="392"/>
      <c r="CL8" s="392"/>
      <c r="CM8" s="392"/>
      <c r="CN8" s="392"/>
      <c r="CO8" s="392"/>
      <c r="CP8" s="392"/>
      <c r="CQ8" s="392"/>
      <c r="CR8" s="392"/>
      <c r="CS8" s="473"/>
      <c r="CT8" s="535">
        <v>0.13</v>
      </c>
      <c r="CU8" s="536"/>
      <c r="CV8" s="536"/>
      <c r="CW8" s="536"/>
      <c r="CX8" s="536"/>
      <c r="CY8" s="536"/>
      <c r="CZ8" s="536"/>
      <c r="DA8" s="537"/>
      <c r="DB8" s="535">
        <v>0.13</v>
      </c>
      <c r="DC8" s="536"/>
      <c r="DD8" s="536"/>
      <c r="DE8" s="536"/>
      <c r="DF8" s="536"/>
      <c r="DG8" s="536"/>
      <c r="DH8" s="536"/>
      <c r="DI8" s="537"/>
    </row>
    <row r="9" spans="1:119" ht="18.75" customHeight="1" thickBot="1" x14ac:dyDescent="0.25">
      <c r="A9" s="175"/>
      <c r="B9" s="564" t="s">
        <v>114</v>
      </c>
      <c r="C9" s="565"/>
      <c r="D9" s="565"/>
      <c r="E9" s="565"/>
      <c r="F9" s="565"/>
      <c r="G9" s="565"/>
      <c r="H9" s="565"/>
      <c r="I9" s="565"/>
      <c r="J9" s="565"/>
      <c r="K9" s="483"/>
      <c r="L9" s="566" t="s">
        <v>115</v>
      </c>
      <c r="M9" s="567"/>
      <c r="N9" s="567"/>
      <c r="O9" s="567"/>
      <c r="P9" s="567"/>
      <c r="Q9" s="568"/>
      <c r="R9" s="569">
        <v>1479</v>
      </c>
      <c r="S9" s="570"/>
      <c r="T9" s="570"/>
      <c r="U9" s="570"/>
      <c r="V9" s="571"/>
      <c r="W9" s="501" t="s">
        <v>116</v>
      </c>
      <c r="X9" s="502"/>
      <c r="Y9" s="502"/>
      <c r="Z9" s="502"/>
      <c r="AA9" s="502"/>
      <c r="AB9" s="502"/>
      <c r="AC9" s="502"/>
      <c r="AD9" s="502"/>
      <c r="AE9" s="502"/>
      <c r="AF9" s="502"/>
      <c r="AG9" s="502"/>
      <c r="AH9" s="502"/>
      <c r="AI9" s="502"/>
      <c r="AJ9" s="502"/>
      <c r="AK9" s="502"/>
      <c r="AL9" s="572"/>
      <c r="AM9" s="489" t="s">
        <v>117</v>
      </c>
      <c r="AN9" s="389"/>
      <c r="AO9" s="389"/>
      <c r="AP9" s="389"/>
      <c r="AQ9" s="389"/>
      <c r="AR9" s="389"/>
      <c r="AS9" s="389"/>
      <c r="AT9" s="390"/>
      <c r="AU9" s="490" t="s">
        <v>118</v>
      </c>
      <c r="AV9" s="491"/>
      <c r="AW9" s="491"/>
      <c r="AX9" s="491"/>
      <c r="AY9" s="446" t="s">
        <v>119</v>
      </c>
      <c r="AZ9" s="447"/>
      <c r="BA9" s="447"/>
      <c r="BB9" s="447"/>
      <c r="BC9" s="447"/>
      <c r="BD9" s="447"/>
      <c r="BE9" s="447"/>
      <c r="BF9" s="447"/>
      <c r="BG9" s="447"/>
      <c r="BH9" s="447"/>
      <c r="BI9" s="447"/>
      <c r="BJ9" s="447"/>
      <c r="BK9" s="447"/>
      <c r="BL9" s="447"/>
      <c r="BM9" s="448"/>
      <c r="BN9" s="432">
        <v>4001</v>
      </c>
      <c r="BO9" s="433"/>
      <c r="BP9" s="433"/>
      <c r="BQ9" s="433"/>
      <c r="BR9" s="433"/>
      <c r="BS9" s="433"/>
      <c r="BT9" s="433"/>
      <c r="BU9" s="434"/>
      <c r="BV9" s="432">
        <v>-33046</v>
      </c>
      <c r="BW9" s="433"/>
      <c r="BX9" s="433"/>
      <c r="BY9" s="433"/>
      <c r="BZ9" s="433"/>
      <c r="CA9" s="433"/>
      <c r="CB9" s="433"/>
      <c r="CC9" s="434"/>
      <c r="CD9" s="472" t="s">
        <v>120</v>
      </c>
      <c r="CE9" s="392"/>
      <c r="CF9" s="392"/>
      <c r="CG9" s="392"/>
      <c r="CH9" s="392"/>
      <c r="CI9" s="392"/>
      <c r="CJ9" s="392"/>
      <c r="CK9" s="392"/>
      <c r="CL9" s="392"/>
      <c r="CM9" s="392"/>
      <c r="CN9" s="392"/>
      <c r="CO9" s="392"/>
      <c r="CP9" s="392"/>
      <c r="CQ9" s="392"/>
      <c r="CR9" s="392"/>
      <c r="CS9" s="473"/>
      <c r="CT9" s="429">
        <v>11</v>
      </c>
      <c r="CU9" s="430"/>
      <c r="CV9" s="430"/>
      <c r="CW9" s="430"/>
      <c r="CX9" s="430"/>
      <c r="CY9" s="430"/>
      <c r="CZ9" s="430"/>
      <c r="DA9" s="431"/>
      <c r="DB9" s="429">
        <v>10.199999999999999</v>
      </c>
      <c r="DC9" s="430"/>
      <c r="DD9" s="430"/>
      <c r="DE9" s="430"/>
      <c r="DF9" s="430"/>
      <c r="DG9" s="430"/>
      <c r="DH9" s="430"/>
      <c r="DI9" s="431"/>
    </row>
    <row r="10" spans="1:119" ht="18.75" customHeight="1" thickBot="1" x14ac:dyDescent="0.25">
      <c r="A10" s="175"/>
      <c r="B10" s="564"/>
      <c r="C10" s="565"/>
      <c r="D10" s="565"/>
      <c r="E10" s="565"/>
      <c r="F10" s="565"/>
      <c r="G10" s="565"/>
      <c r="H10" s="565"/>
      <c r="I10" s="565"/>
      <c r="J10" s="565"/>
      <c r="K10" s="483"/>
      <c r="L10" s="388" t="s">
        <v>121</v>
      </c>
      <c r="M10" s="389"/>
      <c r="N10" s="389"/>
      <c r="O10" s="389"/>
      <c r="P10" s="389"/>
      <c r="Q10" s="390"/>
      <c r="R10" s="385">
        <v>1759</v>
      </c>
      <c r="S10" s="386"/>
      <c r="T10" s="386"/>
      <c r="U10" s="386"/>
      <c r="V10" s="445"/>
      <c r="W10" s="573"/>
      <c r="X10" s="383"/>
      <c r="Y10" s="383"/>
      <c r="Z10" s="383"/>
      <c r="AA10" s="383"/>
      <c r="AB10" s="383"/>
      <c r="AC10" s="383"/>
      <c r="AD10" s="383"/>
      <c r="AE10" s="383"/>
      <c r="AF10" s="383"/>
      <c r="AG10" s="383"/>
      <c r="AH10" s="383"/>
      <c r="AI10" s="383"/>
      <c r="AJ10" s="383"/>
      <c r="AK10" s="383"/>
      <c r="AL10" s="574"/>
      <c r="AM10" s="489" t="s">
        <v>122</v>
      </c>
      <c r="AN10" s="389"/>
      <c r="AO10" s="389"/>
      <c r="AP10" s="389"/>
      <c r="AQ10" s="389"/>
      <c r="AR10" s="389"/>
      <c r="AS10" s="389"/>
      <c r="AT10" s="390"/>
      <c r="AU10" s="490" t="s">
        <v>123</v>
      </c>
      <c r="AV10" s="491"/>
      <c r="AW10" s="491"/>
      <c r="AX10" s="491"/>
      <c r="AY10" s="446" t="s">
        <v>124</v>
      </c>
      <c r="AZ10" s="447"/>
      <c r="BA10" s="447"/>
      <c r="BB10" s="447"/>
      <c r="BC10" s="447"/>
      <c r="BD10" s="447"/>
      <c r="BE10" s="447"/>
      <c r="BF10" s="447"/>
      <c r="BG10" s="447"/>
      <c r="BH10" s="447"/>
      <c r="BI10" s="447"/>
      <c r="BJ10" s="447"/>
      <c r="BK10" s="447"/>
      <c r="BL10" s="447"/>
      <c r="BM10" s="448"/>
      <c r="BN10" s="432">
        <v>261247</v>
      </c>
      <c r="BO10" s="433"/>
      <c r="BP10" s="433"/>
      <c r="BQ10" s="433"/>
      <c r="BR10" s="433"/>
      <c r="BS10" s="433"/>
      <c r="BT10" s="433"/>
      <c r="BU10" s="434"/>
      <c r="BV10" s="432">
        <v>412195</v>
      </c>
      <c r="BW10" s="433"/>
      <c r="BX10" s="433"/>
      <c r="BY10" s="433"/>
      <c r="BZ10" s="433"/>
      <c r="CA10" s="433"/>
      <c r="CB10" s="433"/>
      <c r="CC10" s="434"/>
      <c r="CD10" s="181" t="s">
        <v>125</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564"/>
      <c r="C11" s="565"/>
      <c r="D11" s="565"/>
      <c r="E11" s="565"/>
      <c r="F11" s="565"/>
      <c r="G11" s="565"/>
      <c r="H11" s="565"/>
      <c r="I11" s="565"/>
      <c r="J11" s="565"/>
      <c r="K11" s="483"/>
      <c r="L11" s="393" t="s">
        <v>126</v>
      </c>
      <c r="M11" s="394"/>
      <c r="N11" s="394"/>
      <c r="O11" s="394"/>
      <c r="P11" s="394"/>
      <c r="Q11" s="395"/>
      <c r="R11" s="561" t="s">
        <v>127</v>
      </c>
      <c r="S11" s="562"/>
      <c r="T11" s="562"/>
      <c r="U11" s="562"/>
      <c r="V11" s="563"/>
      <c r="W11" s="573"/>
      <c r="X11" s="383"/>
      <c r="Y11" s="383"/>
      <c r="Z11" s="383"/>
      <c r="AA11" s="383"/>
      <c r="AB11" s="383"/>
      <c r="AC11" s="383"/>
      <c r="AD11" s="383"/>
      <c r="AE11" s="383"/>
      <c r="AF11" s="383"/>
      <c r="AG11" s="383"/>
      <c r="AH11" s="383"/>
      <c r="AI11" s="383"/>
      <c r="AJ11" s="383"/>
      <c r="AK11" s="383"/>
      <c r="AL11" s="574"/>
      <c r="AM11" s="489" t="s">
        <v>128</v>
      </c>
      <c r="AN11" s="389"/>
      <c r="AO11" s="389"/>
      <c r="AP11" s="389"/>
      <c r="AQ11" s="389"/>
      <c r="AR11" s="389"/>
      <c r="AS11" s="389"/>
      <c r="AT11" s="390"/>
      <c r="AU11" s="490" t="s">
        <v>129</v>
      </c>
      <c r="AV11" s="491"/>
      <c r="AW11" s="491"/>
      <c r="AX11" s="491"/>
      <c r="AY11" s="446" t="s">
        <v>130</v>
      </c>
      <c r="AZ11" s="447"/>
      <c r="BA11" s="447"/>
      <c r="BB11" s="447"/>
      <c r="BC11" s="447"/>
      <c r="BD11" s="447"/>
      <c r="BE11" s="447"/>
      <c r="BF11" s="447"/>
      <c r="BG11" s="447"/>
      <c r="BH11" s="447"/>
      <c r="BI11" s="447"/>
      <c r="BJ11" s="447"/>
      <c r="BK11" s="447"/>
      <c r="BL11" s="447"/>
      <c r="BM11" s="448"/>
      <c r="BN11" s="432">
        <v>0</v>
      </c>
      <c r="BO11" s="433"/>
      <c r="BP11" s="433"/>
      <c r="BQ11" s="433"/>
      <c r="BR11" s="433"/>
      <c r="BS11" s="433"/>
      <c r="BT11" s="433"/>
      <c r="BU11" s="434"/>
      <c r="BV11" s="432">
        <v>0</v>
      </c>
      <c r="BW11" s="433"/>
      <c r="BX11" s="433"/>
      <c r="BY11" s="433"/>
      <c r="BZ11" s="433"/>
      <c r="CA11" s="433"/>
      <c r="CB11" s="433"/>
      <c r="CC11" s="434"/>
      <c r="CD11" s="472" t="s">
        <v>131</v>
      </c>
      <c r="CE11" s="392"/>
      <c r="CF11" s="392"/>
      <c r="CG11" s="392"/>
      <c r="CH11" s="392"/>
      <c r="CI11" s="392"/>
      <c r="CJ11" s="392"/>
      <c r="CK11" s="392"/>
      <c r="CL11" s="392"/>
      <c r="CM11" s="392"/>
      <c r="CN11" s="392"/>
      <c r="CO11" s="392"/>
      <c r="CP11" s="392"/>
      <c r="CQ11" s="392"/>
      <c r="CR11" s="392"/>
      <c r="CS11" s="473"/>
      <c r="CT11" s="535" t="s">
        <v>132</v>
      </c>
      <c r="CU11" s="536"/>
      <c r="CV11" s="536"/>
      <c r="CW11" s="536"/>
      <c r="CX11" s="536"/>
      <c r="CY11" s="536"/>
      <c r="CZ11" s="536"/>
      <c r="DA11" s="537"/>
      <c r="DB11" s="535" t="s">
        <v>132</v>
      </c>
      <c r="DC11" s="536"/>
      <c r="DD11" s="536"/>
      <c r="DE11" s="536"/>
      <c r="DF11" s="536"/>
      <c r="DG11" s="536"/>
      <c r="DH11" s="536"/>
      <c r="DI11" s="537"/>
    </row>
    <row r="12" spans="1:119" ht="18.75" customHeight="1" x14ac:dyDescent="0.2">
      <c r="A12" s="175"/>
      <c r="B12" s="538" t="s">
        <v>133</v>
      </c>
      <c r="C12" s="539"/>
      <c r="D12" s="539"/>
      <c r="E12" s="539"/>
      <c r="F12" s="539"/>
      <c r="G12" s="539"/>
      <c r="H12" s="539"/>
      <c r="I12" s="539"/>
      <c r="J12" s="539"/>
      <c r="K12" s="540"/>
      <c r="L12" s="547" t="s">
        <v>134</v>
      </c>
      <c r="M12" s="548"/>
      <c r="N12" s="548"/>
      <c r="O12" s="548"/>
      <c r="P12" s="548"/>
      <c r="Q12" s="549"/>
      <c r="R12" s="550">
        <v>1458</v>
      </c>
      <c r="S12" s="551"/>
      <c r="T12" s="551"/>
      <c r="U12" s="551"/>
      <c r="V12" s="552"/>
      <c r="W12" s="553" t="s">
        <v>1</v>
      </c>
      <c r="X12" s="491"/>
      <c r="Y12" s="491"/>
      <c r="Z12" s="491"/>
      <c r="AA12" s="491"/>
      <c r="AB12" s="554"/>
      <c r="AC12" s="555" t="s">
        <v>135</v>
      </c>
      <c r="AD12" s="556"/>
      <c r="AE12" s="556"/>
      <c r="AF12" s="556"/>
      <c r="AG12" s="557"/>
      <c r="AH12" s="555" t="s">
        <v>136</v>
      </c>
      <c r="AI12" s="556"/>
      <c r="AJ12" s="556"/>
      <c r="AK12" s="556"/>
      <c r="AL12" s="558"/>
      <c r="AM12" s="489" t="s">
        <v>137</v>
      </c>
      <c r="AN12" s="389"/>
      <c r="AO12" s="389"/>
      <c r="AP12" s="389"/>
      <c r="AQ12" s="389"/>
      <c r="AR12" s="389"/>
      <c r="AS12" s="389"/>
      <c r="AT12" s="390"/>
      <c r="AU12" s="490" t="s">
        <v>138</v>
      </c>
      <c r="AV12" s="491"/>
      <c r="AW12" s="491"/>
      <c r="AX12" s="491"/>
      <c r="AY12" s="446" t="s">
        <v>139</v>
      </c>
      <c r="AZ12" s="447"/>
      <c r="BA12" s="447"/>
      <c r="BB12" s="447"/>
      <c r="BC12" s="447"/>
      <c r="BD12" s="447"/>
      <c r="BE12" s="447"/>
      <c r="BF12" s="447"/>
      <c r="BG12" s="447"/>
      <c r="BH12" s="447"/>
      <c r="BI12" s="447"/>
      <c r="BJ12" s="447"/>
      <c r="BK12" s="447"/>
      <c r="BL12" s="447"/>
      <c r="BM12" s="448"/>
      <c r="BN12" s="432">
        <v>0</v>
      </c>
      <c r="BO12" s="433"/>
      <c r="BP12" s="433"/>
      <c r="BQ12" s="433"/>
      <c r="BR12" s="433"/>
      <c r="BS12" s="433"/>
      <c r="BT12" s="433"/>
      <c r="BU12" s="434"/>
      <c r="BV12" s="432">
        <v>0</v>
      </c>
      <c r="BW12" s="433"/>
      <c r="BX12" s="433"/>
      <c r="BY12" s="433"/>
      <c r="BZ12" s="433"/>
      <c r="CA12" s="433"/>
      <c r="CB12" s="433"/>
      <c r="CC12" s="434"/>
      <c r="CD12" s="472" t="s">
        <v>140</v>
      </c>
      <c r="CE12" s="392"/>
      <c r="CF12" s="392"/>
      <c r="CG12" s="392"/>
      <c r="CH12" s="392"/>
      <c r="CI12" s="392"/>
      <c r="CJ12" s="392"/>
      <c r="CK12" s="392"/>
      <c r="CL12" s="392"/>
      <c r="CM12" s="392"/>
      <c r="CN12" s="392"/>
      <c r="CO12" s="392"/>
      <c r="CP12" s="392"/>
      <c r="CQ12" s="392"/>
      <c r="CR12" s="392"/>
      <c r="CS12" s="473"/>
      <c r="CT12" s="535" t="s">
        <v>141</v>
      </c>
      <c r="CU12" s="536"/>
      <c r="CV12" s="536"/>
      <c r="CW12" s="536"/>
      <c r="CX12" s="536"/>
      <c r="CY12" s="536"/>
      <c r="CZ12" s="536"/>
      <c r="DA12" s="537"/>
      <c r="DB12" s="535" t="s">
        <v>141</v>
      </c>
      <c r="DC12" s="536"/>
      <c r="DD12" s="536"/>
      <c r="DE12" s="536"/>
      <c r="DF12" s="536"/>
      <c r="DG12" s="536"/>
      <c r="DH12" s="536"/>
      <c r="DI12" s="537"/>
    </row>
    <row r="13" spans="1:119" ht="18.75" customHeight="1" x14ac:dyDescent="0.2">
      <c r="A13" s="175"/>
      <c r="B13" s="541"/>
      <c r="C13" s="542"/>
      <c r="D13" s="542"/>
      <c r="E13" s="542"/>
      <c r="F13" s="542"/>
      <c r="G13" s="542"/>
      <c r="H13" s="542"/>
      <c r="I13" s="542"/>
      <c r="J13" s="542"/>
      <c r="K13" s="543"/>
      <c r="L13" s="190"/>
      <c r="M13" s="516" t="s">
        <v>142</v>
      </c>
      <c r="N13" s="517"/>
      <c r="O13" s="517"/>
      <c r="P13" s="517"/>
      <c r="Q13" s="518"/>
      <c r="R13" s="519">
        <v>1449</v>
      </c>
      <c r="S13" s="520"/>
      <c r="T13" s="520"/>
      <c r="U13" s="520"/>
      <c r="V13" s="521"/>
      <c r="W13" s="522" t="s">
        <v>143</v>
      </c>
      <c r="X13" s="418"/>
      <c r="Y13" s="418"/>
      <c r="Z13" s="418"/>
      <c r="AA13" s="418"/>
      <c r="AB13" s="419"/>
      <c r="AC13" s="385">
        <v>102</v>
      </c>
      <c r="AD13" s="386"/>
      <c r="AE13" s="386"/>
      <c r="AF13" s="386"/>
      <c r="AG13" s="387"/>
      <c r="AH13" s="385">
        <v>176</v>
      </c>
      <c r="AI13" s="386"/>
      <c r="AJ13" s="386"/>
      <c r="AK13" s="386"/>
      <c r="AL13" s="445"/>
      <c r="AM13" s="489" t="s">
        <v>144</v>
      </c>
      <c r="AN13" s="389"/>
      <c r="AO13" s="389"/>
      <c r="AP13" s="389"/>
      <c r="AQ13" s="389"/>
      <c r="AR13" s="389"/>
      <c r="AS13" s="389"/>
      <c r="AT13" s="390"/>
      <c r="AU13" s="490" t="s">
        <v>145</v>
      </c>
      <c r="AV13" s="491"/>
      <c r="AW13" s="491"/>
      <c r="AX13" s="491"/>
      <c r="AY13" s="446" t="s">
        <v>146</v>
      </c>
      <c r="AZ13" s="447"/>
      <c r="BA13" s="447"/>
      <c r="BB13" s="447"/>
      <c r="BC13" s="447"/>
      <c r="BD13" s="447"/>
      <c r="BE13" s="447"/>
      <c r="BF13" s="447"/>
      <c r="BG13" s="447"/>
      <c r="BH13" s="447"/>
      <c r="BI13" s="447"/>
      <c r="BJ13" s="447"/>
      <c r="BK13" s="447"/>
      <c r="BL13" s="447"/>
      <c r="BM13" s="448"/>
      <c r="BN13" s="432">
        <v>265248</v>
      </c>
      <c r="BO13" s="433"/>
      <c r="BP13" s="433"/>
      <c r="BQ13" s="433"/>
      <c r="BR13" s="433"/>
      <c r="BS13" s="433"/>
      <c r="BT13" s="433"/>
      <c r="BU13" s="434"/>
      <c r="BV13" s="432">
        <v>379149</v>
      </c>
      <c r="BW13" s="433"/>
      <c r="BX13" s="433"/>
      <c r="BY13" s="433"/>
      <c r="BZ13" s="433"/>
      <c r="CA13" s="433"/>
      <c r="CB13" s="433"/>
      <c r="CC13" s="434"/>
      <c r="CD13" s="472" t="s">
        <v>147</v>
      </c>
      <c r="CE13" s="392"/>
      <c r="CF13" s="392"/>
      <c r="CG13" s="392"/>
      <c r="CH13" s="392"/>
      <c r="CI13" s="392"/>
      <c r="CJ13" s="392"/>
      <c r="CK13" s="392"/>
      <c r="CL13" s="392"/>
      <c r="CM13" s="392"/>
      <c r="CN13" s="392"/>
      <c r="CO13" s="392"/>
      <c r="CP13" s="392"/>
      <c r="CQ13" s="392"/>
      <c r="CR13" s="392"/>
      <c r="CS13" s="473"/>
      <c r="CT13" s="429">
        <v>4</v>
      </c>
      <c r="CU13" s="430"/>
      <c r="CV13" s="430"/>
      <c r="CW13" s="430"/>
      <c r="CX13" s="430"/>
      <c r="CY13" s="430"/>
      <c r="CZ13" s="430"/>
      <c r="DA13" s="431"/>
      <c r="DB13" s="429">
        <v>3.7</v>
      </c>
      <c r="DC13" s="430"/>
      <c r="DD13" s="430"/>
      <c r="DE13" s="430"/>
      <c r="DF13" s="430"/>
      <c r="DG13" s="430"/>
      <c r="DH13" s="430"/>
      <c r="DI13" s="431"/>
    </row>
    <row r="14" spans="1:119" ht="18.75" customHeight="1" thickBot="1" x14ac:dyDescent="0.25">
      <c r="A14" s="175"/>
      <c r="B14" s="541"/>
      <c r="C14" s="542"/>
      <c r="D14" s="542"/>
      <c r="E14" s="542"/>
      <c r="F14" s="542"/>
      <c r="G14" s="542"/>
      <c r="H14" s="542"/>
      <c r="I14" s="542"/>
      <c r="J14" s="542"/>
      <c r="K14" s="543"/>
      <c r="L14" s="506" t="s">
        <v>148</v>
      </c>
      <c r="M14" s="559"/>
      <c r="N14" s="559"/>
      <c r="O14" s="559"/>
      <c r="P14" s="559"/>
      <c r="Q14" s="560"/>
      <c r="R14" s="519">
        <v>1506</v>
      </c>
      <c r="S14" s="520"/>
      <c r="T14" s="520"/>
      <c r="U14" s="520"/>
      <c r="V14" s="521"/>
      <c r="W14" s="523"/>
      <c r="X14" s="421"/>
      <c r="Y14" s="421"/>
      <c r="Z14" s="421"/>
      <c r="AA14" s="421"/>
      <c r="AB14" s="422"/>
      <c r="AC14" s="512">
        <v>15.9</v>
      </c>
      <c r="AD14" s="513"/>
      <c r="AE14" s="513"/>
      <c r="AF14" s="513"/>
      <c r="AG14" s="514"/>
      <c r="AH14" s="512">
        <v>21.8</v>
      </c>
      <c r="AI14" s="513"/>
      <c r="AJ14" s="513"/>
      <c r="AK14" s="513"/>
      <c r="AL14" s="515"/>
      <c r="AM14" s="489"/>
      <c r="AN14" s="389"/>
      <c r="AO14" s="389"/>
      <c r="AP14" s="389"/>
      <c r="AQ14" s="389"/>
      <c r="AR14" s="389"/>
      <c r="AS14" s="389"/>
      <c r="AT14" s="390"/>
      <c r="AU14" s="490"/>
      <c r="AV14" s="491"/>
      <c r="AW14" s="491"/>
      <c r="AX14" s="491"/>
      <c r="AY14" s="446"/>
      <c r="AZ14" s="447"/>
      <c r="BA14" s="447"/>
      <c r="BB14" s="447"/>
      <c r="BC14" s="447"/>
      <c r="BD14" s="447"/>
      <c r="BE14" s="447"/>
      <c r="BF14" s="447"/>
      <c r="BG14" s="447"/>
      <c r="BH14" s="447"/>
      <c r="BI14" s="447"/>
      <c r="BJ14" s="447"/>
      <c r="BK14" s="447"/>
      <c r="BL14" s="447"/>
      <c r="BM14" s="448"/>
      <c r="BN14" s="432"/>
      <c r="BO14" s="433"/>
      <c r="BP14" s="433"/>
      <c r="BQ14" s="433"/>
      <c r="BR14" s="433"/>
      <c r="BS14" s="433"/>
      <c r="BT14" s="433"/>
      <c r="BU14" s="434"/>
      <c r="BV14" s="432"/>
      <c r="BW14" s="433"/>
      <c r="BX14" s="433"/>
      <c r="BY14" s="433"/>
      <c r="BZ14" s="433"/>
      <c r="CA14" s="433"/>
      <c r="CB14" s="433"/>
      <c r="CC14" s="434"/>
      <c r="CD14" s="469" t="s">
        <v>149</v>
      </c>
      <c r="CE14" s="470"/>
      <c r="CF14" s="470"/>
      <c r="CG14" s="470"/>
      <c r="CH14" s="470"/>
      <c r="CI14" s="470"/>
      <c r="CJ14" s="470"/>
      <c r="CK14" s="470"/>
      <c r="CL14" s="470"/>
      <c r="CM14" s="470"/>
      <c r="CN14" s="470"/>
      <c r="CO14" s="470"/>
      <c r="CP14" s="470"/>
      <c r="CQ14" s="470"/>
      <c r="CR14" s="470"/>
      <c r="CS14" s="471"/>
      <c r="CT14" s="529" t="s">
        <v>141</v>
      </c>
      <c r="CU14" s="530"/>
      <c r="CV14" s="530"/>
      <c r="CW14" s="530"/>
      <c r="CX14" s="530"/>
      <c r="CY14" s="530"/>
      <c r="CZ14" s="530"/>
      <c r="DA14" s="531"/>
      <c r="DB14" s="529" t="s">
        <v>141</v>
      </c>
      <c r="DC14" s="530"/>
      <c r="DD14" s="530"/>
      <c r="DE14" s="530"/>
      <c r="DF14" s="530"/>
      <c r="DG14" s="530"/>
      <c r="DH14" s="530"/>
      <c r="DI14" s="531"/>
    </row>
    <row r="15" spans="1:119" ht="18.75" customHeight="1" x14ac:dyDescent="0.2">
      <c r="A15" s="175"/>
      <c r="B15" s="541"/>
      <c r="C15" s="542"/>
      <c r="D15" s="542"/>
      <c r="E15" s="542"/>
      <c r="F15" s="542"/>
      <c r="G15" s="542"/>
      <c r="H15" s="542"/>
      <c r="I15" s="542"/>
      <c r="J15" s="542"/>
      <c r="K15" s="543"/>
      <c r="L15" s="190"/>
      <c r="M15" s="516" t="s">
        <v>142</v>
      </c>
      <c r="N15" s="517"/>
      <c r="O15" s="517"/>
      <c r="P15" s="517"/>
      <c r="Q15" s="518"/>
      <c r="R15" s="519">
        <v>1497</v>
      </c>
      <c r="S15" s="520"/>
      <c r="T15" s="520"/>
      <c r="U15" s="520"/>
      <c r="V15" s="521"/>
      <c r="W15" s="522" t="s">
        <v>150</v>
      </c>
      <c r="X15" s="418"/>
      <c r="Y15" s="418"/>
      <c r="Z15" s="418"/>
      <c r="AA15" s="418"/>
      <c r="AB15" s="419"/>
      <c r="AC15" s="385">
        <v>149</v>
      </c>
      <c r="AD15" s="386"/>
      <c r="AE15" s="386"/>
      <c r="AF15" s="386"/>
      <c r="AG15" s="387"/>
      <c r="AH15" s="385">
        <v>187</v>
      </c>
      <c r="AI15" s="386"/>
      <c r="AJ15" s="386"/>
      <c r="AK15" s="386"/>
      <c r="AL15" s="445"/>
      <c r="AM15" s="489"/>
      <c r="AN15" s="389"/>
      <c r="AO15" s="389"/>
      <c r="AP15" s="389"/>
      <c r="AQ15" s="389"/>
      <c r="AR15" s="389"/>
      <c r="AS15" s="389"/>
      <c r="AT15" s="390"/>
      <c r="AU15" s="490"/>
      <c r="AV15" s="491"/>
      <c r="AW15" s="491"/>
      <c r="AX15" s="491"/>
      <c r="AY15" s="458" t="s">
        <v>151</v>
      </c>
      <c r="AZ15" s="459"/>
      <c r="BA15" s="459"/>
      <c r="BB15" s="459"/>
      <c r="BC15" s="459"/>
      <c r="BD15" s="459"/>
      <c r="BE15" s="459"/>
      <c r="BF15" s="459"/>
      <c r="BG15" s="459"/>
      <c r="BH15" s="459"/>
      <c r="BI15" s="459"/>
      <c r="BJ15" s="459"/>
      <c r="BK15" s="459"/>
      <c r="BL15" s="459"/>
      <c r="BM15" s="460"/>
      <c r="BN15" s="461">
        <v>178664</v>
      </c>
      <c r="BO15" s="462"/>
      <c r="BP15" s="462"/>
      <c r="BQ15" s="462"/>
      <c r="BR15" s="462"/>
      <c r="BS15" s="462"/>
      <c r="BT15" s="462"/>
      <c r="BU15" s="463"/>
      <c r="BV15" s="461">
        <v>171979</v>
      </c>
      <c r="BW15" s="462"/>
      <c r="BX15" s="462"/>
      <c r="BY15" s="462"/>
      <c r="BZ15" s="462"/>
      <c r="CA15" s="462"/>
      <c r="CB15" s="462"/>
      <c r="CC15" s="463"/>
      <c r="CD15" s="532" t="s">
        <v>152</v>
      </c>
      <c r="CE15" s="533"/>
      <c r="CF15" s="533"/>
      <c r="CG15" s="533"/>
      <c r="CH15" s="533"/>
      <c r="CI15" s="533"/>
      <c r="CJ15" s="533"/>
      <c r="CK15" s="533"/>
      <c r="CL15" s="533"/>
      <c r="CM15" s="533"/>
      <c r="CN15" s="533"/>
      <c r="CO15" s="533"/>
      <c r="CP15" s="533"/>
      <c r="CQ15" s="533"/>
      <c r="CR15" s="533"/>
      <c r="CS15" s="534"/>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541"/>
      <c r="C16" s="542"/>
      <c r="D16" s="542"/>
      <c r="E16" s="542"/>
      <c r="F16" s="542"/>
      <c r="G16" s="542"/>
      <c r="H16" s="542"/>
      <c r="I16" s="542"/>
      <c r="J16" s="542"/>
      <c r="K16" s="543"/>
      <c r="L16" s="506" t="s">
        <v>153</v>
      </c>
      <c r="M16" s="507"/>
      <c r="N16" s="507"/>
      <c r="O16" s="507"/>
      <c r="P16" s="507"/>
      <c r="Q16" s="508"/>
      <c r="R16" s="509" t="s">
        <v>154</v>
      </c>
      <c r="S16" s="510"/>
      <c r="T16" s="510"/>
      <c r="U16" s="510"/>
      <c r="V16" s="511"/>
      <c r="W16" s="523"/>
      <c r="X16" s="421"/>
      <c r="Y16" s="421"/>
      <c r="Z16" s="421"/>
      <c r="AA16" s="421"/>
      <c r="AB16" s="422"/>
      <c r="AC16" s="512">
        <v>23.2</v>
      </c>
      <c r="AD16" s="513"/>
      <c r="AE16" s="513"/>
      <c r="AF16" s="513"/>
      <c r="AG16" s="514"/>
      <c r="AH16" s="512">
        <v>23.1</v>
      </c>
      <c r="AI16" s="513"/>
      <c r="AJ16" s="513"/>
      <c r="AK16" s="513"/>
      <c r="AL16" s="515"/>
      <c r="AM16" s="489"/>
      <c r="AN16" s="389"/>
      <c r="AO16" s="389"/>
      <c r="AP16" s="389"/>
      <c r="AQ16" s="389"/>
      <c r="AR16" s="389"/>
      <c r="AS16" s="389"/>
      <c r="AT16" s="390"/>
      <c r="AU16" s="490"/>
      <c r="AV16" s="491"/>
      <c r="AW16" s="491"/>
      <c r="AX16" s="491"/>
      <c r="AY16" s="446" t="s">
        <v>155</v>
      </c>
      <c r="AZ16" s="447"/>
      <c r="BA16" s="447"/>
      <c r="BB16" s="447"/>
      <c r="BC16" s="447"/>
      <c r="BD16" s="447"/>
      <c r="BE16" s="447"/>
      <c r="BF16" s="447"/>
      <c r="BG16" s="447"/>
      <c r="BH16" s="447"/>
      <c r="BI16" s="447"/>
      <c r="BJ16" s="447"/>
      <c r="BK16" s="447"/>
      <c r="BL16" s="447"/>
      <c r="BM16" s="448"/>
      <c r="BN16" s="432">
        <v>1415439</v>
      </c>
      <c r="BO16" s="433"/>
      <c r="BP16" s="433"/>
      <c r="BQ16" s="433"/>
      <c r="BR16" s="433"/>
      <c r="BS16" s="433"/>
      <c r="BT16" s="433"/>
      <c r="BU16" s="434"/>
      <c r="BV16" s="432">
        <v>1452945</v>
      </c>
      <c r="BW16" s="433"/>
      <c r="BX16" s="433"/>
      <c r="BY16" s="433"/>
      <c r="BZ16" s="433"/>
      <c r="CA16" s="433"/>
      <c r="CB16" s="433"/>
      <c r="CC16" s="434"/>
      <c r="CD16" s="184"/>
      <c r="CE16" s="464"/>
      <c r="CF16" s="464"/>
      <c r="CG16" s="464"/>
      <c r="CH16" s="464"/>
      <c r="CI16" s="464"/>
      <c r="CJ16" s="464"/>
      <c r="CK16" s="464"/>
      <c r="CL16" s="464"/>
      <c r="CM16" s="464"/>
      <c r="CN16" s="464"/>
      <c r="CO16" s="464"/>
      <c r="CP16" s="464"/>
      <c r="CQ16" s="464"/>
      <c r="CR16" s="464"/>
      <c r="CS16" s="465"/>
      <c r="CT16" s="429"/>
      <c r="CU16" s="430"/>
      <c r="CV16" s="430"/>
      <c r="CW16" s="430"/>
      <c r="CX16" s="430"/>
      <c r="CY16" s="430"/>
      <c r="CZ16" s="430"/>
      <c r="DA16" s="431"/>
      <c r="DB16" s="429"/>
      <c r="DC16" s="430"/>
      <c r="DD16" s="430"/>
      <c r="DE16" s="430"/>
      <c r="DF16" s="430"/>
      <c r="DG16" s="430"/>
      <c r="DH16" s="430"/>
      <c r="DI16" s="431"/>
    </row>
    <row r="17" spans="1:113" ht="18.75" customHeight="1" thickBot="1" x14ac:dyDescent="0.25">
      <c r="A17" s="175"/>
      <c r="B17" s="544"/>
      <c r="C17" s="545"/>
      <c r="D17" s="545"/>
      <c r="E17" s="545"/>
      <c r="F17" s="545"/>
      <c r="G17" s="545"/>
      <c r="H17" s="545"/>
      <c r="I17" s="545"/>
      <c r="J17" s="545"/>
      <c r="K17" s="546"/>
      <c r="L17" s="194"/>
      <c r="M17" s="525" t="s">
        <v>156</v>
      </c>
      <c r="N17" s="526"/>
      <c r="O17" s="526"/>
      <c r="P17" s="526"/>
      <c r="Q17" s="527"/>
      <c r="R17" s="509" t="s">
        <v>154</v>
      </c>
      <c r="S17" s="510"/>
      <c r="T17" s="510"/>
      <c r="U17" s="510"/>
      <c r="V17" s="511"/>
      <c r="W17" s="522" t="s">
        <v>157</v>
      </c>
      <c r="X17" s="418"/>
      <c r="Y17" s="418"/>
      <c r="Z17" s="418"/>
      <c r="AA17" s="418"/>
      <c r="AB17" s="419"/>
      <c r="AC17" s="385">
        <v>391</v>
      </c>
      <c r="AD17" s="386"/>
      <c r="AE17" s="386"/>
      <c r="AF17" s="386"/>
      <c r="AG17" s="387"/>
      <c r="AH17" s="385">
        <v>446</v>
      </c>
      <c r="AI17" s="386"/>
      <c r="AJ17" s="386"/>
      <c r="AK17" s="386"/>
      <c r="AL17" s="445"/>
      <c r="AM17" s="489"/>
      <c r="AN17" s="389"/>
      <c r="AO17" s="389"/>
      <c r="AP17" s="389"/>
      <c r="AQ17" s="389"/>
      <c r="AR17" s="389"/>
      <c r="AS17" s="389"/>
      <c r="AT17" s="390"/>
      <c r="AU17" s="490"/>
      <c r="AV17" s="491"/>
      <c r="AW17" s="491"/>
      <c r="AX17" s="491"/>
      <c r="AY17" s="446" t="s">
        <v>158</v>
      </c>
      <c r="AZ17" s="447"/>
      <c r="BA17" s="447"/>
      <c r="BB17" s="447"/>
      <c r="BC17" s="447"/>
      <c r="BD17" s="447"/>
      <c r="BE17" s="447"/>
      <c r="BF17" s="447"/>
      <c r="BG17" s="447"/>
      <c r="BH17" s="447"/>
      <c r="BI17" s="447"/>
      <c r="BJ17" s="447"/>
      <c r="BK17" s="447"/>
      <c r="BL17" s="447"/>
      <c r="BM17" s="448"/>
      <c r="BN17" s="432">
        <v>209004</v>
      </c>
      <c r="BO17" s="433"/>
      <c r="BP17" s="433"/>
      <c r="BQ17" s="433"/>
      <c r="BR17" s="433"/>
      <c r="BS17" s="433"/>
      <c r="BT17" s="433"/>
      <c r="BU17" s="434"/>
      <c r="BV17" s="432">
        <v>201541</v>
      </c>
      <c r="BW17" s="433"/>
      <c r="BX17" s="433"/>
      <c r="BY17" s="433"/>
      <c r="BZ17" s="433"/>
      <c r="CA17" s="433"/>
      <c r="CB17" s="433"/>
      <c r="CC17" s="434"/>
      <c r="CD17" s="184"/>
      <c r="CE17" s="464"/>
      <c r="CF17" s="464"/>
      <c r="CG17" s="464"/>
      <c r="CH17" s="464"/>
      <c r="CI17" s="464"/>
      <c r="CJ17" s="464"/>
      <c r="CK17" s="464"/>
      <c r="CL17" s="464"/>
      <c r="CM17" s="464"/>
      <c r="CN17" s="464"/>
      <c r="CO17" s="464"/>
      <c r="CP17" s="464"/>
      <c r="CQ17" s="464"/>
      <c r="CR17" s="464"/>
      <c r="CS17" s="465"/>
      <c r="CT17" s="429"/>
      <c r="CU17" s="430"/>
      <c r="CV17" s="430"/>
      <c r="CW17" s="430"/>
      <c r="CX17" s="430"/>
      <c r="CY17" s="430"/>
      <c r="CZ17" s="430"/>
      <c r="DA17" s="431"/>
      <c r="DB17" s="429"/>
      <c r="DC17" s="430"/>
      <c r="DD17" s="430"/>
      <c r="DE17" s="430"/>
      <c r="DF17" s="430"/>
      <c r="DG17" s="430"/>
      <c r="DH17" s="430"/>
      <c r="DI17" s="431"/>
    </row>
    <row r="18" spans="1:113" ht="18.75" customHeight="1" thickBot="1" x14ac:dyDescent="0.25">
      <c r="A18" s="175"/>
      <c r="B18" s="482" t="s">
        <v>159</v>
      </c>
      <c r="C18" s="483"/>
      <c r="D18" s="483"/>
      <c r="E18" s="484"/>
      <c r="F18" s="484"/>
      <c r="G18" s="484"/>
      <c r="H18" s="484"/>
      <c r="I18" s="484"/>
      <c r="J18" s="484"/>
      <c r="K18" s="484"/>
      <c r="L18" s="485">
        <v>79.58</v>
      </c>
      <c r="M18" s="485"/>
      <c r="N18" s="485"/>
      <c r="O18" s="485"/>
      <c r="P18" s="485"/>
      <c r="Q18" s="485"/>
      <c r="R18" s="486"/>
      <c r="S18" s="486"/>
      <c r="T18" s="486"/>
      <c r="U18" s="486"/>
      <c r="V18" s="487"/>
      <c r="W18" s="503"/>
      <c r="X18" s="504"/>
      <c r="Y18" s="504"/>
      <c r="Z18" s="504"/>
      <c r="AA18" s="504"/>
      <c r="AB18" s="528"/>
      <c r="AC18" s="402">
        <v>60.9</v>
      </c>
      <c r="AD18" s="403"/>
      <c r="AE18" s="403"/>
      <c r="AF18" s="403"/>
      <c r="AG18" s="488"/>
      <c r="AH18" s="402">
        <v>55.1</v>
      </c>
      <c r="AI18" s="403"/>
      <c r="AJ18" s="403"/>
      <c r="AK18" s="403"/>
      <c r="AL18" s="404"/>
      <c r="AM18" s="489"/>
      <c r="AN18" s="389"/>
      <c r="AO18" s="389"/>
      <c r="AP18" s="389"/>
      <c r="AQ18" s="389"/>
      <c r="AR18" s="389"/>
      <c r="AS18" s="389"/>
      <c r="AT18" s="390"/>
      <c r="AU18" s="490"/>
      <c r="AV18" s="491"/>
      <c r="AW18" s="491"/>
      <c r="AX18" s="491"/>
      <c r="AY18" s="446" t="s">
        <v>160</v>
      </c>
      <c r="AZ18" s="447"/>
      <c r="BA18" s="447"/>
      <c r="BB18" s="447"/>
      <c r="BC18" s="447"/>
      <c r="BD18" s="447"/>
      <c r="BE18" s="447"/>
      <c r="BF18" s="447"/>
      <c r="BG18" s="447"/>
      <c r="BH18" s="447"/>
      <c r="BI18" s="447"/>
      <c r="BJ18" s="447"/>
      <c r="BK18" s="447"/>
      <c r="BL18" s="447"/>
      <c r="BM18" s="448"/>
      <c r="BN18" s="432">
        <v>1113276</v>
      </c>
      <c r="BO18" s="433"/>
      <c r="BP18" s="433"/>
      <c r="BQ18" s="433"/>
      <c r="BR18" s="433"/>
      <c r="BS18" s="433"/>
      <c r="BT18" s="433"/>
      <c r="BU18" s="434"/>
      <c r="BV18" s="432">
        <v>1085131</v>
      </c>
      <c r="BW18" s="433"/>
      <c r="BX18" s="433"/>
      <c r="BY18" s="433"/>
      <c r="BZ18" s="433"/>
      <c r="CA18" s="433"/>
      <c r="CB18" s="433"/>
      <c r="CC18" s="434"/>
      <c r="CD18" s="184"/>
      <c r="CE18" s="464"/>
      <c r="CF18" s="464"/>
      <c r="CG18" s="464"/>
      <c r="CH18" s="464"/>
      <c r="CI18" s="464"/>
      <c r="CJ18" s="464"/>
      <c r="CK18" s="464"/>
      <c r="CL18" s="464"/>
      <c r="CM18" s="464"/>
      <c r="CN18" s="464"/>
      <c r="CO18" s="464"/>
      <c r="CP18" s="464"/>
      <c r="CQ18" s="464"/>
      <c r="CR18" s="464"/>
      <c r="CS18" s="465"/>
      <c r="CT18" s="429"/>
      <c r="CU18" s="430"/>
      <c r="CV18" s="430"/>
      <c r="CW18" s="430"/>
      <c r="CX18" s="430"/>
      <c r="CY18" s="430"/>
      <c r="CZ18" s="430"/>
      <c r="DA18" s="431"/>
      <c r="DB18" s="429"/>
      <c r="DC18" s="430"/>
      <c r="DD18" s="430"/>
      <c r="DE18" s="430"/>
      <c r="DF18" s="430"/>
      <c r="DG18" s="430"/>
      <c r="DH18" s="430"/>
      <c r="DI18" s="431"/>
    </row>
    <row r="19" spans="1:113" ht="18.75" customHeight="1" thickBot="1" x14ac:dyDescent="0.25">
      <c r="A19" s="175"/>
      <c r="B19" s="482" t="s">
        <v>161</v>
      </c>
      <c r="C19" s="483"/>
      <c r="D19" s="483"/>
      <c r="E19" s="484"/>
      <c r="F19" s="484"/>
      <c r="G19" s="484"/>
      <c r="H19" s="484"/>
      <c r="I19" s="484"/>
      <c r="J19" s="484"/>
      <c r="K19" s="484"/>
      <c r="L19" s="492">
        <v>19</v>
      </c>
      <c r="M19" s="492"/>
      <c r="N19" s="492"/>
      <c r="O19" s="492"/>
      <c r="P19" s="492"/>
      <c r="Q19" s="492"/>
      <c r="R19" s="493"/>
      <c r="S19" s="493"/>
      <c r="T19" s="493"/>
      <c r="U19" s="493"/>
      <c r="V19" s="494"/>
      <c r="W19" s="501"/>
      <c r="X19" s="502"/>
      <c r="Y19" s="502"/>
      <c r="Z19" s="502"/>
      <c r="AA19" s="502"/>
      <c r="AB19" s="502"/>
      <c r="AC19" s="505"/>
      <c r="AD19" s="505"/>
      <c r="AE19" s="505"/>
      <c r="AF19" s="505"/>
      <c r="AG19" s="505"/>
      <c r="AH19" s="505"/>
      <c r="AI19" s="505"/>
      <c r="AJ19" s="505"/>
      <c r="AK19" s="505"/>
      <c r="AL19" s="524"/>
      <c r="AM19" s="489"/>
      <c r="AN19" s="389"/>
      <c r="AO19" s="389"/>
      <c r="AP19" s="389"/>
      <c r="AQ19" s="389"/>
      <c r="AR19" s="389"/>
      <c r="AS19" s="389"/>
      <c r="AT19" s="390"/>
      <c r="AU19" s="490"/>
      <c r="AV19" s="491"/>
      <c r="AW19" s="491"/>
      <c r="AX19" s="491"/>
      <c r="AY19" s="446" t="s">
        <v>162</v>
      </c>
      <c r="AZ19" s="447"/>
      <c r="BA19" s="447"/>
      <c r="BB19" s="447"/>
      <c r="BC19" s="447"/>
      <c r="BD19" s="447"/>
      <c r="BE19" s="447"/>
      <c r="BF19" s="447"/>
      <c r="BG19" s="447"/>
      <c r="BH19" s="447"/>
      <c r="BI19" s="447"/>
      <c r="BJ19" s="447"/>
      <c r="BK19" s="447"/>
      <c r="BL19" s="447"/>
      <c r="BM19" s="448"/>
      <c r="BN19" s="432">
        <v>1924920</v>
      </c>
      <c r="BO19" s="433"/>
      <c r="BP19" s="433"/>
      <c r="BQ19" s="433"/>
      <c r="BR19" s="433"/>
      <c r="BS19" s="433"/>
      <c r="BT19" s="433"/>
      <c r="BU19" s="434"/>
      <c r="BV19" s="432">
        <v>1974520</v>
      </c>
      <c r="BW19" s="433"/>
      <c r="BX19" s="433"/>
      <c r="BY19" s="433"/>
      <c r="BZ19" s="433"/>
      <c r="CA19" s="433"/>
      <c r="CB19" s="433"/>
      <c r="CC19" s="434"/>
      <c r="CD19" s="184"/>
      <c r="CE19" s="464"/>
      <c r="CF19" s="464"/>
      <c r="CG19" s="464"/>
      <c r="CH19" s="464"/>
      <c r="CI19" s="464"/>
      <c r="CJ19" s="464"/>
      <c r="CK19" s="464"/>
      <c r="CL19" s="464"/>
      <c r="CM19" s="464"/>
      <c r="CN19" s="464"/>
      <c r="CO19" s="464"/>
      <c r="CP19" s="464"/>
      <c r="CQ19" s="464"/>
      <c r="CR19" s="464"/>
      <c r="CS19" s="465"/>
      <c r="CT19" s="429"/>
      <c r="CU19" s="430"/>
      <c r="CV19" s="430"/>
      <c r="CW19" s="430"/>
      <c r="CX19" s="430"/>
      <c r="CY19" s="430"/>
      <c r="CZ19" s="430"/>
      <c r="DA19" s="431"/>
      <c r="DB19" s="429"/>
      <c r="DC19" s="430"/>
      <c r="DD19" s="430"/>
      <c r="DE19" s="430"/>
      <c r="DF19" s="430"/>
      <c r="DG19" s="430"/>
      <c r="DH19" s="430"/>
      <c r="DI19" s="431"/>
    </row>
    <row r="20" spans="1:113" ht="18.75" customHeight="1" thickBot="1" x14ac:dyDescent="0.25">
      <c r="A20" s="175"/>
      <c r="B20" s="482" t="s">
        <v>163</v>
      </c>
      <c r="C20" s="483"/>
      <c r="D20" s="483"/>
      <c r="E20" s="484"/>
      <c r="F20" s="484"/>
      <c r="G20" s="484"/>
      <c r="H20" s="484"/>
      <c r="I20" s="484"/>
      <c r="J20" s="484"/>
      <c r="K20" s="484"/>
      <c r="L20" s="492">
        <v>705</v>
      </c>
      <c r="M20" s="492"/>
      <c r="N20" s="492"/>
      <c r="O20" s="492"/>
      <c r="P20" s="492"/>
      <c r="Q20" s="492"/>
      <c r="R20" s="493"/>
      <c r="S20" s="493"/>
      <c r="T20" s="493"/>
      <c r="U20" s="493"/>
      <c r="V20" s="494"/>
      <c r="W20" s="503"/>
      <c r="X20" s="504"/>
      <c r="Y20" s="504"/>
      <c r="Z20" s="504"/>
      <c r="AA20" s="504"/>
      <c r="AB20" s="504"/>
      <c r="AC20" s="495"/>
      <c r="AD20" s="495"/>
      <c r="AE20" s="495"/>
      <c r="AF20" s="495"/>
      <c r="AG20" s="495"/>
      <c r="AH20" s="495"/>
      <c r="AI20" s="495"/>
      <c r="AJ20" s="495"/>
      <c r="AK20" s="495"/>
      <c r="AL20" s="496"/>
      <c r="AM20" s="497"/>
      <c r="AN20" s="394"/>
      <c r="AO20" s="394"/>
      <c r="AP20" s="394"/>
      <c r="AQ20" s="394"/>
      <c r="AR20" s="394"/>
      <c r="AS20" s="394"/>
      <c r="AT20" s="395"/>
      <c r="AU20" s="498"/>
      <c r="AV20" s="499"/>
      <c r="AW20" s="499"/>
      <c r="AX20" s="500"/>
      <c r="AY20" s="446"/>
      <c r="AZ20" s="447"/>
      <c r="BA20" s="447"/>
      <c r="BB20" s="447"/>
      <c r="BC20" s="447"/>
      <c r="BD20" s="447"/>
      <c r="BE20" s="447"/>
      <c r="BF20" s="447"/>
      <c r="BG20" s="447"/>
      <c r="BH20" s="447"/>
      <c r="BI20" s="447"/>
      <c r="BJ20" s="447"/>
      <c r="BK20" s="447"/>
      <c r="BL20" s="447"/>
      <c r="BM20" s="448"/>
      <c r="BN20" s="432"/>
      <c r="BO20" s="433"/>
      <c r="BP20" s="433"/>
      <c r="BQ20" s="433"/>
      <c r="BR20" s="433"/>
      <c r="BS20" s="433"/>
      <c r="BT20" s="433"/>
      <c r="BU20" s="434"/>
      <c r="BV20" s="432"/>
      <c r="BW20" s="433"/>
      <c r="BX20" s="433"/>
      <c r="BY20" s="433"/>
      <c r="BZ20" s="433"/>
      <c r="CA20" s="433"/>
      <c r="CB20" s="433"/>
      <c r="CC20" s="434"/>
      <c r="CD20" s="184"/>
      <c r="CE20" s="464"/>
      <c r="CF20" s="464"/>
      <c r="CG20" s="464"/>
      <c r="CH20" s="464"/>
      <c r="CI20" s="464"/>
      <c r="CJ20" s="464"/>
      <c r="CK20" s="464"/>
      <c r="CL20" s="464"/>
      <c r="CM20" s="464"/>
      <c r="CN20" s="464"/>
      <c r="CO20" s="464"/>
      <c r="CP20" s="464"/>
      <c r="CQ20" s="464"/>
      <c r="CR20" s="464"/>
      <c r="CS20" s="465"/>
      <c r="CT20" s="429"/>
      <c r="CU20" s="430"/>
      <c r="CV20" s="430"/>
      <c r="CW20" s="430"/>
      <c r="CX20" s="430"/>
      <c r="CY20" s="430"/>
      <c r="CZ20" s="430"/>
      <c r="DA20" s="431"/>
      <c r="DB20" s="429"/>
      <c r="DC20" s="430"/>
      <c r="DD20" s="430"/>
      <c r="DE20" s="430"/>
      <c r="DF20" s="430"/>
      <c r="DG20" s="430"/>
      <c r="DH20" s="430"/>
      <c r="DI20" s="431"/>
    </row>
    <row r="21" spans="1:113" ht="18.75" customHeight="1" thickBot="1" x14ac:dyDescent="0.25">
      <c r="A21" s="175"/>
      <c r="B21" s="479" t="s">
        <v>164</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5"/>
      <c r="AZ21" s="406"/>
      <c r="BA21" s="406"/>
      <c r="BB21" s="406"/>
      <c r="BC21" s="406"/>
      <c r="BD21" s="406"/>
      <c r="BE21" s="406"/>
      <c r="BF21" s="406"/>
      <c r="BG21" s="406"/>
      <c r="BH21" s="406"/>
      <c r="BI21" s="406"/>
      <c r="BJ21" s="406"/>
      <c r="BK21" s="406"/>
      <c r="BL21" s="406"/>
      <c r="BM21" s="407"/>
      <c r="BN21" s="466"/>
      <c r="BO21" s="467"/>
      <c r="BP21" s="467"/>
      <c r="BQ21" s="467"/>
      <c r="BR21" s="467"/>
      <c r="BS21" s="467"/>
      <c r="BT21" s="467"/>
      <c r="BU21" s="468"/>
      <c r="BV21" s="466"/>
      <c r="BW21" s="467"/>
      <c r="BX21" s="467"/>
      <c r="BY21" s="467"/>
      <c r="BZ21" s="467"/>
      <c r="CA21" s="467"/>
      <c r="CB21" s="467"/>
      <c r="CC21" s="468"/>
      <c r="CD21" s="184"/>
      <c r="CE21" s="464"/>
      <c r="CF21" s="464"/>
      <c r="CG21" s="464"/>
      <c r="CH21" s="464"/>
      <c r="CI21" s="464"/>
      <c r="CJ21" s="464"/>
      <c r="CK21" s="464"/>
      <c r="CL21" s="464"/>
      <c r="CM21" s="464"/>
      <c r="CN21" s="464"/>
      <c r="CO21" s="464"/>
      <c r="CP21" s="464"/>
      <c r="CQ21" s="464"/>
      <c r="CR21" s="464"/>
      <c r="CS21" s="465"/>
      <c r="CT21" s="429"/>
      <c r="CU21" s="430"/>
      <c r="CV21" s="430"/>
      <c r="CW21" s="430"/>
      <c r="CX21" s="430"/>
      <c r="CY21" s="430"/>
      <c r="CZ21" s="430"/>
      <c r="DA21" s="431"/>
      <c r="DB21" s="429"/>
      <c r="DC21" s="430"/>
      <c r="DD21" s="430"/>
      <c r="DE21" s="430"/>
      <c r="DF21" s="430"/>
      <c r="DG21" s="430"/>
      <c r="DH21" s="430"/>
      <c r="DI21" s="431"/>
    </row>
    <row r="22" spans="1:113" ht="18.75" customHeight="1" x14ac:dyDescent="0.2">
      <c r="A22" s="175"/>
      <c r="B22" s="408" t="s">
        <v>165</v>
      </c>
      <c r="C22" s="409"/>
      <c r="D22" s="410"/>
      <c r="E22" s="417" t="s">
        <v>1</v>
      </c>
      <c r="F22" s="418"/>
      <c r="G22" s="418"/>
      <c r="H22" s="418"/>
      <c r="I22" s="418"/>
      <c r="J22" s="418"/>
      <c r="K22" s="419"/>
      <c r="L22" s="417" t="s">
        <v>166</v>
      </c>
      <c r="M22" s="418"/>
      <c r="N22" s="418"/>
      <c r="O22" s="418"/>
      <c r="P22" s="419"/>
      <c r="Q22" s="423" t="s">
        <v>167</v>
      </c>
      <c r="R22" s="424"/>
      <c r="S22" s="424"/>
      <c r="T22" s="424"/>
      <c r="U22" s="424"/>
      <c r="V22" s="425"/>
      <c r="W22" s="474" t="s">
        <v>168</v>
      </c>
      <c r="X22" s="409"/>
      <c r="Y22" s="410"/>
      <c r="Z22" s="417" t="s">
        <v>1</v>
      </c>
      <c r="AA22" s="418"/>
      <c r="AB22" s="418"/>
      <c r="AC22" s="418"/>
      <c r="AD22" s="418"/>
      <c r="AE22" s="418"/>
      <c r="AF22" s="418"/>
      <c r="AG22" s="419"/>
      <c r="AH22" s="435" t="s">
        <v>169</v>
      </c>
      <c r="AI22" s="418"/>
      <c r="AJ22" s="418"/>
      <c r="AK22" s="418"/>
      <c r="AL22" s="419"/>
      <c r="AM22" s="435" t="s">
        <v>170</v>
      </c>
      <c r="AN22" s="436"/>
      <c r="AO22" s="436"/>
      <c r="AP22" s="436"/>
      <c r="AQ22" s="436"/>
      <c r="AR22" s="437"/>
      <c r="AS22" s="423" t="s">
        <v>167</v>
      </c>
      <c r="AT22" s="424"/>
      <c r="AU22" s="424"/>
      <c r="AV22" s="424"/>
      <c r="AW22" s="424"/>
      <c r="AX22" s="441"/>
      <c r="AY22" s="458" t="s">
        <v>171</v>
      </c>
      <c r="AZ22" s="459"/>
      <c r="BA22" s="459"/>
      <c r="BB22" s="459"/>
      <c r="BC22" s="459"/>
      <c r="BD22" s="459"/>
      <c r="BE22" s="459"/>
      <c r="BF22" s="459"/>
      <c r="BG22" s="459"/>
      <c r="BH22" s="459"/>
      <c r="BI22" s="459"/>
      <c r="BJ22" s="459"/>
      <c r="BK22" s="459"/>
      <c r="BL22" s="459"/>
      <c r="BM22" s="460"/>
      <c r="BN22" s="461">
        <v>2735048</v>
      </c>
      <c r="BO22" s="462"/>
      <c r="BP22" s="462"/>
      <c r="BQ22" s="462"/>
      <c r="BR22" s="462"/>
      <c r="BS22" s="462"/>
      <c r="BT22" s="462"/>
      <c r="BU22" s="463"/>
      <c r="BV22" s="461">
        <v>2572474</v>
      </c>
      <c r="BW22" s="462"/>
      <c r="BX22" s="462"/>
      <c r="BY22" s="462"/>
      <c r="BZ22" s="462"/>
      <c r="CA22" s="462"/>
      <c r="CB22" s="462"/>
      <c r="CC22" s="463"/>
      <c r="CD22" s="184"/>
      <c r="CE22" s="464"/>
      <c r="CF22" s="464"/>
      <c r="CG22" s="464"/>
      <c r="CH22" s="464"/>
      <c r="CI22" s="464"/>
      <c r="CJ22" s="464"/>
      <c r="CK22" s="464"/>
      <c r="CL22" s="464"/>
      <c r="CM22" s="464"/>
      <c r="CN22" s="464"/>
      <c r="CO22" s="464"/>
      <c r="CP22" s="464"/>
      <c r="CQ22" s="464"/>
      <c r="CR22" s="464"/>
      <c r="CS22" s="465"/>
      <c r="CT22" s="429"/>
      <c r="CU22" s="430"/>
      <c r="CV22" s="430"/>
      <c r="CW22" s="430"/>
      <c r="CX22" s="430"/>
      <c r="CY22" s="430"/>
      <c r="CZ22" s="430"/>
      <c r="DA22" s="431"/>
      <c r="DB22" s="429"/>
      <c r="DC22" s="430"/>
      <c r="DD22" s="430"/>
      <c r="DE22" s="430"/>
      <c r="DF22" s="430"/>
      <c r="DG22" s="430"/>
      <c r="DH22" s="430"/>
      <c r="DI22" s="431"/>
    </row>
    <row r="23" spans="1:113" ht="18.75" customHeight="1" x14ac:dyDescent="0.2">
      <c r="A23" s="175"/>
      <c r="B23" s="411"/>
      <c r="C23" s="412"/>
      <c r="D23" s="413"/>
      <c r="E23" s="420"/>
      <c r="F23" s="421"/>
      <c r="G23" s="421"/>
      <c r="H23" s="421"/>
      <c r="I23" s="421"/>
      <c r="J23" s="421"/>
      <c r="K23" s="422"/>
      <c r="L23" s="420"/>
      <c r="M23" s="421"/>
      <c r="N23" s="421"/>
      <c r="O23" s="421"/>
      <c r="P23" s="422"/>
      <c r="Q23" s="426"/>
      <c r="R23" s="427"/>
      <c r="S23" s="427"/>
      <c r="T23" s="427"/>
      <c r="U23" s="427"/>
      <c r="V23" s="428"/>
      <c r="W23" s="475"/>
      <c r="X23" s="412"/>
      <c r="Y23" s="413"/>
      <c r="Z23" s="420"/>
      <c r="AA23" s="421"/>
      <c r="AB23" s="421"/>
      <c r="AC23" s="421"/>
      <c r="AD23" s="421"/>
      <c r="AE23" s="421"/>
      <c r="AF23" s="421"/>
      <c r="AG23" s="422"/>
      <c r="AH23" s="420"/>
      <c r="AI23" s="421"/>
      <c r="AJ23" s="421"/>
      <c r="AK23" s="421"/>
      <c r="AL23" s="422"/>
      <c r="AM23" s="438"/>
      <c r="AN23" s="439"/>
      <c r="AO23" s="439"/>
      <c r="AP23" s="439"/>
      <c r="AQ23" s="439"/>
      <c r="AR23" s="440"/>
      <c r="AS23" s="426"/>
      <c r="AT23" s="427"/>
      <c r="AU23" s="427"/>
      <c r="AV23" s="427"/>
      <c r="AW23" s="427"/>
      <c r="AX23" s="442"/>
      <c r="AY23" s="446" t="s">
        <v>172</v>
      </c>
      <c r="AZ23" s="447"/>
      <c r="BA23" s="447"/>
      <c r="BB23" s="447"/>
      <c r="BC23" s="447"/>
      <c r="BD23" s="447"/>
      <c r="BE23" s="447"/>
      <c r="BF23" s="447"/>
      <c r="BG23" s="447"/>
      <c r="BH23" s="447"/>
      <c r="BI23" s="447"/>
      <c r="BJ23" s="447"/>
      <c r="BK23" s="447"/>
      <c r="BL23" s="447"/>
      <c r="BM23" s="448"/>
      <c r="BN23" s="432">
        <v>2562580</v>
      </c>
      <c r="BO23" s="433"/>
      <c r="BP23" s="433"/>
      <c r="BQ23" s="433"/>
      <c r="BR23" s="433"/>
      <c r="BS23" s="433"/>
      <c r="BT23" s="433"/>
      <c r="BU23" s="434"/>
      <c r="BV23" s="432">
        <v>2378856</v>
      </c>
      <c r="BW23" s="433"/>
      <c r="BX23" s="433"/>
      <c r="BY23" s="433"/>
      <c r="BZ23" s="433"/>
      <c r="CA23" s="433"/>
      <c r="CB23" s="433"/>
      <c r="CC23" s="434"/>
      <c r="CD23" s="184"/>
      <c r="CE23" s="464"/>
      <c r="CF23" s="464"/>
      <c r="CG23" s="464"/>
      <c r="CH23" s="464"/>
      <c r="CI23" s="464"/>
      <c r="CJ23" s="464"/>
      <c r="CK23" s="464"/>
      <c r="CL23" s="464"/>
      <c r="CM23" s="464"/>
      <c r="CN23" s="464"/>
      <c r="CO23" s="464"/>
      <c r="CP23" s="464"/>
      <c r="CQ23" s="464"/>
      <c r="CR23" s="464"/>
      <c r="CS23" s="465"/>
      <c r="CT23" s="429"/>
      <c r="CU23" s="430"/>
      <c r="CV23" s="430"/>
      <c r="CW23" s="430"/>
      <c r="CX23" s="430"/>
      <c r="CY23" s="430"/>
      <c r="CZ23" s="430"/>
      <c r="DA23" s="431"/>
      <c r="DB23" s="429"/>
      <c r="DC23" s="430"/>
      <c r="DD23" s="430"/>
      <c r="DE23" s="430"/>
      <c r="DF23" s="430"/>
      <c r="DG23" s="430"/>
      <c r="DH23" s="430"/>
      <c r="DI23" s="431"/>
    </row>
    <row r="24" spans="1:113" ht="18.75" customHeight="1" thickBot="1" x14ac:dyDescent="0.25">
      <c r="A24" s="175"/>
      <c r="B24" s="411"/>
      <c r="C24" s="412"/>
      <c r="D24" s="413"/>
      <c r="E24" s="388" t="s">
        <v>173</v>
      </c>
      <c r="F24" s="389"/>
      <c r="G24" s="389"/>
      <c r="H24" s="389"/>
      <c r="I24" s="389"/>
      <c r="J24" s="389"/>
      <c r="K24" s="390"/>
      <c r="L24" s="385">
        <v>1</v>
      </c>
      <c r="M24" s="386"/>
      <c r="N24" s="386"/>
      <c r="O24" s="386"/>
      <c r="P24" s="387"/>
      <c r="Q24" s="385">
        <v>6000</v>
      </c>
      <c r="R24" s="386"/>
      <c r="S24" s="386"/>
      <c r="T24" s="386"/>
      <c r="U24" s="386"/>
      <c r="V24" s="387"/>
      <c r="W24" s="475"/>
      <c r="X24" s="412"/>
      <c r="Y24" s="413"/>
      <c r="Z24" s="388" t="s">
        <v>174</v>
      </c>
      <c r="AA24" s="389"/>
      <c r="AB24" s="389"/>
      <c r="AC24" s="389"/>
      <c r="AD24" s="389"/>
      <c r="AE24" s="389"/>
      <c r="AF24" s="389"/>
      <c r="AG24" s="390"/>
      <c r="AH24" s="385">
        <v>49</v>
      </c>
      <c r="AI24" s="386"/>
      <c r="AJ24" s="386"/>
      <c r="AK24" s="386"/>
      <c r="AL24" s="387"/>
      <c r="AM24" s="385">
        <v>137200</v>
      </c>
      <c r="AN24" s="386"/>
      <c r="AO24" s="386"/>
      <c r="AP24" s="386"/>
      <c r="AQ24" s="386"/>
      <c r="AR24" s="387"/>
      <c r="AS24" s="385">
        <v>2800</v>
      </c>
      <c r="AT24" s="386"/>
      <c r="AU24" s="386"/>
      <c r="AV24" s="386"/>
      <c r="AW24" s="386"/>
      <c r="AX24" s="445"/>
      <c r="AY24" s="405" t="s">
        <v>175</v>
      </c>
      <c r="AZ24" s="406"/>
      <c r="BA24" s="406"/>
      <c r="BB24" s="406"/>
      <c r="BC24" s="406"/>
      <c r="BD24" s="406"/>
      <c r="BE24" s="406"/>
      <c r="BF24" s="406"/>
      <c r="BG24" s="406"/>
      <c r="BH24" s="406"/>
      <c r="BI24" s="406"/>
      <c r="BJ24" s="406"/>
      <c r="BK24" s="406"/>
      <c r="BL24" s="406"/>
      <c r="BM24" s="407"/>
      <c r="BN24" s="432">
        <v>2148668</v>
      </c>
      <c r="BO24" s="433"/>
      <c r="BP24" s="433"/>
      <c r="BQ24" s="433"/>
      <c r="BR24" s="433"/>
      <c r="BS24" s="433"/>
      <c r="BT24" s="433"/>
      <c r="BU24" s="434"/>
      <c r="BV24" s="432">
        <v>1925613</v>
      </c>
      <c r="BW24" s="433"/>
      <c r="BX24" s="433"/>
      <c r="BY24" s="433"/>
      <c r="BZ24" s="433"/>
      <c r="CA24" s="433"/>
      <c r="CB24" s="433"/>
      <c r="CC24" s="434"/>
      <c r="CD24" s="184"/>
      <c r="CE24" s="464"/>
      <c r="CF24" s="464"/>
      <c r="CG24" s="464"/>
      <c r="CH24" s="464"/>
      <c r="CI24" s="464"/>
      <c r="CJ24" s="464"/>
      <c r="CK24" s="464"/>
      <c r="CL24" s="464"/>
      <c r="CM24" s="464"/>
      <c r="CN24" s="464"/>
      <c r="CO24" s="464"/>
      <c r="CP24" s="464"/>
      <c r="CQ24" s="464"/>
      <c r="CR24" s="464"/>
      <c r="CS24" s="465"/>
      <c r="CT24" s="429"/>
      <c r="CU24" s="430"/>
      <c r="CV24" s="430"/>
      <c r="CW24" s="430"/>
      <c r="CX24" s="430"/>
      <c r="CY24" s="430"/>
      <c r="CZ24" s="430"/>
      <c r="DA24" s="431"/>
      <c r="DB24" s="429"/>
      <c r="DC24" s="430"/>
      <c r="DD24" s="430"/>
      <c r="DE24" s="430"/>
      <c r="DF24" s="430"/>
      <c r="DG24" s="430"/>
      <c r="DH24" s="430"/>
      <c r="DI24" s="431"/>
    </row>
    <row r="25" spans="1:113" ht="18.75" customHeight="1" x14ac:dyDescent="0.2">
      <c r="A25" s="175"/>
      <c r="B25" s="411"/>
      <c r="C25" s="412"/>
      <c r="D25" s="413"/>
      <c r="E25" s="388" t="s">
        <v>176</v>
      </c>
      <c r="F25" s="389"/>
      <c r="G25" s="389"/>
      <c r="H25" s="389"/>
      <c r="I25" s="389"/>
      <c r="J25" s="389"/>
      <c r="K25" s="390"/>
      <c r="L25" s="385">
        <v>1</v>
      </c>
      <c r="M25" s="386"/>
      <c r="N25" s="386"/>
      <c r="O25" s="386"/>
      <c r="P25" s="387"/>
      <c r="Q25" s="385">
        <v>5300</v>
      </c>
      <c r="R25" s="386"/>
      <c r="S25" s="386"/>
      <c r="T25" s="386"/>
      <c r="U25" s="386"/>
      <c r="V25" s="387"/>
      <c r="W25" s="475"/>
      <c r="X25" s="412"/>
      <c r="Y25" s="413"/>
      <c r="Z25" s="388" t="s">
        <v>177</v>
      </c>
      <c r="AA25" s="389"/>
      <c r="AB25" s="389"/>
      <c r="AC25" s="389"/>
      <c r="AD25" s="389"/>
      <c r="AE25" s="389"/>
      <c r="AF25" s="389"/>
      <c r="AG25" s="390"/>
      <c r="AH25" s="385" t="s">
        <v>141</v>
      </c>
      <c r="AI25" s="386"/>
      <c r="AJ25" s="386"/>
      <c r="AK25" s="386"/>
      <c r="AL25" s="387"/>
      <c r="AM25" s="385" t="s">
        <v>132</v>
      </c>
      <c r="AN25" s="386"/>
      <c r="AO25" s="386"/>
      <c r="AP25" s="386"/>
      <c r="AQ25" s="386"/>
      <c r="AR25" s="387"/>
      <c r="AS25" s="385" t="s">
        <v>141</v>
      </c>
      <c r="AT25" s="386"/>
      <c r="AU25" s="386"/>
      <c r="AV25" s="386"/>
      <c r="AW25" s="386"/>
      <c r="AX25" s="445"/>
      <c r="AY25" s="458" t="s">
        <v>178</v>
      </c>
      <c r="AZ25" s="459"/>
      <c r="BA25" s="459"/>
      <c r="BB25" s="459"/>
      <c r="BC25" s="459"/>
      <c r="BD25" s="459"/>
      <c r="BE25" s="459"/>
      <c r="BF25" s="459"/>
      <c r="BG25" s="459"/>
      <c r="BH25" s="459"/>
      <c r="BI25" s="459"/>
      <c r="BJ25" s="459"/>
      <c r="BK25" s="459"/>
      <c r="BL25" s="459"/>
      <c r="BM25" s="460"/>
      <c r="BN25" s="461" t="s">
        <v>179</v>
      </c>
      <c r="BO25" s="462"/>
      <c r="BP25" s="462"/>
      <c r="BQ25" s="462"/>
      <c r="BR25" s="462"/>
      <c r="BS25" s="462"/>
      <c r="BT25" s="462"/>
      <c r="BU25" s="463"/>
      <c r="BV25" s="461">
        <v>15741</v>
      </c>
      <c r="BW25" s="462"/>
      <c r="BX25" s="462"/>
      <c r="BY25" s="462"/>
      <c r="BZ25" s="462"/>
      <c r="CA25" s="462"/>
      <c r="CB25" s="462"/>
      <c r="CC25" s="463"/>
      <c r="CD25" s="184"/>
      <c r="CE25" s="464"/>
      <c r="CF25" s="464"/>
      <c r="CG25" s="464"/>
      <c r="CH25" s="464"/>
      <c r="CI25" s="464"/>
      <c r="CJ25" s="464"/>
      <c r="CK25" s="464"/>
      <c r="CL25" s="464"/>
      <c r="CM25" s="464"/>
      <c r="CN25" s="464"/>
      <c r="CO25" s="464"/>
      <c r="CP25" s="464"/>
      <c r="CQ25" s="464"/>
      <c r="CR25" s="464"/>
      <c r="CS25" s="465"/>
      <c r="CT25" s="429"/>
      <c r="CU25" s="430"/>
      <c r="CV25" s="430"/>
      <c r="CW25" s="430"/>
      <c r="CX25" s="430"/>
      <c r="CY25" s="430"/>
      <c r="CZ25" s="430"/>
      <c r="DA25" s="431"/>
      <c r="DB25" s="429"/>
      <c r="DC25" s="430"/>
      <c r="DD25" s="430"/>
      <c r="DE25" s="430"/>
      <c r="DF25" s="430"/>
      <c r="DG25" s="430"/>
      <c r="DH25" s="430"/>
      <c r="DI25" s="431"/>
    </row>
    <row r="26" spans="1:113" ht="18.75" customHeight="1" x14ac:dyDescent="0.2">
      <c r="A26" s="175"/>
      <c r="B26" s="411"/>
      <c r="C26" s="412"/>
      <c r="D26" s="413"/>
      <c r="E26" s="388" t="s">
        <v>180</v>
      </c>
      <c r="F26" s="389"/>
      <c r="G26" s="389"/>
      <c r="H26" s="389"/>
      <c r="I26" s="389"/>
      <c r="J26" s="389"/>
      <c r="K26" s="390"/>
      <c r="L26" s="385">
        <v>1</v>
      </c>
      <c r="M26" s="386"/>
      <c r="N26" s="386"/>
      <c r="O26" s="386"/>
      <c r="P26" s="387"/>
      <c r="Q26" s="385">
        <v>4700</v>
      </c>
      <c r="R26" s="386"/>
      <c r="S26" s="386"/>
      <c r="T26" s="386"/>
      <c r="U26" s="386"/>
      <c r="V26" s="387"/>
      <c r="W26" s="475"/>
      <c r="X26" s="412"/>
      <c r="Y26" s="413"/>
      <c r="Z26" s="388" t="s">
        <v>181</v>
      </c>
      <c r="AA26" s="443"/>
      <c r="AB26" s="443"/>
      <c r="AC26" s="443"/>
      <c r="AD26" s="443"/>
      <c r="AE26" s="443"/>
      <c r="AF26" s="443"/>
      <c r="AG26" s="444"/>
      <c r="AH26" s="385" t="s">
        <v>141</v>
      </c>
      <c r="AI26" s="386"/>
      <c r="AJ26" s="386"/>
      <c r="AK26" s="386"/>
      <c r="AL26" s="387"/>
      <c r="AM26" s="385" t="s">
        <v>179</v>
      </c>
      <c r="AN26" s="386"/>
      <c r="AO26" s="386"/>
      <c r="AP26" s="386"/>
      <c r="AQ26" s="386"/>
      <c r="AR26" s="387"/>
      <c r="AS26" s="385" t="s">
        <v>132</v>
      </c>
      <c r="AT26" s="386"/>
      <c r="AU26" s="386"/>
      <c r="AV26" s="386"/>
      <c r="AW26" s="386"/>
      <c r="AX26" s="445"/>
      <c r="AY26" s="472" t="s">
        <v>182</v>
      </c>
      <c r="AZ26" s="392"/>
      <c r="BA26" s="392"/>
      <c r="BB26" s="392"/>
      <c r="BC26" s="392"/>
      <c r="BD26" s="392"/>
      <c r="BE26" s="392"/>
      <c r="BF26" s="392"/>
      <c r="BG26" s="392"/>
      <c r="BH26" s="392"/>
      <c r="BI26" s="392"/>
      <c r="BJ26" s="392"/>
      <c r="BK26" s="392"/>
      <c r="BL26" s="392"/>
      <c r="BM26" s="473"/>
      <c r="BN26" s="432" t="s">
        <v>132</v>
      </c>
      <c r="BO26" s="433"/>
      <c r="BP26" s="433"/>
      <c r="BQ26" s="433"/>
      <c r="BR26" s="433"/>
      <c r="BS26" s="433"/>
      <c r="BT26" s="433"/>
      <c r="BU26" s="434"/>
      <c r="BV26" s="432" t="s">
        <v>132</v>
      </c>
      <c r="BW26" s="433"/>
      <c r="BX26" s="433"/>
      <c r="BY26" s="433"/>
      <c r="BZ26" s="433"/>
      <c r="CA26" s="433"/>
      <c r="CB26" s="433"/>
      <c r="CC26" s="434"/>
      <c r="CD26" s="184"/>
      <c r="CE26" s="464"/>
      <c r="CF26" s="464"/>
      <c r="CG26" s="464"/>
      <c r="CH26" s="464"/>
      <c r="CI26" s="464"/>
      <c r="CJ26" s="464"/>
      <c r="CK26" s="464"/>
      <c r="CL26" s="464"/>
      <c r="CM26" s="464"/>
      <c r="CN26" s="464"/>
      <c r="CO26" s="464"/>
      <c r="CP26" s="464"/>
      <c r="CQ26" s="464"/>
      <c r="CR26" s="464"/>
      <c r="CS26" s="465"/>
      <c r="CT26" s="429"/>
      <c r="CU26" s="430"/>
      <c r="CV26" s="430"/>
      <c r="CW26" s="430"/>
      <c r="CX26" s="430"/>
      <c r="CY26" s="430"/>
      <c r="CZ26" s="430"/>
      <c r="DA26" s="431"/>
      <c r="DB26" s="429"/>
      <c r="DC26" s="430"/>
      <c r="DD26" s="430"/>
      <c r="DE26" s="430"/>
      <c r="DF26" s="430"/>
      <c r="DG26" s="430"/>
      <c r="DH26" s="430"/>
      <c r="DI26" s="431"/>
    </row>
    <row r="27" spans="1:113" ht="18.75" customHeight="1" thickBot="1" x14ac:dyDescent="0.25">
      <c r="A27" s="175"/>
      <c r="B27" s="411"/>
      <c r="C27" s="412"/>
      <c r="D27" s="413"/>
      <c r="E27" s="388" t="s">
        <v>183</v>
      </c>
      <c r="F27" s="389"/>
      <c r="G27" s="389"/>
      <c r="H27" s="389"/>
      <c r="I27" s="389"/>
      <c r="J27" s="389"/>
      <c r="K27" s="390"/>
      <c r="L27" s="385">
        <v>1</v>
      </c>
      <c r="M27" s="386"/>
      <c r="N27" s="386"/>
      <c r="O27" s="386"/>
      <c r="P27" s="387"/>
      <c r="Q27" s="385">
        <v>1920</v>
      </c>
      <c r="R27" s="386"/>
      <c r="S27" s="386"/>
      <c r="T27" s="386"/>
      <c r="U27" s="386"/>
      <c r="V27" s="387"/>
      <c r="W27" s="475"/>
      <c r="X27" s="412"/>
      <c r="Y27" s="413"/>
      <c r="Z27" s="388" t="s">
        <v>184</v>
      </c>
      <c r="AA27" s="389"/>
      <c r="AB27" s="389"/>
      <c r="AC27" s="389"/>
      <c r="AD27" s="389"/>
      <c r="AE27" s="389"/>
      <c r="AF27" s="389"/>
      <c r="AG27" s="390"/>
      <c r="AH27" s="385" t="s">
        <v>179</v>
      </c>
      <c r="AI27" s="386"/>
      <c r="AJ27" s="386"/>
      <c r="AK27" s="386"/>
      <c r="AL27" s="387"/>
      <c r="AM27" s="385" t="s">
        <v>132</v>
      </c>
      <c r="AN27" s="386"/>
      <c r="AO27" s="386"/>
      <c r="AP27" s="386"/>
      <c r="AQ27" s="386"/>
      <c r="AR27" s="387"/>
      <c r="AS27" s="385" t="s">
        <v>141</v>
      </c>
      <c r="AT27" s="386"/>
      <c r="AU27" s="386"/>
      <c r="AV27" s="386"/>
      <c r="AW27" s="386"/>
      <c r="AX27" s="445"/>
      <c r="AY27" s="469" t="s">
        <v>185</v>
      </c>
      <c r="AZ27" s="470"/>
      <c r="BA27" s="470"/>
      <c r="BB27" s="470"/>
      <c r="BC27" s="470"/>
      <c r="BD27" s="470"/>
      <c r="BE27" s="470"/>
      <c r="BF27" s="470"/>
      <c r="BG27" s="470"/>
      <c r="BH27" s="470"/>
      <c r="BI27" s="470"/>
      <c r="BJ27" s="470"/>
      <c r="BK27" s="470"/>
      <c r="BL27" s="470"/>
      <c r="BM27" s="471"/>
      <c r="BN27" s="466">
        <v>247309</v>
      </c>
      <c r="BO27" s="467"/>
      <c r="BP27" s="467"/>
      <c r="BQ27" s="467"/>
      <c r="BR27" s="467"/>
      <c r="BS27" s="467"/>
      <c r="BT27" s="467"/>
      <c r="BU27" s="468"/>
      <c r="BV27" s="466">
        <v>247309</v>
      </c>
      <c r="BW27" s="467"/>
      <c r="BX27" s="467"/>
      <c r="BY27" s="467"/>
      <c r="BZ27" s="467"/>
      <c r="CA27" s="467"/>
      <c r="CB27" s="467"/>
      <c r="CC27" s="468"/>
      <c r="CD27" s="178"/>
      <c r="CE27" s="464"/>
      <c r="CF27" s="464"/>
      <c r="CG27" s="464"/>
      <c r="CH27" s="464"/>
      <c r="CI27" s="464"/>
      <c r="CJ27" s="464"/>
      <c r="CK27" s="464"/>
      <c r="CL27" s="464"/>
      <c r="CM27" s="464"/>
      <c r="CN27" s="464"/>
      <c r="CO27" s="464"/>
      <c r="CP27" s="464"/>
      <c r="CQ27" s="464"/>
      <c r="CR27" s="464"/>
      <c r="CS27" s="465"/>
      <c r="CT27" s="429"/>
      <c r="CU27" s="430"/>
      <c r="CV27" s="430"/>
      <c r="CW27" s="430"/>
      <c r="CX27" s="430"/>
      <c r="CY27" s="430"/>
      <c r="CZ27" s="430"/>
      <c r="DA27" s="431"/>
      <c r="DB27" s="429"/>
      <c r="DC27" s="430"/>
      <c r="DD27" s="430"/>
      <c r="DE27" s="430"/>
      <c r="DF27" s="430"/>
      <c r="DG27" s="430"/>
      <c r="DH27" s="430"/>
      <c r="DI27" s="431"/>
    </row>
    <row r="28" spans="1:113" ht="18.75" customHeight="1" x14ac:dyDescent="0.2">
      <c r="A28" s="175"/>
      <c r="B28" s="411"/>
      <c r="C28" s="412"/>
      <c r="D28" s="413"/>
      <c r="E28" s="388" t="s">
        <v>186</v>
      </c>
      <c r="F28" s="389"/>
      <c r="G28" s="389"/>
      <c r="H28" s="389"/>
      <c r="I28" s="389"/>
      <c r="J28" s="389"/>
      <c r="K28" s="390"/>
      <c r="L28" s="385">
        <v>1</v>
      </c>
      <c r="M28" s="386"/>
      <c r="N28" s="386"/>
      <c r="O28" s="386"/>
      <c r="P28" s="387"/>
      <c r="Q28" s="385">
        <v>1520</v>
      </c>
      <c r="R28" s="386"/>
      <c r="S28" s="386"/>
      <c r="T28" s="386"/>
      <c r="U28" s="386"/>
      <c r="V28" s="387"/>
      <c r="W28" s="475"/>
      <c r="X28" s="412"/>
      <c r="Y28" s="413"/>
      <c r="Z28" s="388" t="s">
        <v>187</v>
      </c>
      <c r="AA28" s="389"/>
      <c r="AB28" s="389"/>
      <c r="AC28" s="389"/>
      <c r="AD28" s="389"/>
      <c r="AE28" s="389"/>
      <c r="AF28" s="389"/>
      <c r="AG28" s="390"/>
      <c r="AH28" s="385" t="s">
        <v>141</v>
      </c>
      <c r="AI28" s="386"/>
      <c r="AJ28" s="386"/>
      <c r="AK28" s="386"/>
      <c r="AL28" s="387"/>
      <c r="AM28" s="385" t="s">
        <v>141</v>
      </c>
      <c r="AN28" s="386"/>
      <c r="AO28" s="386"/>
      <c r="AP28" s="386"/>
      <c r="AQ28" s="386"/>
      <c r="AR28" s="387"/>
      <c r="AS28" s="385" t="s">
        <v>179</v>
      </c>
      <c r="AT28" s="386"/>
      <c r="AU28" s="386"/>
      <c r="AV28" s="386"/>
      <c r="AW28" s="386"/>
      <c r="AX28" s="445"/>
      <c r="AY28" s="449" t="s">
        <v>188</v>
      </c>
      <c r="AZ28" s="450"/>
      <c r="BA28" s="450"/>
      <c r="BB28" s="451"/>
      <c r="BC28" s="458" t="s">
        <v>50</v>
      </c>
      <c r="BD28" s="459"/>
      <c r="BE28" s="459"/>
      <c r="BF28" s="459"/>
      <c r="BG28" s="459"/>
      <c r="BH28" s="459"/>
      <c r="BI28" s="459"/>
      <c r="BJ28" s="459"/>
      <c r="BK28" s="459"/>
      <c r="BL28" s="459"/>
      <c r="BM28" s="460"/>
      <c r="BN28" s="461">
        <v>1964350</v>
      </c>
      <c r="BO28" s="462"/>
      <c r="BP28" s="462"/>
      <c r="BQ28" s="462"/>
      <c r="BR28" s="462"/>
      <c r="BS28" s="462"/>
      <c r="BT28" s="462"/>
      <c r="BU28" s="463"/>
      <c r="BV28" s="461">
        <v>1703103</v>
      </c>
      <c r="BW28" s="462"/>
      <c r="BX28" s="462"/>
      <c r="BY28" s="462"/>
      <c r="BZ28" s="462"/>
      <c r="CA28" s="462"/>
      <c r="CB28" s="462"/>
      <c r="CC28" s="463"/>
      <c r="CD28" s="184"/>
      <c r="CE28" s="464"/>
      <c r="CF28" s="464"/>
      <c r="CG28" s="464"/>
      <c r="CH28" s="464"/>
      <c r="CI28" s="464"/>
      <c r="CJ28" s="464"/>
      <c r="CK28" s="464"/>
      <c r="CL28" s="464"/>
      <c r="CM28" s="464"/>
      <c r="CN28" s="464"/>
      <c r="CO28" s="464"/>
      <c r="CP28" s="464"/>
      <c r="CQ28" s="464"/>
      <c r="CR28" s="464"/>
      <c r="CS28" s="465"/>
      <c r="CT28" s="429"/>
      <c r="CU28" s="430"/>
      <c r="CV28" s="430"/>
      <c r="CW28" s="430"/>
      <c r="CX28" s="430"/>
      <c r="CY28" s="430"/>
      <c r="CZ28" s="430"/>
      <c r="DA28" s="431"/>
      <c r="DB28" s="429"/>
      <c r="DC28" s="430"/>
      <c r="DD28" s="430"/>
      <c r="DE28" s="430"/>
      <c r="DF28" s="430"/>
      <c r="DG28" s="430"/>
      <c r="DH28" s="430"/>
      <c r="DI28" s="431"/>
    </row>
    <row r="29" spans="1:113" ht="18.75" customHeight="1" x14ac:dyDescent="0.2">
      <c r="A29" s="175"/>
      <c r="B29" s="411"/>
      <c r="C29" s="412"/>
      <c r="D29" s="413"/>
      <c r="E29" s="388" t="s">
        <v>189</v>
      </c>
      <c r="F29" s="389"/>
      <c r="G29" s="389"/>
      <c r="H29" s="389"/>
      <c r="I29" s="389"/>
      <c r="J29" s="389"/>
      <c r="K29" s="390"/>
      <c r="L29" s="385">
        <v>6</v>
      </c>
      <c r="M29" s="386"/>
      <c r="N29" s="386"/>
      <c r="O29" s="386"/>
      <c r="P29" s="387"/>
      <c r="Q29" s="385">
        <v>1470</v>
      </c>
      <c r="R29" s="386"/>
      <c r="S29" s="386"/>
      <c r="T29" s="386"/>
      <c r="U29" s="386"/>
      <c r="V29" s="387"/>
      <c r="W29" s="476"/>
      <c r="X29" s="477"/>
      <c r="Y29" s="478"/>
      <c r="Z29" s="388" t="s">
        <v>190</v>
      </c>
      <c r="AA29" s="389"/>
      <c r="AB29" s="389"/>
      <c r="AC29" s="389"/>
      <c r="AD29" s="389"/>
      <c r="AE29" s="389"/>
      <c r="AF29" s="389"/>
      <c r="AG29" s="390"/>
      <c r="AH29" s="385">
        <v>49</v>
      </c>
      <c r="AI29" s="386"/>
      <c r="AJ29" s="386"/>
      <c r="AK29" s="386"/>
      <c r="AL29" s="387"/>
      <c r="AM29" s="385">
        <v>137200</v>
      </c>
      <c r="AN29" s="386"/>
      <c r="AO29" s="386"/>
      <c r="AP29" s="386"/>
      <c r="AQ29" s="386"/>
      <c r="AR29" s="387"/>
      <c r="AS29" s="385">
        <v>2800</v>
      </c>
      <c r="AT29" s="386"/>
      <c r="AU29" s="386"/>
      <c r="AV29" s="386"/>
      <c r="AW29" s="386"/>
      <c r="AX29" s="445"/>
      <c r="AY29" s="452"/>
      <c r="AZ29" s="453"/>
      <c r="BA29" s="453"/>
      <c r="BB29" s="454"/>
      <c r="BC29" s="446" t="s">
        <v>191</v>
      </c>
      <c r="BD29" s="447"/>
      <c r="BE29" s="447"/>
      <c r="BF29" s="447"/>
      <c r="BG29" s="447"/>
      <c r="BH29" s="447"/>
      <c r="BI29" s="447"/>
      <c r="BJ29" s="447"/>
      <c r="BK29" s="447"/>
      <c r="BL29" s="447"/>
      <c r="BM29" s="448"/>
      <c r="BN29" s="432">
        <v>438357</v>
      </c>
      <c r="BO29" s="433"/>
      <c r="BP29" s="433"/>
      <c r="BQ29" s="433"/>
      <c r="BR29" s="433"/>
      <c r="BS29" s="433"/>
      <c r="BT29" s="433"/>
      <c r="BU29" s="434"/>
      <c r="BV29" s="432">
        <v>437866</v>
      </c>
      <c r="BW29" s="433"/>
      <c r="BX29" s="433"/>
      <c r="BY29" s="433"/>
      <c r="BZ29" s="433"/>
      <c r="CA29" s="433"/>
      <c r="CB29" s="433"/>
      <c r="CC29" s="434"/>
      <c r="CD29" s="178"/>
      <c r="CE29" s="464"/>
      <c r="CF29" s="464"/>
      <c r="CG29" s="464"/>
      <c r="CH29" s="464"/>
      <c r="CI29" s="464"/>
      <c r="CJ29" s="464"/>
      <c r="CK29" s="464"/>
      <c r="CL29" s="464"/>
      <c r="CM29" s="464"/>
      <c r="CN29" s="464"/>
      <c r="CO29" s="464"/>
      <c r="CP29" s="464"/>
      <c r="CQ29" s="464"/>
      <c r="CR29" s="464"/>
      <c r="CS29" s="465"/>
      <c r="CT29" s="429"/>
      <c r="CU29" s="430"/>
      <c r="CV29" s="430"/>
      <c r="CW29" s="430"/>
      <c r="CX29" s="430"/>
      <c r="CY29" s="430"/>
      <c r="CZ29" s="430"/>
      <c r="DA29" s="431"/>
      <c r="DB29" s="429"/>
      <c r="DC29" s="430"/>
      <c r="DD29" s="430"/>
      <c r="DE29" s="430"/>
      <c r="DF29" s="430"/>
      <c r="DG29" s="430"/>
      <c r="DH29" s="430"/>
      <c r="DI29" s="431"/>
    </row>
    <row r="30" spans="1:113" ht="18.75" customHeight="1" thickBot="1" x14ac:dyDescent="0.25">
      <c r="A30" s="175"/>
      <c r="B30" s="414"/>
      <c r="C30" s="415"/>
      <c r="D30" s="416"/>
      <c r="E30" s="393"/>
      <c r="F30" s="394"/>
      <c r="G30" s="394"/>
      <c r="H30" s="394"/>
      <c r="I30" s="394"/>
      <c r="J30" s="394"/>
      <c r="K30" s="395"/>
      <c r="L30" s="396"/>
      <c r="M30" s="397"/>
      <c r="N30" s="397"/>
      <c r="O30" s="397"/>
      <c r="P30" s="398"/>
      <c r="Q30" s="396"/>
      <c r="R30" s="397"/>
      <c r="S30" s="397"/>
      <c r="T30" s="397"/>
      <c r="U30" s="397"/>
      <c r="V30" s="398"/>
      <c r="W30" s="399" t="s">
        <v>192</v>
      </c>
      <c r="X30" s="400"/>
      <c r="Y30" s="400"/>
      <c r="Z30" s="400"/>
      <c r="AA30" s="400"/>
      <c r="AB30" s="400"/>
      <c r="AC30" s="400"/>
      <c r="AD30" s="400"/>
      <c r="AE30" s="400"/>
      <c r="AF30" s="400"/>
      <c r="AG30" s="401"/>
      <c r="AH30" s="402">
        <v>95.1</v>
      </c>
      <c r="AI30" s="403"/>
      <c r="AJ30" s="403"/>
      <c r="AK30" s="403"/>
      <c r="AL30" s="403"/>
      <c r="AM30" s="403"/>
      <c r="AN30" s="403"/>
      <c r="AO30" s="403"/>
      <c r="AP30" s="403"/>
      <c r="AQ30" s="403"/>
      <c r="AR30" s="403"/>
      <c r="AS30" s="403"/>
      <c r="AT30" s="403"/>
      <c r="AU30" s="403"/>
      <c r="AV30" s="403"/>
      <c r="AW30" s="403"/>
      <c r="AX30" s="404"/>
      <c r="AY30" s="455"/>
      <c r="AZ30" s="456"/>
      <c r="BA30" s="456"/>
      <c r="BB30" s="457"/>
      <c r="BC30" s="405" t="s">
        <v>52</v>
      </c>
      <c r="BD30" s="406"/>
      <c r="BE30" s="406"/>
      <c r="BF30" s="406"/>
      <c r="BG30" s="406"/>
      <c r="BH30" s="406"/>
      <c r="BI30" s="406"/>
      <c r="BJ30" s="406"/>
      <c r="BK30" s="406"/>
      <c r="BL30" s="406"/>
      <c r="BM30" s="407"/>
      <c r="BN30" s="466">
        <v>1404353</v>
      </c>
      <c r="BO30" s="467"/>
      <c r="BP30" s="467"/>
      <c r="BQ30" s="467"/>
      <c r="BR30" s="467"/>
      <c r="BS30" s="467"/>
      <c r="BT30" s="467"/>
      <c r="BU30" s="468"/>
      <c r="BV30" s="466">
        <v>1409853</v>
      </c>
      <c r="BW30" s="467"/>
      <c r="BX30" s="467"/>
      <c r="BY30" s="467"/>
      <c r="BZ30" s="467"/>
      <c r="CA30" s="467"/>
      <c r="CB30" s="467"/>
      <c r="CC30" s="468"/>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391" t="s">
        <v>193</v>
      </c>
      <c r="D32" s="391"/>
      <c r="E32" s="391"/>
      <c r="F32" s="391"/>
      <c r="G32" s="391"/>
      <c r="H32" s="391"/>
      <c r="I32" s="391"/>
      <c r="J32" s="391"/>
      <c r="K32" s="391"/>
      <c r="L32" s="391"/>
      <c r="M32" s="391"/>
      <c r="N32" s="391"/>
      <c r="O32" s="391"/>
      <c r="P32" s="391"/>
      <c r="Q32" s="391"/>
      <c r="R32" s="391"/>
      <c r="S32" s="391"/>
      <c r="U32" s="392" t="s">
        <v>194</v>
      </c>
      <c r="V32" s="392"/>
      <c r="W32" s="392"/>
      <c r="X32" s="392"/>
      <c r="Y32" s="392"/>
      <c r="Z32" s="392"/>
      <c r="AA32" s="392"/>
      <c r="AB32" s="392"/>
      <c r="AC32" s="392"/>
      <c r="AD32" s="392"/>
      <c r="AE32" s="392"/>
      <c r="AF32" s="392"/>
      <c r="AG32" s="392"/>
      <c r="AH32" s="392"/>
      <c r="AI32" s="392"/>
      <c r="AJ32" s="392"/>
      <c r="AK32" s="392"/>
      <c r="AM32" s="392" t="s">
        <v>195</v>
      </c>
      <c r="AN32" s="392"/>
      <c r="AO32" s="392"/>
      <c r="AP32" s="392"/>
      <c r="AQ32" s="392"/>
      <c r="AR32" s="392"/>
      <c r="AS32" s="392"/>
      <c r="AT32" s="392"/>
      <c r="AU32" s="392"/>
      <c r="AV32" s="392"/>
      <c r="AW32" s="392"/>
      <c r="AX32" s="392"/>
      <c r="AY32" s="392"/>
      <c r="AZ32" s="392"/>
      <c r="BA32" s="392"/>
      <c r="BB32" s="392"/>
      <c r="BC32" s="392"/>
      <c r="BE32" s="392" t="s">
        <v>196</v>
      </c>
      <c r="BF32" s="392"/>
      <c r="BG32" s="392"/>
      <c r="BH32" s="392"/>
      <c r="BI32" s="392"/>
      <c r="BJ32" s="392"/>
      <c r="BK32" s="392"/>
      <c r="BL32" s="392"/>
      <c r="BM32" s="392"/>
      <c r="BN32" s="392"/>
      <c r="BO32" s="392"/>
      <c r="BP32" s="392"/>
      <c r="BQ32" s="392"/>
      <c r="BR32" s="392"/>
      <c r="BS32" s="392"/>
      <c r="BT32" s="392"/>
      <c r="BU32" s="392"/>
      <c r="BW32" s="392" t="s">
        <v>197</v>
      </c>
      <c r="BX32" s="392"/>
      <c r="BY32" s="392"/>
      <c r="BZ32" s="392"/>
      <c r="CA32" s="392"/>
      <c r="CB32" s="392"/>
      <c r="CC32" s="392"/>
      <c r="CD32" s="392"/>
      <c r="CE32" s="392"/>
      <c r="CF32" s="392"/>
      <c r="CG32" s="392"/>
      <c r="CH32" s="392"/>
      <c r="CI32" s="392"/>
      <c r="CJ32" s="392"/>
      <c r="CK32" s="392"/>
      <c r="CL32" s="392"/>
      <c r="CM32" s="392"/>
      <c r="CO32" s="392" t="s">
        <v>198</v>
      </c>
      <c r="CP32" s="392"/>
      <c r="CQ32" s="392"/>
      <c r="CR32" s="392"/>
      <c r="CS32" s="392"/>
      <c r="CT32" s="392"/>
      <c r="CU32" s="392"/>
      <c r="CV32" s="392"/>
      <c r="CW32" s="392"/>
      <c r="CX32" s="392"/>
      <c r="CY32" s="392"/>
      <c r="CZ32" s="392"/>
      <c r="DA32" s="392"/>
      <c r="DB32" s="392"/>
      <c r="DC32" s="392"/>
      <c r="DD32" s="392"/>
      <c r="DE32" s="392"/>
      <c r="DI32" s="201"/>
    </row>
    <row r="33" spans="1:113" ht="13.5" customHeight="1" x14ac:dyDescent="0.2">
      <c r="A33" s="175"/>
      <c r="B33" s="202"/>
      <c r="C33" s="384" t="s">
        <v>199</v>
      </c>
      <c r="D33" s="384"/>
      <c r="E33" s="383" t="s">
        <v>200</v>
      </c>
      <c r="F33" s="383"/>
      <c r="G33" s="383"/>
      <c r="H33" s="383"/>
      <c r="I33" s="383"/>
      <c r="J33" s="383"/>
      <c r="K33" s="383"/>
      <c r="L33" s="383"/>
      <c r="M33" s="383"/>
      <c r="N33" s="383"/>
      <c r="O33" s="383"/>
      <c r="P33" s="383"/>
      <c r="Q33" s="383"/>
      <c r="R33" s="383"/>
      <c r="S33" s="383"/>
      <c r="T33" s="179"/>
      <c r="U33" s="384" t="s">
        <v>201</v>
      </c>
      <c r="V33" s="384"/>
      <c r="W33" s="383" t="s">
        <v>200</v>
      </c>
      <c r="X33" s="383"/>
      <c r="Y33" s="383"/>
      <c r="Z33" s="383"/>
      <c r="AA33" s="383"/>
      <c r="AB33" s="383"/>
      <c r="AC33" s="383"/>
      <c r="AD33" s="383"/>
      <c r="AE33" s="383"/>
      <c r="AF33" s="383"/>
      <c r="AG33" s="383"/>
      <c r="AH33" s="383"/>
      <c r="AI33" s="383"/>
      <c r="AJ33" s="383"/>
      <c r="AK33" s="383"/>
      <c r="AL33" s="179"/>
      <c r="AM33" s="384" t="s">
        <v>202</v>
      </c>
      <c r="AN33" s="384"/>
      <c r="AO33" s="383" t="s">
        <v>203</v>
      </c>
      <c r="AP33" s="383"/>
      <c r="AQ33" s="383"/>
      <c r="AR33" s="383"/>
      <c r="AS33" s="383"/>
      <c r="AT33" s="383"/>
      <c r="AU33" s="383"/>
      <c r="AV33" s="383"/>
      <c r="AW33" s="383"/>
      <c r="AX33" s="383"/>
      <c r="AY33" s="383"/>
      <c r="AZ33" s="383"/>
      <c r="BA33" s="383"/>
      <c r="BB33" s="383"/>
      <c r="BC33" s="383"/>
      <c r="BD33" s="185"/>
      <c r="BE33" s="383" t="s">
        <v>204</v>
      </c>
      <c r="BF33" s="383"/>
      <c r="BG33" s="383" t="s">
        <v>205</v>
      </c>
      <c r="BH33" s="383"/>
      <c r="BI33" s="383"/>
      <c r="BJ33" s="383"/>
      <c r="BK33" s="383"/>
      <c r="BL33" s="383"/>
      <c r="BM33" s="383"/>
      <c r="BN33" s="383"/>
      <c r="BO33" s="383"/>
      <c r="BP33" s="383"/>
      <c r="BQ33" s="383"/>
      <c r="BR33" s="383"/>
      <c r="BS33" s="383"/>
      <c r="BT33" s="383"/>
      <c r="BU33" s="383"/>
      <c r="BV33" s="185"/>
      <c r="BW33" s="384" t="s">
        <v>204</v>
      </c>
      <c r="BX33" s="384"/>
      <c r="BY33" s="383" t="s">
        <v>206</v>
      </c>
      <c r="BZ33" s="383"/>
      <c r="CA33" s="383"/>
      <c r="CB33" s="383"/>
      <c r="CC33" s="383"/>
      <c r="CD33" s="383"/>
      <c r="CE33" s="383"/>
      <c r="CF33" s="383"/>
      <c r="CG33" s="383"/>
      <c r="CH33" s="383"/>
      <c r="CI33" s="383"/>
      <c r="CJ33" s="383"/>
      <c r="CK33" s="383"/>
      <c r="CL33" s="383"/>
      <c r="CM33" s="383"/>
      <c r="CN33" s="179"/>
      <c r="CO33" s="384" t="s">
        <v>207</v>
      </c>
      <c r="CP33" s="384"/>
      <c r="CQ33" s="383" t="s">
        <v>208</v>
      </c>
      <c r="CR33" s="383"/>
      <c r="CS33" s="383"/>
      <c r="CT33" s="383"/>
      <c r="CU33" s="383"/>
      <c r="CV33" s="383"/>
      <c r="CW33" s="383"/>
      <c r="CX33" s="383"/>
      <c r="CY33" s="383"/>
      <c r="CZ33" s="383"/>
      <c r="DA33" s="383"/>
      <c r="DB33" s="383"/>
      <c r="DC33" s="383"/>
      <c r="DD33" s="383"/>
      <c r="DE33" s="383"/>
      <c r="DF33" s="179"/>
      <c r="DG33" s="382" t="s">
        <v>209</v>
      </c>
      <c r="DH33" s="382"/>
      <c r="DI33" s="180"/>
    </row>
    <row r="34" spans="1:113" ht="32.25" customHeight="1" x14ac:dyDescent="0.2">
      <c r="A34" s="175"/>
      <c r="B34" s="202"/>
      <c r="C34" s="380">
        <f>IF(E34="","",1)</f>
        <v>1</v>
      </c>
      <c r="D34" s="380"/>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175"/>
      <c r="U34" s="380">
        <f>IF(W34="","",MAX(C34:D43)+1)</f>
        <v>2</v>
      </c>
      <c r="V34" s="380"/>
      <c r="W34" s="381" t="str">
        <f>IF('各会計、関係団体の財政状況及び健全化判断比率'!B28="","",'各会計、関係団体の財政状況及び健全化判断比率'!B28)</f>
        <v>国民健康保険特別会計（事業勘定）</v>
      </c>
      <c r="X34" s="381"/>
      <c r="Y34" s="381"/>
      <c r="Z34" s="381"/>
      <c r="AA34" s="381"/>
      <c r="AB34" s="381"/>
      <c r="AC34" s="381"/>
      <c r="AD34" s="381"/>
      <c r="AE34" s="381"/>
      <c r="AF34" s="381"/>
      <c r="AG34" s="381"/>
      <c r="AH34" s="381"/>
      <c r="AI34" s="381"/>
      <c r="AJ34" s="381"/>
      <c r="AK34" s="381"/>
      <c r="AL34" s="175"/>
      <c r="AM34" s="380" t="str">
        <f>IF(AO34="","",MAX(C34:D43,U34:V43)+1)</f>
        <v/>
      </c>
      <c r="AN34" s="380"/>
      <c r="AO34" s="381"/>
      <c r="AP34" s="381"/>
      <c r="AQ34" s="381"/>
      <c r="AR34" s="381"/>
      <c r="AS34" s="381"/>
      <c r="AT34" s="381"/>
      <c r="AU34" s="381"/>
      <c r="AV34" s="381"/>
      <c r="AW34" s="381"/>
      <c r="AX34" s="381"/>
      <c r="AY34" s="381"/>
      <c r="AZ34" s="381"/>
      <c r="BA34" s="381"/>
      <c r="BB34" s="381"/>
      <c r="BC34" s="381"/>
      <c r="BD34" s="175"/>
      <c r="BE34" s="380">
        <f>IF(BG34="","",MAX(C34:D43,U34:V43,AM34:AN43)+1)</f>
        <v>6</v>
      </c>
      <c r="BF34" s="380"/>
      <c r="BG34" s="381" t="str">
        <f>IF('各会計、関係団体の財政状況及び健全化判断比率'!B32="","",'各会計、関係団体の財政状況及び健全化判断比率'!B32)</f>
        <v>簡易水道事業特別会計</v>
      </c>
      <c r="BH34" s="381"/>
      <c r="BI34" s="381"/>
      <c r="BJ34" s="381"/>
      <c r="BK34" s="381"/>
      <c r="BL34" s="381"/>
      <c r="BM34" s="381"/>
      <c r="BN34" s="381"/>
      <c r="BO34" s="381"/>
      <c r="BP34" s="381"/>
      <c r="BQ34" s="381"/>
      <c r="BR34" s="381"/>
      <c r="BS34" s="381"/>
      <c r="BT34" s="381"/>
      <c r="BU34" s="381"/>
      <c r="BV34" s="175"/>
      <c r="BW34" s="380">
        <f>IF(BY34="","",MAX(C34:D43,U34:V43,AM34:AN43,BE34:BF43)+1)</f>
        <v>7</v>
      </c>
      <c r="BX34" s="380"/>
      <c r="BY34" s="381" t="str">
        <f>IF('各会計、関係団体の財政状況及び健全化判断比率'!B68="","",'各会計、関係団体の財政状況及び健全化判断比率'!B68)</f>
        <v>宇陀衛生一部事務組合</v>
      </c>
      <c r="BZ34" s="381"/>
      <c r="CA34" s="381"/>
      <c r="CB34" s="381"/>
      <c r="CC34" s="381"/>
      <c r="CD34" s="381"/>
      <c r="CE34" s="381"/>
      <c r="CF34" s="381"/>
      <c r="CG34" s="381"/>
      <c r="CH34" s="381"/>
      <c r="CI34" s="381"/>
      <c r="CJ34" s="381"/>
      <c r="CK34" s="381"/>
      <c r="CL34" s="381"/>
      <c r="CM34" s="381"/>
      <c r="CN34" s="175"/>
      <c r="CO34" s="380">
        <f>IF(CQ34="","",MAX(C34:D43,U34:V43,AM34:AN43,BE34:BF43,BW34:BX43)+1)</f>
        <v>16</v>
      </c>
      <c r="CP34" s="380"/>
      <c r="CQ34" s="381" t="str">
        <f>IF('各会計、関係団体の財政状況及び健全化判断比率'!BS7="","",'各会計、関係団体の財政状況及び健全化判断比率'!BS7)</f>
        <v>株式会社みつえ</v>
      </c>
      <c r="CR34" s="381"/>
      <c r="CS34" s="381"/>
      <c r="CT34" s="381"/>
      <c r="CU34" s="381"/>
      <c r="CV34" s="381"/>
      <c r="CW34" s="381"/>
      <c r="CX34" s="381"/>
      <c r="CY34" s="381"/>
      <c r="CZ34" s="381"/>
      <c r="DA34" s="381"/>
      <c r="DB34" s="381"/>
      <c r="DC34" s="381"/>
      <c r="DD34" s="381"/>
      <c r="DE34" s="381"/>
      <c r="DG34" s="378" t="str">
        <f>IF('各会計、関係団体の財政状況及び健全化判断比率'!BR7="","",'各会計、関係団体の財政状況及び健全化判断比率'!BR7)</f>
        <v/>
      </c>
      <c r="DH34" s="378"/>
      <c r="DI34" s="180"/>
    </row>
    <row r="35" spans="1:113" ht="32.25" customHeight="1" x14ac:dyDescent="0.2">
      <c r="A35" s="175"/>
      <c r="B35" s="202"/>
      <c r="C35" s="380" t="str">
        <f>IF(E35="","",C34+1)</f>
        <v/>
      </c>
      <c r="D35" s="380"/>
      <c r="E35" s="381" t="str">
        <f>IF('各会計、関係団体の財政状況及び健全化判断比率'!B8="","",'各会計、関係団体の財政状況及び健全化判断比率'!B8)</f>
        <v/>
      </c>
      <c r="F35" s="381"/>
      <c r="G35" s="381"/>
      <c r="H35" s="381"/>
      <c r="I35" s="381"/>
      <c r="J35" s="381"/>
      <c r="K35" s="381"/>
      <c r="L35" s="381"/>
      <c r="M35" s="381"/>
      <c r="N35" s="381"/>
      <c r="O35" s="381"/>
      <c r="P35" s="381"/>
      <c r="Q35" s="381"/>
      <c r="R35" s="381"/>
      <c r="S35" s="381"/>
      <c r="T35" s="175"/>
      <c r="U35" s="380">
        <f>IF(W35="","",U34+1)</f>
        <v>3</v>
      </c>
      <c r="V35" s="380"/>
      <c r="W35" s="381" t="str">
        <f>IF('各会計、関係団体の財政状況及び健全化判断比率'!B29="","",'各会計、関係団体の財政状況及び健全化判断比率'!B29)</f>
        <v>国民健康保険特別会計（診療施設勘定）</v>
      </c>
      <c r="X35" s="381"/>
      <c r="Y35" s="381"/>
      <c r="Z35" s="381"/>
      <c r="AA35" s="381"/>
      <c r="AB35" s="381"/>
      <c r="AC35" s="381"/>
      <c r="AD35" s="381"/>
      <c r="AE35" s="381"/>
      <c r="AF35" s="381"/>
      <c r="AG35" s="381"/>
      <c r="AH35" s="381"/>
      <c r="AI35" s="381"/>
      <c r="AJ35" s="381"/>
      <c r="AK35" s="381"/>
      <c r="AL35" s="175"/>
      <c r="AM35" s="380" t="str">
        <f t="shared" ref="AM35:AM43" si="0">IF(AO35="","",AM34+1)</f>
        <v/>
      </c>
      <c r="AN35" s="380"/>
      <c r="AO35" s="381"/>
      <c r="AP35" s="381"/>
      <c r="AQ35" s="381"/>
      <c r="AR35" s="381"/>
      <c r="AS35" s="381"/>
      <c r="AT35" s="381"/>
      <c r="AU35" s="381"/>
      <c r="AV35" s="381"/>
      <c r="AW35" s="381"/>
      <c r="AX35" s="381"/>
      <c r="AY35" s="381"/>
      <c r="AZ35" s="381"/>
      <c r="BA35" s="381"/>
      <c r="BB35" s="381"/>
      <c r="BC35" s="381"/>
      <c r="BD35" s="175"/>
      <c r="BE35" s="380" t="str">
        <f t="shared" ref="BE35:BE43" si="1">IF(BG35="","",BE34+1)</f>
        <v/>
      </c>
      <c r="BF35" s="380"/>
      <c r="BG35" s="381"/>
      <c r="BH35" s="381"/>
      <c r="BI35" s="381"/>
      <c r="BJ35" s="381"/>
      <c r="BK35" s="381"/>
      <c r="BL35" s="381"/>
      <c r="BM35" s="381"/>
      <c r="BN35" s="381"/>
      <c r="BO35" s="381"/>
      <c r="BP35" s="381"/>
      <c r="BQ35" s="381"/>
      <c r="BR35" s="381"/>
      <c r="BS35" s="381"/>
      <c r="BT35" s="381"/>
      <c r="BU35" s="381"/>
      <c r="BV35" s="175"/>
      <c r="BW35" s="380">
        <f t="shared" ref="BW35:BW43" si="2">IF(BY35="","",BW34+1)</f>
        <v>8</v>
      </c>
      <c r="BX35" s="380"/>
      <c r="BY35" s="381" t="str">
        <f>IF('各会計、関係団体の財政状況及び健全化判断比率'!B69="","",'各会計、関係団体の財政状況及び健全化判断比率'!B69)</f>
        <v>奈良県市町村総合事務組合</v>
      </c>
      <c r="BZ35" s="381"/>
      <c r="CA35" s="381"/>
      <c r="CB35" s="381"/>
      <c r="CC35" s="381"/>
      <c r="CD35" s="381"/>
      <c r="CE35" s="381"/>
      <c r="CF35" s="381"/>
      <c r="CG35" s="381"/>
      <c r="CH35" s="381"/>
      <c r="CI35" s="381"/>
      <c r="CJ35" s="381"/>
      <c r="CK35" s="381"/>
      <c r="CL35" s="381"/>
      <c r="CM35" s="381"/>
      <c r="CN35" s="175"/>
      <c r="CO35" s="380" t="str">
        <f t="shared" ref="CO35:CO43" si="3">IF(CQ35="","",CO34+1)</f>
        <v/>
      </c>
      <c r="CP35" s="380"/>
      <c r="CQ35" s="381" t="str">
        <f>IF('各会計、関係団体の財政状況及び健全化判断比率'!BS8="","",'各会計、関係団体の財政状況及び健全化判断比率'!BS8)</f>
        <v/>
      </c>
      <c r="CR35" s="381"/>
      <c r="CS35" s="381"/>
      <c r="CT35" s="381"/>
      <c r="CU35" s="381"/>
      <c r="CV35" s="381"/>
      <c r="CW35" s="381"/>
      <c r="CX35" s="381"/>
      <c r="CY35" s="381"/>
      <c r="CZ35" s="381"/>
      <c r="DA35" s="381"/>
      <c r="DB35" s="381"/>
      <c r="DC35" s="381"/>
      <c r="DD35" s="381"/>
      <c r="DE35" s="381"/>
      <c r="DG35" s="378" t="str">
        <f>IF('各会計、関係団体の財政状況及び健全化判断比率'!BR8="","",'各会計、関係団体の財政状況及び健全化判断比率'!BR8)</f>
        <v/>
      </c>
      <c r="DH35" s="378"/>
      <c r="DI35" s="180"/>
    </row>
    <row r="36" spans="1:113" ht="32.25" customHeight="1" x14ac:dyDescent="0.2">
      <c r="A36" s="175"/>
      <c r="B36" s="202"/>
      <c r="C36" s="380" t="str">
        <f>IF(E36="","",C35+1)</f>
        <v/>
      </c>
      <c r="D36" s="380"/>
      <c r="E36" s="381" t="str">
        <f>IF('各会計、関係団体の財政状況及び健全化判断比率'!B9="","",'各会計、関係団体の財政状況及び健全化判断比率'!B9)</f>
        <v/>
      </c>
      <c r="F36" s="381"/>
      <c r="G36" s="381"/>
      <c r="H36" s="381"/>
      <c r="I36" s="381"/>
      <c r="J36" s="381"/>
      <c r="K36" s="381"/>
      <c r="L36" s="381"/>
      <c r="M36" s="381"/>
      <c r="N36" s="381"/>
      <c r="O36" s="381"/>
      <c r="P36" s="381"/>
      <c r="Q36" s="381"/>
      <c r="R36" s="381"/>
      <c r="S36" s="381"/>
      <c r="T36" s="175"/>
      <c r="U36" s="380">
        <f t="shared" ref="U36:U43" si="4">IF(W36="","",U35+1)</f>
        <v>4</v>
      </c>
      <c r="V36" s="380"/>
      <c r="W36" s="381" t="str">
        <f>IF('各会計、関係団体の財政状況及び健全化判断比率'!B30="","",'各会計、関係団体の財政状況及び健全化判断比率'!B30)</f>
        <v>介護保険特別会計</v>
      </c>
      <c r="X36" s="381"/>
      <c r="Y36" s="381"/>
      <c r="Z36" s="381"/>
      <c r="AA36" s="381"/>
      <c r="AB36" s="381"/>
      <c r="AC36" s="381"/>
      <c r="AD36" s="381"/>
      <c r="AE36" s="381"/>
      <c r="AF36" s="381"/>
      <c r="AG36" s="381"/>
      <c r="AH36" s="381"/>
      <c r="AI36" s="381"/>
      <c r="AJ36" s="381"/>
      <c r="AK36" s="381"/>
      <c r="AL36" s="175"/>
      <c r="AM36" s="380" t="str">
        <f t="shared" si="0"/>
        <v/>
      </c>
      <c r="AN36" s="380"/>
      <c r="AO36" s="381"/>
      <c r="AP36" s="381"/>
      <c r="AQ36" s="381"/>
      <c r="AR36" s="381"/>
      <c r="AS36" s="381"/>
      <c r="AT36" s="381"/>
      <c r="AU36" s="381"/>
      <c r="AV36" s="381"/>
      <c r="AW36" s="381"/>
      <c r="AX36" s="381"/>
      <c r="AY36" s="381"/>
      <c r="AZ36" s="381"/>
      <c r="BA36" s="381"/>
      <c r="BB36" s="381"/>
      <c r="BC36" s="381"/>
      <c r="BD36" s="175"/>
      <c r="BE36" s="380" t="str">
        <f t="shared" si="1"/>
        <v/>
      </c>
      <c r="BF36" s="380"/>
      <c r="BG36" s="381"/>
      <c r="BH36" s="381"/>
      <c r="BI36" s="381"/>
      <c r="BJ36" s="381"/>
      <c r="BK36" s="381"/>
      <c r="BL36" s="381"/>
      <c r="BM36" s="381"/>
      <c r="BN36" s="381"/>
      <c r="BO36" s="381"/>
      <c r="BP36" s="381"/>
      <c r="BQ36" s="381"/>
      <c r="BR36" s="381"/>
      <c r="BS36" s="381"/>
      <c r="BT36" s="381"/>
      <c r="BU36" s="381"/>
      <c r="BV36" s="175"/>
      <c r="BW36" s="380">
        <f t="shared" si="2"/>
        <v>9</v>
      </c>
      <c r="BX36" s="380"/>
      <c r="BY36" s="381" t="str">
        <f>IF('各会計、関係団体の財政状況及び健全化判断比率'!B70="","",'各会計、関係団体の財政状況及び健全化判断比率'!B70)</f>
        <v>曽爾御杖行政一部事務組合</v>
      </c>
      <c r="BZ36" s="381"/>
      <c r="CA36" s="381"/>
      <c r="CB36" s="381"/>
      <c r="CC36" s="381"/>
      <c r="CD36" s="381"/>
      <c r="CE36" s="381"/>
      <c r="CF36" s="381"/>
      <c r="CG36" s="381"/>
      <c r="CH36" s="381"/>
      <c r="CI36" s="381"/>
      <c r="CJ36" s="381"/>
      <c r="CK36" s="381"/>
      <c r="CL36" s="381"/>
      <c r="CM36" s="381"/>
      <c r="CN36" s="175"/>
      <c r="CO36" s="380" t="str">
        <f t="shared" si="3"/>
        <v/>
      </c>
      <c r="CP36" s="380"/>
      <c r="CQ36" s="381" t="str">
        <f>IF('各会計、関係団体の財政状況及び健全化判断比率'!BS9="","",'各会計、関係団体の財政状況及び健全化判断比率'!BS9)</f>
        <v/>
      </c>
      <c r="CR36" s="381"/>
      <c r="CS36" s="381"/>
      <c r="CT36" s="381"/>
      <c r="CU36" s="381"/>
      <c r="CV36" s="381"/>
      <c r="CW36" s="381"/>
      <c r="CX36" s="381"/>
      <c r="CY36" s="381"/>
      <c r="CZ36" s="381"/>
      <c r="DA36" s="381"/>
      <c r="DB36" s="381"/>
      <c r="DC36" s="381"/>
      <c r="DD36" s="381"/>
      <c r="DE36" s="381"/>
      <c r="DG36" s="378" t="str">
        <f>IF('各会計、関係団体の財政状況及び健全化判断比率'!BR9="","",'各会計、関係団体の財政状況及び健全化判断比率'!BR9)</f>
        <v/>
      </c>
      <c r="DH36" s="378"/>
      <c r="DI36" s="180"/>
    </row>
    <row r="37" spans="1:113" ht="32.25" customHeight="1" x14ac:dyDescent="0.2">
      <c r="A37" s="175"/>
      <c r="B37" s="202"/>
      <c r="C37" s="380" t="str">
        <f>IF(E37="","",C36+1)</f>
        <v/>
      </c>
      <c r="D37" s="380"/>
      <c r="E37" s="381" t="str">
        <f>IF('各会計、関係団体の財政状況及び健全化判断比率'!B10="","",'各会計、関係団体の財政状況及び健全化判断比率'!B10)</f>
        <v/>
      </c>
      <c r="F37" s="381"/>
      <c r="G37" s="381"/>
      <c r="H37" s="381"/>
      <c r="I37" s="381"/>
      <c r="J37" s="381"/>
      <c r="K37" s="381"/>
      <c r="L37" s="381"/>
      <c r="M37" s="381"/>
      <c r="N37" s="381"/>
      <c r="O37" s="381"/>
      <c r="P37" s="381"/>
      <c r="Q37" s="381"/>
      <c r="R37" s="381"/>
      <c r="S37" s="381"/>
      <c r="T37" s="175"/>
      <c r="U37" s="380">
        <f t="shared" si="4"/>
        <v>5</v>
      </c>
      <c r="V37" s="380"/>
      <c r="W37" s="381" t="str">
        <f>IF('各会計、関係団体の財政状況及び健全化判断比率'!B31="","",'各会計、関係団体の財政状況及び健全化判断比率'!B31)</f>
        <v>後期高齢者医療特別会計</v>
      </c>
      <c r="X37" s="381"/>
      <c r="Y37" s="381"/>
      <c r="Z37" s="381"/>
      <c r="AA37" s="381"/>
      <c r="AB37" s="381"/>
      <c r="AC37" s="381"/>
      <c r="AD37" s="381"/>
      <c r="AE37" s="381"/>
      <c r="AF37" s="381"/>
      <c r="AG37" s="381"/>
      <c r="AH37" s="381"/>
      <c r="AI37" s="381"/>
      <c r="AJ37" s="381"/>
      <c r="AK37" s="381"/>
      <c r="AL37" s="175"/>
      <c r="AM37" s="380" t="str">
        <f t="shared" si="0"/>
        <v/>
      </c>
      <c r="AN37" s="380"/>
      <c r="AO37" s="381"/>
      <c r="AP37" s="381"/>
      <c r="AQ37" s="381"/>
      <c r="AR37" s="381"/>
      <c r="AS37" s="381"/>
      <c r="AT37" s="381"/>
      <c r="AU37" s="381"/>
      <c r="AV37" s="381"/>
      <c r="AW37" s="381"/>
      <c r="AX37" s="381"/>
      <c r="AY37" s="381"/>
      <c r="AZ37" s="381"/>
      <c r="BA37" s="381"/>
      <c r="BB37" s="381"/>
      <c r="BC37" s="381"/>
      <c r="BD37" s="175"/>
      <c r="BE37" s="380" t="str">
        <f t="shared" si="1"/>
        <v/>
      </c>
      <c r="BF37" s="380"/>
      <c r="BG37" s="381"/>
      <c r="BH37" s="381"/>
      <c r="BI37" s="381"/>
      <c r="BJ37" s="381"/>
      <c r="BK37" s="381"/>
      <c r="BL37" s="381"/>
      <c r="BM37" s="381"/>
      <c r="BN37" s="381"/>
      <c r="BO37" s="381"/>
      <c r="BP37" s="381"/>
      <c r="BQ37" s="381"/>
      <c r="BR37" s="381"/>
      <c r="BS37" s="381"/>
      <c r="BT37" s="381"/>
      <c r="BU37" s="381"/>
      <c r="BV37" s="175"/>
      <c r="BW37" s="380">
        <f t="shared" si="2"/>
        <v>10</v>
      </c>
      <c r="BX37" s="380"/>
      <c r="BY37" s="381" t="str">
        <f>IF('各会計、関係団体の財政状況及び健全化判断比率'!B71="","",'各会計、関係団体の財政状況及び健全化判断比率'!B71)</f>
        <v>東宇陀環境衛生組合</v>
      </c>
      <c r="BZ37" s="381"/>
      <c r="CA37" s="381"/>
      <c r="CB37" s="381"/>
      <c r="CC37" s="381"/>
      <c r="CD37" s="381"/>
      <c r="CE37" s="381"/>
      <c r="CF37" s="381"/>
      <c r="CG37" s="381"/>
      <c r="CH37" s="381"/>
      <c r="CI37" s="381"/>
      <c r="CJ37" s="381"/>
      <c r="CK37" s="381"/>
      <c r="CL37" s="381"/>
      <c r="CM37" s="381"/>
      <c r="CN37" s="175"/>
      <c r="CO37" s="380" t="str">
        <f t="shared" si="3"/>
        <v/>
      </c>
      <c r="CP37" s="380"/>
      <c r="CQ37" s="381" t="str">
        <f>IF('各会計、関係団体の財政状況及び健全化判断比率'!BS10="","",'各会計、関係団体の財政状況及び健全化判断比率'!BS10)</f>
        <v/>
      </c>
      <c r="CR37" s="381"/>
      <c r="CS37" s="381"/>
      <c r="CT37" s="381"/>
      <c r="CU37" s="381"/>
      <c r="CV37" s="381"/>
      <c r="CW37" s="381"/>
      <c r="CX37" s="381"/>
      <c r="CY37" s="381"/>
      <c r="CZ37" s="381"/>
      <c r="DA37" s="381"/>
      <c r="DB37" s="381"/>
      <c r="DC37" s="381"/>
      <c r="DD37" s="381"/>
      <c r="DE37" s="381"/>
      <c r="DG37" s="378" t="str">
        <f>IF('各会計、関係団体の財政状況及び健全化判断比率'!BR10="","",'各会計、関係団体の財政状況及び健全化判断比率'!BR10)</f>
        <v/>
      </c>
      <c r="DH37" s="378"/>
      <c r="DI37" s="180"/>
    </row>
    <row r="38" spans="1:113" ht="32.25" customHeight="1" x14ac:dyDescent="0.2">
      <c r="A38" s="175"/>
      <c r="B38" s="202"/>
      <c r="C38" s="380" t="str">
        <f t="shared" ref="C38:C43" si="5">IF(E38="","",C37+1)</f>
        <v/>
      </c>
      <c r="D38" s="380"/>
      <c r="E38" s="381" t="str">
        <f>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175"/>
      <c r="U38" s="380" t="str">
        <f t="shared" si="4"/>
        <v/>
      </c>
      <c r="V38" s="380"/>
      <c r="W38" s="381"/>
      <c r="X38" s="381"/>
      <c r="Y38" s="381"/>
      <c r="Z38" s="381"/>
      <c r="AA38" s="381"/>
      <c r="AB38" s="381"/>
      <c r="AC38" s="381"/>
      <c r="AD38" s="381"/>
      <c r="AE38" s="381"/>
      <c r="AF38" s="381"/>
      <c r="AG38" s="381"/>
      <c r="AH38" s="381"/>
      <c r="AI38" s="381"/>
      <c r="AJ38" s="381"/>
      <c r="AK38" s="381"/>
      <c r="AL38" s="175"/>
      <c r="AM38" s="380" t="str">
        <f t="shared" si="0"/>
        <v/>
      </c>
      <c r="AN38" s="380"/>
      <c r="AO38" s="381"/>
      <c r="AP38" s="381"/>
      <c r="AQ38" s="381"/>
      <c r="AR38" s="381"/>
      <c r="AS38" s="381"/>
      <c r="AT38" s="381"/>
      <c r="AU38" s="381"/>
      <c r="AV38" s="381"/>
      <c r="AW38" s="381"/>
      <c r="AX38" s="381"/>
      <c r="AY38" s="381"/>
      <c r="AZ38" s="381"/>
      <c r="BA38" s="381"/>
      <c r="BB38" s="381"/>
      <c r="BC38" s="381"/>
      <c r="BD38" s="175"/>
      <c r="BE38" s="380" t="str">
        <f t="shared" si="1"/>
        <v/>
      </c>
      <c r="BF38" s="380"/>
      <c r="BG38" s="381"/>
      <c r="BH38" s="381"/>
      <c r="BI38" s="381"/>
      <c r="BJ38" s="381"/>
      <c r="BK38" s="381"/>
      <c r="BL38" s="381"/>
      <c r="BM38" s="381"/>
      <c r="BN38" s="381"/>
      <c r="BO38" s="381"/>
      <c r="BP38" s="381"/>
      <c r="BQ38" s="381"/>
      <c r="BR38" s="381"/>
      <c r="BS38" s="381"/>
      <c r="BT38" s="381"/>
      <c r="BU38" s="381"/>
      <c r="BV38" s="175"/>
      <c r="BW38" s="380">
        <f t="shared" si="2"/>
        <v>11</v>
      </c>
      <c r="BX38" s="380"/>
      <c r="BY38" s="381" t="str">
        <f>IF('各会計、関係団体の財政状況及び健全化判断比率'!B72="","",'各会計、関係団体の財政状況及び健全化判断比率'!B72)</f>
        <v>奈良広域水質検査センター組合</v>
      </c>
      <c r="BZ38" s="381"/>
      <c r="CA38" s="381"/>
      <c r="CB38" s="381"/>
      <c r="CC38" s="381"/>
      <c r="CD38" s="381"/>
      <c r="CE38" s="381"/>
      <c r="CF38" s="381"/>
      <c r="CG38" s="381"/>
      <c r="CH38" s="381"/>
      <c r="CI38" s="381"/>
      <c r="CJ38" s="381"/>
      <c r="CK38" s="381"/>
      <c r="CL38" s="381"/>
      <c r="CM38" s="381"/>
      <c r="CN38" s="175"/>
      <c r="CO38" s="380" t="str">
        <f t="shared" si="3"/>
        <v/>
      </c>
      <c r="CP38" s="380"/>
      <c r="CQ38" s="381" t="str">
        <f>IF('各会計、関係団体の財政状況及び健全化判断比率'!BS11="","",'各会計、関係団体の財政状況及び健全化判断比率'!BS11)</f>
        <v/>
      </c>
      <c r="CR38" s="381"/>
      <c r="CS38" s="381"/>
      <c r="CT38" s="381"/>
      <c r="CU38" s="381"/>
      <c r="CV38" s="381"/>
      <c r="CW38" s="381"/>
      <c r="CX38" s="381"/>
      <c r="CY38" s="381"/>
      <c r="CZ38" s="381"/>
      <c r="DA38" s="381"/>
      <c r="DB38" s="381"/>
      <c r="DC38" s="381"/>
      <c r="DD38" s="381"/>
      <c r="DE38" s="381"/>
      <c r="DG38" s="378" t="str">
        <f>IF('各会計、関係団体の財政状況及び健全化判断比率'!BR11="","",'各会計、関係団体の財政状況及び健全化判断比率'!BR11)</f>
        <v/>
      </c>
      <c r="DH38" s="378"/>
      <c r="DI38" s="180"/>
    </row>
    <row r="39" spans="1:113" ht="32.25" customHeight="1" x14ac:dyDescent="0.2">
      <c r="A39" s="175"/>
      <c r="B39" s="202"/>
      <c r="C39" s="380" t="str">
        <f t="shared" si="5"/>
        <v/>
      </c>
      <c r="D39" s="380"/>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175"/>
      <c r="U39" s="380" t="str">
        <f t="shared" si="4"/>
        <v/>
      </c>
      <c r="V39" s="380"/>
      <c r="W39" s="381"/>
      <c r="X39" s="381"/>
      <c r="Y39" s="381"/>
      <c r="Z39" s="381"/>
      <c r="AA39" s="381"/>
      <c r="AB39" s="381"/>
      <c r="AC39" s="381"/>
      <c r="AD39" s="381"/>
      <c r="AE39" s="381"/>
      <c r="AF39" s="381"/>
      <c r="AG39" s="381"/>
      <c r="AH39" s="381"/>
      <c r="AI39" s="381"/>
      <c r="AJ39" s="381"/>
      <c r="AK39" s="381"/>
      <c r="AL39" s="175"/>
      <c r="AM39" s="380" t="str">
        <f t="shared" si="0"/>
        <v/>
      </c>
      <c r="AN39" s="380"/>
      <c r="AO39" s="381"/>
      <c r="AP39" s="381"/>
      <c r="AQ39" s="381"/>
      <c r="AR39" s="381"/>
      <c r="AS39" s="381"/>
      <c r="AT39" s="381"/>
      <c r="AU39" s="381"/>
      <c r="AV39" s="381"/>
      <c r="AW39" s="381"/>
      <c r="AX39" s="381"/>
      <c r="AY39" s="381"/>
      <c r="AZ39" s="381"/>
      <c r="BA39" s="381"/>
      <c r="BB39" s="381"/>
      <c r="BC39" s="381"/>
      <c r="BD39" s="175"/>
      <c r="BE39" s="380" t="str">
        <f t="shared" si="1"/>
        <v/>
      </c>
      <c r="BF39" s="380"/>
      <c r="BG39" s="381"/>
      <c r="BH39" s="381"/>
      <c r="BI39" s="381"/>
      <c r="BJ39" s="381"/>
      <c r="BK39" s="381"/>
      <c r="BL39" s="381"/>
      <c r="BM39" s="381"/>
      <c r="BN39" s="381"/>
      <c r="BO39" s="381"/>
      <c r="BP39" s="381"/>
      <c r="BQ39" s="381"/>
      <c r="BR39" s="381"/>
      <c r="BS39" s="381"/>
      <c r="BT39" s="381"/>
      <c r="BU39" s="381"/>
      <c r="BV39" s="175"/>
      <c r="BW39" s="380">
        <f t="shared" si="2"/>
        <v>12</v>
      </c>
      <c r="BX39" s="380"/>
      <c r="BY39" s="381" t="str">
        <f>IF('各会計、関係団体の財政状況及び健全化判断比率'!B73="","",'各会計、関係団体の財政状況及び健全化判断比率'!B73)</f>
        <v>桜井宇陀広域連合</v>
      </c>
      <c r="BZ39" s="381"/>
      <c r="CA39" s="381"/>
      <c r="CB39" s="381"/>
      <c r="CC39" s="381"/>
      <c r="CD39" s="381"/>
      <c r="CE39" s="381"/>
      <c r="CF39" s="381"/>
      <c r="CG39" s="381"/>
      <c r="CH39" s="381"/>
      <c r="CI39" s="381"/>
      <c r="CJ39" s="381"/>
      <c r="CK39" s="381"/>
      <c r="CL39" s="381"/>
      <c r="CM39" s="381"/>
      <c r="CN39" s="175"/>
      <c r="CO39" s="380" t="str">
        <f t="shared" si="3"/>
        <v/>
      </c>
      <c r="CP39" s="380"/>
      <c r="CQ39" s="381" t="str">
        <f>IF('各会計、関係団体の財政状況及び健全化判断比率'!BS12="","",'各会計、関係団体の財政状況及び健全化判断比率'!BS12)</f>
        <v/>
      </c>
      <c r="CR39" s="381"/>
      <c r="CS39" s="381"/>
      <c r="CT39" s="381"/>
      <c r="CU39" s="381"/>
      <c r="CV39" s="381"/>
      <c r="CW39" s="381"/>
      <c r="CX39" s="381"/>
      <c r="CY39" s="381"/>
      <c r="CZ39" s="381"/>
      <c r="DA39" s="381"/>
      <c r="DB39" s="381"/>
      <c r="DC39" s="381"/>
      <c r="DD39" s="381"/>
      <c r="DE39" s="381"/>
      <c r="DG39" s="378" t="str">
        <f>IF('各会計、関係団体の財政状況及び健全化判断比率'!BR12="","",'各会計、関係団体の財政状況及び健全化判断比率'!BR12)</f>
        <v/>
      </c>
      <c r="DH39" s="378"/>
      <c r="DI39" s="180"/>
    </row>
    <row r="40" spans="1:113" ht="32.25" customHeight="1" x14ac:dyDescent="0.2">
      <c r="A40" s="175"/>
      <c r="B40" s="202"/>
      <c r="C40" s="380" t="str">
        <f t="shared" si="5"/>
        <v/>
      </c>
      <c r="D40" s="380"/>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175"/>
      <c r="U40" s="380" t="str">
        <f t="shared" si="4"/>
        <v/>
      </c>
      <c r="V40" s="380"/>
      <c r="W40" s="381"/>
      <c r="X40" s="381"/>
      <c r="Y40" s="381"/>
      <c r="Z40" s="381"/>
      <c r="AA40" s="381"/>
      <c r="AB40" s="381"/>
      <c r="AC40" s="381"/>
      <c r="AD40" s="381"/>
      <c r="AE40" s="381"/>
      <c r="AF40" s="381"/>
      <c r="AG40" s="381"/>
      <c r="AH40" s="381"/>
      <c r="AI40" s="381"/>
      <c r="AJ40" s="381"/>
      <c r="AK40" s="381"/>
      <c r="AL40" s="175"/>
      <c r="AM40" s="380" t="str">
        <f t="shared" si="0"/>
        <v/>
      </c>
      <c r="AN40" s="380"/>
      <c r="AO40" s="381"/>
      <c r="AP40" s="381"/>
      <c r="AQ40" s="381"/>
      <c r="AR40" s="381"/>
      <c r="AS40" s="381"/>
      <c r="AT40" s="381"/>
      <c r="AU40" s="381"/>
      <c r="AV40" s="381"/>
      <c r="AW40" s="381"/>
      <c r="AX40" s="381"/>
      <c r="AY40" s="381"/>
      <c r="AZ40" s="381"/>
      <c r="BA40" s="381"/>
      <c r="BB40" s="381"/>
      <c r="BC40" s="381"/>
      <c r="BD40" s="175"/>
      <c r="BE40" s="380" t="str">
        <f t="shared" si="1"/>
        <v/>
      </c>
      <c r="BF40" s="380"/>
      <c r="BG40" s="381"/>
      <c r="BH40" s="381"/>
      <c r="BI40" s="381"/>
      <c r="BJ40" s="381"/>
      <c r="BK40" s="381"/>
      <c r="BL40" s="381"/>
      <c r="BM40" s="381"/>
      <c r="BN40" s="381"/>
      <c r="BO40" s="381"/>
      <c r="BP40" s="381"/>
      <c r="BQ40" s="381"/>
      <c r="BR40" s="381"/>
      <c r="BS40" s="381"/>
      <c r="BT40" s="381"/>
      <c r="BU40" s="381"/>
      <c r="BV40" s="175"/>
      <c r="BW40" s="380">
        <f t="shared" si="2"/>
        <v>13</v>
      </c>
      <c r="BX40" s="380"/>
      <c r="BY40" s="381" t="str">
        <f>IF('各会計、関係団体の財政状況及び健全化判断比率'!B74="","",'各会計、関係団体の財政状況及び健全化判断比率'!B74)</f>
        <v>奈良県住宅新築資金貸付金回収管理組合</v>
      </c>
      <c r="BZ40" s="381"/>
      <c r="CA40" s="381"/>
      <c r="CB40" s="381"/>
      <c r="CC40" s="381"/>
      <c r="CD40" s="381"/>
      <c r="CE40" s="381"/>
      <c r="CF40" s="381"/>
      <c r="CG40" s="381"/>
      <c r="CH40" s="381"/>
      <c r="CI40" s="381"/>
      <c r="CJ40" s="381"/>
      <c r="CK40" s="381"/>
      <c r="CL40" s="381"/>
      <c r="CM40" s="381"/>
      <c r="CN40" s="175"/>
      <c r="CO40" s="380" t="str">
        <f t="shared" si="3"/>
        <v/>
      </c>
      <c r="CP40" s="380"/>
      <c r="CQ40" s="381" t="str">
        <f>IF('各会計、関係団体の財政状況及び健全化判断比率'!BS13="","",'各会計、関係団体の財政状況及び健全化判断比率'!BS13)</f>
        <v/>
      </c>
      <c r="CR40" s="381"/>
      <c r="CS40" s="381"/>
      <c r="CT40" s="381"/>
      <c r="CU40" s="381"/>
      <c r="CV40" s="381"/>
      <c r="CW40" s="381"/>
      <c r="CX40" s="381"/>
      <c r="CY40" s="381"/>
      <c r="CZ40" s="381"/>
      <c r="DA40" s="381"/>
      <c r="DB40" s="381"/>
      <c r="DC40" s="381"/>
      <c r="DD40" s="381"/>
      <c r="DE40" s="381"/>
      <c r="DG40" s="378" t="str">
        <f>IF('各会計、関係団体の財政状況及び健全化判断比率'!BR13="","",'各会計、関係団体の財政状況及び健全化判断比率'!BR13)</f>
        <v/>
      </c>
      <c r="DH40" s="378"/>
      <c r="DI40" s="180"/>
    </row>
    <row r="41" spans="1:113" ht="32.25" customHeight="1" x14ac:dyDescent="0.2">
      <c r="A41" s="175"/>
      <c r="B41" s="202"/>
      <c r="C41" s="380" t="str">
        <f t="shared" si="5"/>
        <v/>
      </c>
      <c r="D41" s="380"/>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175"/>
      <c r="U41" s="380" t="str">
        <f t="shared" si="4"/>
        <v/>
      </c>
      <c r="V41" s="380"/>
      <c r="W41" s="381"/>
      <c r="X41" s="381"/>
      <c r="Y41" s="381"/>
      <c r="Z41" s="381"/>
      <c r="AA41" s="381"/>
      <c r="AB41" s="381"/>
      <c r="AC41" s="381"/>
      <c r="AD41" s="381"/>
      <c r="AE41" s="381"/>
      <c r="AF41" s="381"/>
      <c r="AG41" s="381"/>
      <c r="AH41" s="381"/>
      <c r="AI41" s="381"/>
      <c r="AJ41" s="381"/>
      <c r="AK41" s="381"/>
      <c r="AL41" s="175"/>
      <c r="AM41" s="380" t="str">
        <f t="shared" si="0"/>
        <v/>
      </c>
      <c r="AN41" s="380"/>
      <c r="AO41" s="381"/>
      <c r="AP41" s="381"/>
      <c r="AQ41" s="381"/>
      <c r="AR41" s="381"/>
      <c r="AS41" s="381"/>
      <c r="AT41" s="381"/>
      <c r="AU41" s="381"/>
      <c r="AV41" s="381"/>
      <c r="AW41" s="381"/>
      <c r="AX41" s="381"/>
      <c r="AY41" s="381"/>
      <c r="AZ41" s="381"/>
      <c r="BA41" s="381"/>
      <c r="BB41" s="381"/>
      <c r="BC41" s="381"/>
      <c r="BD41" s="175"/>
      <c r="BE41" s="380" t="str">
        <f t="shared" si="1"/>
        <v/>
      </c>
      <c r="BF41" s="380"/>
      <c r="BG41" s="381"/>
      <c r="BH41" s="381"/>
      <c r="BI41" s="381"/>
      <c r="BJ41" s="381"/>
      <c r="BK41" s="381"/>
      <c r="BL41" s="381"/>
      <c r="BM41" s="381"/>
      <c r="BN41" s="381"/>
      <c r="BO41" s="381"/>
      <c r="BP41" s="381"/>
      <c r="BQ41" s="381"/>
      <c r="BR41" s="381"/>
      <c r="BS41" s="381"/>
      <c r="BT41" s="381"/>
      <c r="BU41" s="381"/>
      <c r="BV41" s="175"/>
      <c r="BW41" s="380">
        <f t="shared" si="2"/>
        <v>14</v>
      </c>
      <c r="BX41" s="380"/>
      <c r="BY41" s="381" t="str">
        <f>IF('各会計、関係団体の財政状況及び健全化判断比率'!B75="","",'各会計、関係団体の財政状況及び健全化判断比率'!B75)</f>
        <v>奈良県後期高齢者医療広域連合</v>
      </c>
      <c r="BZ41" s="381"/>
      <c r="CA41" s="381"/>
      <c r="CB41" s="381"/>
      <c r="CC41" s="381"/>
      <c r="CD41" s="381"/>
      <c r="CE41" s="381"/>
      <c r="CF41" s="381"/>
      <c r="CG41" s="381"/>
      <c r="CH41" s="381"/>
      <c r="CI41" s="381"/>
      <c r="CJ41" s="381"/>
      <c r="CK41" s="381"/>
      <c r="CL41" s="381"/>
      <c r="CM41" s="381"/>
      <c r="CN41" s="175"/>
      <c r="CO41" s="380" t="str">
        <f t="shared" si="3"/>
        <v/>
      </c>
      <c r="CP41" s="380"/>
      <c r="CQ41" s="381" t="str">
        <f>IF('各会計、関係団体の財政状況及び健全化判断比率'!BS14="","",'各会計、関係団体の財政状況及び健全化判断比率'!BS14)</f>
        <v/>
      </c>
      <c r="CR41" s="381"/>
      <c r="CS41" s="381"/>
      <c r="CT41" s="381"/>
      <c r="CU41" s="381"/>
      <c r="CV41" s="381"/>
      <c r="CW41" s="381"/>
      <c r="CX41" s="381"/>
      <c r="CY41" s="381"/>
      <c r="CZ41" s="381"/>
      <c r="DA41" s="381"/>
      <c r="DB41" s="381"/>
      <c r="DC41" s="381"/>
      <c r="DD41" s="381"/>
      <c r="DE41" s="381"/>
      <c r="DG41" s="378" t="str">
        <f>IF('各会計、関係団体の財政状況及び健全化判断比率'!BR14="","",'各会計、関係団体の財政状況及び健全化判断比率'!BR14)</f>
        <v/>
      </c>
      <c r="DH41" s="378"/>
      <c r="DI41" s="180"/>
    </row>
    <row r="42" spans="1:113" ht="32.25" customHeight="1" x14ac:dyDescent="0.2">
      <c r="B42" s="202"/>
      <c r="C42" s="380" t="str">
        <f t="shared" si="5"/>
        <v/>
      </c>
      <c r="D42" s="380"/>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175"/>
      <c r="U42" s="380" t="str">
        <f t="shared" si="4"/>
        <v/>
      </c>
      <c r="V42" s="380"/>
      <c r="W42" s="381"/>
      <c r="X42" s="381"/>
      <c r="Y42" s="381"/>
      <c r="Z42" s="381"/>
      <c r="AA42" s="381"/>
      <c r="AB42" s="381"/>
      <c r="AC42" s="381"/>
      <c r="AD42" s="381"/>
      <c r="AE42" s="381"/>
      <c r="AF42" s="381"/>
      <c r="AG42" s="381"/>
      <c r="AH42" s="381"/>
      <c r="AI42" s="381"/>
      <c r="AJ42" s="381"/>
      <c r="AK42" s="381"/>
      <c r="AL42" s="175"/>
      <c r="AM42" s="380" t="str">
        <f t="shared" si="0"/>
        <v/>
      </c>
      <c r="AN42" s="380"/>
      <c r="AO42" s="381"/>
      <c r="AP42" s="381"/>
      <c r="AQ42" s="381"/>
      <c r="AR42" s="381"/>
      <c r="AS42" s="381"/>
      <c r="AT42" s="381"/>
      <c r="AU42" s="381"/>
      <c r="AV42" s="381"/>
      <c r="AW42" s="381"/>
      <c r="AX42" s="381"/>
      <c r="AY42" s="381"/>
      <c r="AZ42" s="381"/>
      <c r="BA42" s="381"/>
      <c r="BB42" s="381"/>
      <c r="BC42" s="381"/>
      <c r="BD42" s="175"/>
      <c r="BE42" s="380" t="str">
        <f t="shared" si="1"/>
        <v/>
      </c>
      <c r="BF42" s="380"/>
      <c r="BG42" s="381"/>
      <c r="BH42" s="381"/>
      <c r="BI42" s="381"/>
      <c r="BJ42" s="381"/>
      <c r="BK42" s="381"/>
      <c r="BL42" s="381"/>
      <c r="BM42" s="381"/>
      <c r="BN42" s="381"/>
      <c r="BO42" s="381"/>
      <c r="BP42" s="381"/>
      <c r="BQ42" s="381"/>
      <c r="BR42" s="381"/>
      <c r="BS42" s="381"/>
      <c r="BT42" s="381"/>
      <c r="BU42" s="381"/>
      <c r="BV42" s="175"/>
      <c r="BW42" s="380">
        <f t="shared" si="2"/>
        <v>15</v>
      </c>
      <c r="BX42" s="380"/>
      <c r="BY42" s="381" t="str">
        <f>IF('各会計、関係団体の財政状況及び健全化判断比率'!B76="","",'各会計、関係団体の財政状況及び健全化判断比率'!B76)</f>
        <v>奈良県広域消防組合</v>
      </c>
      <c r="BZ42" s="381"/>
      <c r="CA42" s="381"/>
      <c r="CB42" s="381"/>
      <c r="CC42" s="381"/>
      <c r="CD42" s="381"/>
      <c r="CE42" s="381"/>
      <c r="CF42" s="381"/>
      <c r="CG42" s="381"/>
      <c r="CH42" s="381"/>
      <c r="CI42" s="381"/>
      <c r="CJ42" s="381"/>
      <c r="CK42" s="381"/>
      <c r="CL42" s="381"/>
      <c r="CM42" s="381"/>
      <c r="CN42" s="175"/>
      <c r="CO42" s="380" t="str">
        <f t="shared" si="3"/>
        <v/>
      </c>
      <c r="CP42" s="380"/>
      <c r="CQ42" s="381" t="str">
        <f>IF('各会計、関係団体の財政状況及び健全化判断比率'!BS15="","",'各会計、関係団体の財政状況及び健全化判断比率'!BS15)</f>
        <v/>
      </c>
      <c r="CR42" s="381"/>
      <c r="CS42" s="381"/>
      <c r="CT42" s="381"/>
      <c r="CU42" s="381"/>
      <c r="CV42" s="381"/>
      <c r="CW42" s="381"/>
      <c r="CX42" s="381"/>
      <c r="CY42" s="381"/>
      <c r="CZ42" s="381"/>
      <c r="DA42" s="381"/>
      <c r="DB42" s="381"/>
      <c r="DC42" s="381"/>
      <c r="DD42" s="381"/>
      <c r="DE42" s="381"/>
      <c r="DG42" s="378" t="str">
        <f>IF('各会計、関係団体の財政状況及び健全化判断比率'!BR15="","",'各会計、関係団体の財政状況及び健全化判断比率'!BR15)</f>
        <v/>
      </c>
      <c r="DH42" s="378"/>
      <c r="DI42" s="180"/>
    </row>
    <row r="43" spans="1:113" ht="32.25" customHeight="1" x14ac:dyDescent="0.2">
      <c r="B43" s="202"/>
      <c r="C43" s="380" t="str">
        <f t="shared" si="5"/>
        <v/>
      </c>
      <c r="D43" s="380"/>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175"/>
      <c r="U43" s="380" t="str">
        <f t="shared" si="4"/>
        <v/>
      </c>
      <c r="V43" s="380"/>
      <c r="W43" s="381"/>
      <c r="X43" s="381"/>
      <c r="Y43" s="381"/>
      <c r="Z43" s="381"/>
      <c r="AA43" s="381"/>
      <c r="AB43" s="381"/>
      <c r="AC43" s="381"/>
      <c r="AD43" s="381"/>
      <c r="AE43" s="381"/>
      <c r="AF43" s="381"/>
      <c r="AG43" s="381"/>
      <c r="AH43" s="381"/>
      <c r="AI43" s="381"/>
      <c r="AJ43" s="381"/>
      <c r="AK43" s="381"/>
      <c r="AL43" s="175"/>
      <c r="AM43" s="380" t="str">
        <f t="shared" si="0"/>
        <v/>
      </c>
      <c r="AN43" s="380"/>
      <c r="AO43" s="381"/>
      <c r="AP43" s="381"/>
      <c r="AQ43" s="381"/>
      <c r="AR43" s="381"/>
      <c r="AS43" s="381"/>
      <c r="AT43" s="381"/>
      <c r="AU43" s="381"/>
      <c r="AV43" s="381"/>
      <c r="AW43" s="381"/>
      <c r="AX43" s="381"/>
      <c r="AY43" s="381"/>
      <c r="AZ43" s="381"/>
      <c r="BA43" s="381"/>
      <c r="BB43" s="381"/>
      <c r="BC43" s="381"/>
      <c r="BD43" s="175"/>
      <c r="BE43" s="380" t="str">
        <f t="shared" si="1"/>
        <v/>
      </c>
      <c r="BF43" s="380"/>
      <c r="BG43" s="381"/>
      <c r="BH43" s="381"/>
      <c r="BI43" s="381"/>
      <c r="BJ43" s="381"/>
      <c r="BK43" s="381"/>
      <c r="BL43" s="381"/>
      <c r="BM43" s="381"/>
      <c r="BN43" s="381"/>
      <c r="BO43" s="381"/>
      <c r="BP43" s="381"/>
      <c r="BQ43" s="381"/>
      <c r="BR43" s="381"/>
      <c r="BS43" s="381"/>
      <c r="BT43" s="381"/>
      <c r="BU43" s="381"/>
      <c r="BV43" s="175"/>
      <c r="BW43" s="380" t="str">
        <f t="shared" si="2"/>
        <v/>
      </c>
      <c r="BX43" s="380"/>
      <c r="BY43" s="381" t="str">
        <f>IF('各会計、関係団体の財政状況及び健全化判断比率'!B77="","",'各会計、関係団体の財政状況及び健全化判断比率'!B77)</f>
        <v/>
      </c>
      <c r="BZ43" s="381"/>
      <c r="CA43" s="381"/>
      <c r="CB43" s="381"/>
      <c r="CC43" s="381"/>
      <c r="CD43" s="381"/>
      <c r="CE43" s="381"/>
      <c r="CF43" s="381"/>
      <c r="CG43" s="381"/>
      <c r="CH43" s="381"/>
      <c r="CI43" s="381"/>
      <c r="CJ43" s="381"/>
      <c r="CK43" s="381"/>
      <c r="CL43" s="381"/>
      <c r="CM43" s="381"/>
      <c r="CN43" s="175"/>
      <c r="CO43" s="380" t="str">
        <f t="shared" si="3"/>
        <v/>
      </c>
      <c r="CP43" s="380"/>
      <c r="CQ43" s="381" t="str">
        <f>IF('各会計、関係団体の財政状況及び健全化判断比率'!BS16="","",'各会計、関係団体の財政状況及び健全化判断比率'!BS16)</f>
        <v/>
      </c>
      <c r="CR43" s="381"/>
      <c r="CS43" s="381"/>
      <c r="CT43" s="381"/>
      <c r="CU43" s="381"/>
      <c r="CV43" s="381"/>
      <c r="CW43" s="381"/>
      <c r="CX43" s="381"/>
      <c r="CY43" s="381"/>
      <c r="CZ43" s="381"/>
      <c r="DA43" s="381"/>
      <c r="DB43" s="381"/>
      <c r="DC43" s="381"/>
      <c r="DD43" s="381"/>
      <c r="DE43" s="381"/>
      <c r="DG43" s="378" t="str">
        <f>IF('各会計、関係団体の財政状況及び健全化判断比率'!BR16="","",'各会計、関係団体の財政状況及び健全化判断比率'!BR16)</f>
        <v/>
      </c>
      <c r="DH43" s="378"/>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210</v>
      </c>
      <c r="E46" s="377" t="s">
        <v>211</v>
      </c>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7"/>
      <c r="BR46" s="377"/>
      <c r="BS46" s="377"/>
      <c r="BT46" s="377"/>
      <c r="BU46" s="377"/>
      <c r="BV46" s="377"/>
      <c r="BW46" s="377"/>
      <c r="BX46" s="377"/>
      <c r="BY46" s="377"/>
      <c r="BZ46" s="377"/>
      <c r="CA46" s="377"/>
      <c r="CB46" s="377"/>
      <c r="CC46" s="377"/>
      <c r="CD46" s="377"/>
      <c r="CE46" s="377"/>
      <c r="CF46" s="377"/>
      <c r="CG46" s="377"/>
      <c r="CH46" s="377"/>
      <c r="CI46" s="377"/>
      <c r="CJ46" s="377"/>
      <c r="CK46" s="377"/>
      <c r="CL46" s="377"/>
      <c r="CM46" s="377"/>
      <c r="CN46" s="377"/>
      <c r="CO46" s="377"/>
      <c r="CP46" s="377"/>
      <c r="CQ46" s="377"/>
      <c r="CR46" s="377"/>
      <c r="CS46" s="377"/>
      <c r="CT46" s="377"/>
      <c r="CU46" s="377"/>
      <c r="CV46" s="377"/>
      <c r="CW46" s="377"/>
      <c r="CX46" s="377"/>
      <c r="CY46" s="377"/>
      <c r="CZ46" s="377"/>
      <c r="DA46" s="377"/>
      <c r="DB46" s="377"/>
      <c r="DC46" s="377"/>
      <c r="DD46" s="377"/>
      <c r="DE46" s="377"/>
      <c r="DF46" s="377"/>
      <c r="DG46" s="377"/>
      <c r="DH46" s="377"/>
      <c r="DI46" s="377"/>
    </row>
    <row r="47" spans="1:113" x14ac:dyDescent="0.2">
      <c r="E47" s="377" t="s">
        <v>212</v>
      </c>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7"/>
      <c r="BR47" s="377"/>
      <c r="BS47" s="377"/>
      <c r="BT47" s="377"/>
      <c r="BU47" s="377"/>
      <c r="BV47" s="377"/>
      <c r="BW47" s="377"/>
      <c r="BX47" s="377"/>
      <c r="BY47" s="377"/>
      <c r="BZ47" s="377"/>
      <c r="CA47" s="377"/>
      <c r="CB47" s="377"/>
      <c r="CC47" s="377"/>
      <c r="CD47" s="377"/>
      <c r="CE47" s="377"/>
      <c r="CF47" s="377"/>
      <c r="CG47" s="377"/>
      <c r="CH47" s="377"/>
      <c r="CI47" s="377"/>
      <c r="CJ47" s="377"/>
      <c r="CK47" s="377"/>
      <c r="CL47" s="377"/>
      <c r="CM47" s="377"/>
      <c r="CN47" s="377"/>
      <c r="CO47" s="377"/>
      <c r="CP47" s="377"/>
      <c r="CQ47" s="377"/>
      <c r="CR47" s="377"/>
      <c r="CS47" s="377"/>
      <c r="CT47" s="377"/>
      <c r="CU47" s="377"/>
      <c r="CV47" s="377"/>
      <c r="CW47" s="377"/>
      <c r="CX47" s="377"/>
      <c r="CY47" s="377"/>
      <c r="CZ47" s="377"/>
      <c r="DA47" s="377"/>
      <c r="DB47" s="377"/>
      <c r="DC47" s="377"/>
      <c r="DD47" s="377"/>
      <c r="DE47" s="377"/>
      <c r="DF47" s="377"/>
      <c r="DG47" s="377"/>
      <c r="DH47" s="377"/>
      <c r="DI47" s="377"/>
    </row>
    <row r="48" spans="1:113" x14ac:dyDescent="0.2">
      <c r="E48" s="377" t="s">
        <v>213</v>
      </c>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7"/>
      <c r="BR48" s="377"/>
      <c r="BS48" s="377"/>
      <c r="BT48" s="377"/>
      <c r="BU48" s="377"/>
      <c r="BV48" s="377"/>
      <c r="BW48" s="377"/>
      <c r="BX48" s="377"/>
      <c r="BY48" s="377"/>
      <c r="BZ48" s="377"/>
      <c r="CA48" s="377"/>
      <c r="CB48" s="377"/>
      <c r="CC48" s="377"/>
      <c r="CD48" s="377"/>
      <c r="CE48" s="377"/>
      <c r="CF48" s="377"/>
      <c r="CG48" s="377"/>
      <c r="CH48" s="377"/>
      <c r="CI48" s="377"/>
      <c r="CJ48" s="377"/>
      <c r="CK48" s="377"/>
      <c r="CL48" s="377"/>
      <c r="CM48" s="377"/>
      <c r="CN48" s="377"/>
      <c r="CO48" s="377"/>
      <c r="CP48" s="377"/>
      <c r="CQ48" s="377"/>
      <c r="CR48" s="377"/>
      <c r="CS48" s="377"/>
      <c r="CT48" s="377"/>
      <c r="CU48" s="377"/>
      <c r="CV48" s="377"/>
      <c r="CW48" s="377"/>
      <c r="CX48" s="377"/>
      <c r="CY48" s="377"/>
      <c r="CZ48" s="377"/>
      <c r="DA48" s="377"/>
      <c r="DB48" s="377"/>
      <c r="DC48" s="377"/>
      <c r="DD48" s="377"/>
      <c r="DE48" s="377"/>
      <c r="DF48" s="377"/>
      <c r="DG48" s="377"/>
      <c r="DH48" s="377"/>
      <c r="DI48" s="377"/>
    </row>
    <row r="49" spans="5:113" x14ac:dyDescent="0.2">
      <c r="E49" s="379" t="s">
        <v>214</v>
      </c>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379"/>
      <c r="BE49" s="379"/>
      <c r="BF49" s="379"/>
      <c r="BG49" s="379"/>
      <c r="BH49" s="379"/>
      <c r="BI49" s="379"/>
      <c r="BJ49" s="379"/>
      <c r="BK49" s="379"/>
      <c r="BL49" s="379"/>
      <c r="BM49" s="379"/>
      <c r="BN49" s="379"/>
      <c r="BO49" s="379"/>
      <c r="BP49" s="379"/>
      <c r="BQ49" s="379"/>
      <c r="BR49" s="379"/>
      <c r="BS49" s="379"/>
      <c r="BT49" s="379"/>
      <c r="BU49" s="379"/>
      <c r="BV49" s="379"/>
      <c r="BW49" s="379"/>
      <c r="BX49" s="379"/>
      <c r="BY49" s="379"/>
      <c r="BZ49" s="379"/>
      <c r="CA49" s="379"/>
      <c r="CB49" s="379"/>
      <c r="CC49" s="379"/>
      <c r="CD49" s="379"/>
      <c r="CE49" s="379"/>
      <c r="CF49" s="379"/>
      <c r="CG49" s="379"/>
      <c r="CH49" s="379"/>
      <c r="CI49" s="379"/>
      <c r="CJ49" s="379"/>
      <c r="CK49" s="379"/>
      <c r="CL49" s="379"/>
      <c r="CM49" s="379"/>
      <c r="CN49" s="379"/>
      <c r="CO49" s="379"/>
      <c r="CP49" s="379"/>
      <c r="CQ49" s="379"/>
      <c r="CR49" s="379"/>
      <c r="CS49" s="379"/>
      <c r="CT49" s="379"/>
      <c r="CU49" s="379"/>
      <c r="CV49" s="379"/>
      <c r="CW49" s="379"/>
      <c r="CX49" s="379"/>
      <c r="CY49" s="379"/>
      <c r="CZ49" s="379"/>
      <c r="DA49" s="379"/>
      <c r="DB49" s="379"/>
      <c r="DC49" s="379"/>
      <c r="DD49" s="379"/>
      <c r="DE49" s="379"/>
      <c r="DF49" s="379"/>
      <c r="DG49" s="379"/>
      <c r="DH49" s="379"/>
      <c r="DI49" s="379"/>
    </row>
    <row r="50" spans="5:113" x14ac:dyDescent="0.2">
      <c r="E50" s="377" t="s">
        <v>215</v>
      </c>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7"/>
      <c r="CE50" s="377"/>
      <c r="CF50" s="377"/>
      <c r="CG50" s="377"/>
      <c r="CH50" s="377"/>
      <c r="CI50" s="377"/>
      <c r="CJ50" s="377"/>
      <c r="CK50" s="377"/>
      <c r="CL50" s="377"/>
      <c r="CM50" s="377"/>
      <c r="CN50" s="377"/>
      <c r="CO50" s="377"/>
      <c r="CP50" s="377"/>
      <c r="CQ50" s="377"/>
      <c r="CR50" s="377"/>
      <c r="CS50" s="377"/>
      <c r="CT50" s="377"/>
      <c r="CU50" s="377"/>
      <c r="CV50" s="377"/>
      <c r="CW50" s="377"/>
      <c r="CX50" s="377"/>
      <c r="CY50" s="377"/>
      <c r="CZ50" s="377"/>
      <c r="DA50" s="377"/>
      <c r="DB50" s="377"/>
      <c r="DC50" s="377"/>
      <c r="DD50" s="377"/>
      <c r="DE50" s="377"/>
      <c r="DF50" s="377"/>
      <c r="DG50" s="377"/>
      <c r="DH50" s="377"/>
      <c r="DI50" s="377"/>
    </row>
    <row r="51" spans="5:113" x14ac:dyDescent="0.2">
      <c r="E51" s="377" t="s">
        <v>216</v>
      </c>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7"/>
      <c r="BR51" s="377"/>
      <c r="BS51" s="377"/>
      <c r="BT51" s="377"/>
      <c r="BU51" s="377"/>
      <c r="BV51" s="377"/>
      <c r="BW51" s="377"/>
      <c r="BX51" s="377"/>
      <c r="BY51" s="377"/>
      <c r="BZ51" s="377"/>
      <c r="CA51" s="377"/>
      <c r="CB51" s="377"/>
      <c r="CC51" s="377"/>
      <c r="CD51" s="377"/>
      <c r="CE51" s="377"/>
      <c r="CF51" s="377"/>
      <c r="CG51" s="377"/>
      <c r="CH51" s="377"/>
      <c r="CI51" s="377"/>
      <c r="CJ51" s="377"/>
      <c r="CK51" s="377"/>
      <c r="CL51" s="377"/>
      <c r="CM51" s="377"/>
      <c r="CN51" s="377"/>
      <c r="CO51" s="377"/>
      <c r="CP51" s="377"/>
      <c r="CQ51" s="377"/>
      <c r="CR51" s="377"/>
      <c r="CS51" s="377"/>
      <c r="CT51" s="377"/>
      <c r="CU51" s="377"/>
      <c r="CV51" s="377"/>
      <c r="CW51" s="377"/>
      <c r="CX51" s="377"/>
      <c r="CY51" s="377"/>
      <c r="CZ51" s="377"/>
      <c r="DA51" s="377"/>
      <c r="DB51" s="377"/>
      <c r="DC51" s="377"/>
      <c r="DD51" s="377"/>
      <c r="DE51" s="377"/>
      <c r="DF51" s="377"/>
      <c r="DG51" s="377"/>
      <c r="DH51" s="377"/>
      <c r="DI51" s="377"/>
    </row>
    <row r="52" spans="5:113" x14ac:dyDescent="0.2">
      <c r="E52" s="377" t="s">
        <v>217</v>
      </c>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7"/>
      <c r="BQ52" s="377"/>
      <c r="BR52" s="377"/>
      <c r="BS52" s="377"/>
      <c r="BT52" s="377"/>
      <c r="BU52" s="377"/>
      <c r="BV52" s="377"/>
      <c r="BW52" s="377"/>
      <c r="BX52" s="377"/>
      <c r="BY52" s="377"/>
      <c r="BZ52" s="377"/>
      <c r="CA52" s="377"/>
      <c r="CB52" s="377"/>
      <c r="CC52" s="377"/>
      <c r="CD52" s="377"/>
      <c r="CE52" s="377"/>
      <c r="CF52" s="377"/>
      <c r="CG52" s="377"/>
      <c r="CH52" s="377"/>
      <c r="CI52" s="377"/>
      <c r="CJ52" s="377"/>
      <c r="CK52" s="377"/>
      <c r="CL52" s="377"/>
      <c r="CM52" s="377"/>
      <c r="CN52" s="377"/>
      <c r="CO52" s="377"/>
      <c r="CP52" s="377"/>
      <c r="CQ52" s="377"/>
      <c r="CR52" s="377"/>
      <c r="CS52" s="377"/>
      <c r="CT52" s="377"/>
      <c r="CU52" s="377"/>
      <c r="CV52" s="377"/>
      <c r="CW52" s="377"/>
      <c r="CX52" s="377"/>
      <c r="CY52" s="377"/>
      <c r="CZ52" s="377"/>
      <c r="DA52" s="377"/>
      <c r="DB52" s="377"/>
      <c r="DC52" s="377"/>
      <c r="DD52" s="377"/>
      <c r="DE52" s="377"/>
      <c r="DF52" s="377"/>
      <c r="DG52" s="377"/>
      <c r="DH52" s="377"/>
      <c r="DI52" s="377"/>
    </row>
    <row r="53" spans="5:113" x14ac:dyDescent="0.2">
      <c r="E53" s="377" t="s">
        <v>218</v>
      </c>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c r="BW53" s="377"/>
      <c r="BX53" s="377"/>
      <c r="BY53" s="377"/>
      <c r="BZ53" s="377"/>
      <c r="CA53" s="377"/>
      <c r="CB53" s="377"/>
      <c r="CC53" s="377"/>
      <c r="CD53" s="377"/>
      <c r="CE53" s="377"/>
      <c r="CF53" s="377"/>
      <c r="CG53" s="377"/>
      <c r="CH53" s="377"/>
      <c r="CI53" s="377"/>
      <c r="CJ53" s="377"/>
      <c r="CK53" s="377"/>
      <c r="CL53" s="377"/>
      <c r="CM53" s="377"/>
      <c r="CN53" s="377"/>
      <c r="CO53" s="377"/>
      <c r="CP53" s="377"/>
      <c r="CQ53" s="377"/>
      <c r="CR53" s="377"/>
      <c r="CS53" s="377"/>
      <c r="CT53" s="377"/>
      <c r="CU53" s="377"/>
      <c r="CV53" s="377"/>
      <c r="CW53" s="377"/>
      <c r="CX53" s="377"/>
      <c r="CY53" s="377"/>
      <c r="CZ53" s="377"/>
      <c r="DA53" s="377"/>
      <c r="DB53" s="377"/>
      <c r="DC53" s="377"/>
      <c r="DD53" s="377"/>
      <c r="DE53" s="377"/>
      <c r="DF53" s="377"/>
      <c r="DG53" s="377"/>
      <c r="DH53" s="377"/>
      <c r="DI53" s="377"/>
    </row>
    <row r="54" spans="5:113" x14ac:dyDescent="0.2"/>
    <row r="55" spans="5:113" x14ac:dyDescent="0.2"/>
    <row r="56" spans="5:113" x14ac:dyDescent="0.2"/>
  </sheetData>
  <sheetProtection algorithmName="SHA-512" hashValue="pOKxWMC/zKrPXfFQtUNL/S7EqU9HSyKjq0bX0wCxoQBymTL5i990JZjNwp9tN+p3Oj5S+pPvQZBeFxaY9KaPkQ==" saltValue="3bDK+Js9Kmmexm/BFcnqP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30" t="s">
        <v>219</v>
      </c>
      <c r="DI1" s="731"/>
      <c r="DJ1" s="731"/>
      <c r="DK1" s="731"/>
      <c r="DL1" s="731"/>
      <c r="DM1" s="731"/>
      <c r="DN1" s="732"/>
      <c r="DO1" s="208"/>
      <c r="DP1" s="730" t="s">
        <v>220</v>
      </c>
      <c r="DQ1" s="731"/>
      <c r="DR1" s="731"/>
      <c r="DS1" s="731"/>
      <c r="DT1" s="731"/>
      <c r="DU1" s="731"/>
      <c r="DV1" s="731"/>
      <c r="DW1" s="731"/>
      <c r="DX1" s="731"/>
      <c r="DY1" s="731"/>
      <c r="DZ1" s="731"/>
      <c r="EA1" s="731"/>
      <c r="EB1" s="731"/>
      <c r="EC1" s="732"/>
      <c r="ED1" s="207"/>
      <c r="EE1" s="207"/>
      <c r="EF1" s="207"/>
      <c r="EG1" s="207"/>
      <c r="EH1" s="207"/>
      <c r="EI1" s="207"/>
      <c r="EJ1" s="207"/>
      <c r="EK1" s="207"/>
      <c r="EL1" s="207"/>
      <c r="EM1" s="207"/>
    </row>
    <row r="2" spans="2:143" ht="22.5" customHeight="1" x14ac:dyDescent="0.2">
      <c r="B2" s="209" t="s">
        <v>221</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86" t="s">
        <v>222</v>
      </c>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687"/>
      <c r="AP3" s="686" t="s">
        <v>223</v>
      </c>
      <c r="AQ3" s="687"/>
      <c r="AR3" s="687"/>
      <c r="AS3" s="687"/>
      <c r="AT3" s="687"/>
      <c r="AU3" s="687"/>
      <c r="AV3" s="687"/>
      <c r="AW3" s="687"/>
      <c r="AX3" s="687"/>
      <c r="AY3" s="687"/>
      <c r="AZ3" s="687"/>
      <c r="BA3" s="687"/>
      <c r="BB3" s="687"/>
      <c r="BC3" s="687"/>
      <c r="BD3" s="687"/>
      <c r="BE3" s="687"/>
      <c r="BF3" s="687"/>
      <c r="BG3" s="687"/>
      <c r="BH3" s="687"/>
      <c r="BI3" s="687"/>
      <c r="BJ3" s="687"/>
      <c r="BK3" s="687"/>
      <c r="BL3" s="687"/>
      <c r="BM3" s="687"/>
      <c r="BN3" s="687"/>
      <c r="BO3" s="687"/>
      <c r="BP3" s="687"/>
      <c r="BQ3" s="687"/>
      <c r="BR3" s="687"/>
      <c r="BS3" s="687"/>
      <c r="BT3" s="687"/>
      <c r="BU3" s="687"/>
      <c r="BV3" s="687"/>
      <c r="BW3" s="687"/>
      <c r="BX3" s="687"/>
      <c r="BY3" s="687"/>
      <c r="BZ3" s="687"/>
      <c r="CA3" s="687"/>
      <c r="CB3" s="688"/>
      <c r="CD3" s="686" t="s">
        <v>224</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2">
      <c r="B4" s="686" t="s">
        <v>1</v>
      </c>
      <c r="C4" s="687"/>
      <c r="D4" s="687"/>
      <c r="E4" s="687"/>
      <c r="F4" s="687"/>
      <c r="G4" s="687"/>
      <c r="H4" s="687"/>
      <c r="I4" s="687"/>
      <c r="J4" s="687"/>
      <c r="K4" s="687"/>
      <c r="L4" s="687"/>
      <c r="M4" s="687"/>
      <c r="N4" s="687"/>
      <c r="O4" s="687"/>
      <c r="P4" s="687"/>
      <c r="Q4" s="688"/>
      <c r="R4" s="686" t="s">
        <v>225</v>
      </c>
      <c r="S4" s="687"/>
      <c r="T4" s="687"/>
      <c r="U4" s="687"/>
      <c r="V4" s="687"/>
      <c r="W4" s="687"/>
      <c r="X4" s="687"/>
      <c r="Y4" s="688"/>
      <c r="Z4" s="686" t="s">
        <v>226</v>
      </c>
      <c r="AA4" s="687"/>
      <c r="AB4" s="687"/>
      <c r="AC4" s="688"/>
      <c r="AD4" s="686" t="s">
        <v>227</v>
      </c>
      <c r="AE4" s="687"/>
      <c r="AF4" s="687"/>
      <c r="AG4" s="687"/>
      <c r="AH4" s="687"/>
      <c r="AI4" s="687"/>
      <c r="AJ4" s="687"/>
      <c r="AK4" s="688"/>
      <c r="AL4" s="686" t="s">
        <v>226</v>
      </c>
      <c r="AM4" s="687"/>
      <c r="AN4" s="687"/>
      <c r="AO4" s="688"/>
      <c r="AP4" s="733" t="s">
        <v>228</v>
      </c>
      <c r="AQ4" s="733"/>
      <c r="AR4" s="733"/>
      <c r="AS4" s="733"/>
      <c r="AT4" s="733"/>
      <c r="AU4" s="733"/>
      <c r="AV4" s="733"/>
      <c r="AW4" s="733"/>
      <c r="AX4" s="733"/>
      <c r="AY4" s="733"/>
      <c r="AZ4" s="733"/>
      <c r="BA4" s="733"/>
      <c r="BB4" s="733"/>
      <c r="BC4" s="733"/>
      <c r="BD4" s="733"/>
      <c r="BE4" s="733"/>
      <c r="BF4" s="733"/>
      <c r="BG4" s="733" t="s">
        <v>229</v>
      </c>
      <c r="BH4" s="733"/>
      <c r="BI4" s="733"/>
      <c r="BJ4" s="733"/>
      <c r="BK4" s="733"/>
      <c r="BL4" s="733"/>
      <c r="BM4" s="733"/>
      <c r="BN4" s="733"/>
      <c r="BO4" s="733" t="s">
        <v>226</v>
      </c>
      <c r="BP4" s="733"/>
      <c r="BQ4" s="733"/>
      <c r="BR4" s="733"/>
      <c r="BS4" s="733" t="s">
        <v>230</v>
      </c>
      <c r="BT4" s="733"/>
      <c r="BU4" s="733"/>
      <c r="BV4" s="733"/>
      <c r="BW4" s="733"/>
      <c r="BX4" s="733"/>
      <c r="BY4" s="733"/>
      <c r="BZ4" s="733"/>
      <c r="CA4" s="733"/>
      <c r="CB4" s="733"/>
      <c r="CD4" s="686" t="s">
        <v>231</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ht="11.25" customHeight="1" x14ac:dyDescent="0.2">
      <c r="B5" s="692" t="s">
        <v>232</v>
      </c>
      <c r="C5" s="693"/>
      <c r="D5" s="693"/>
      <c r="E5" s="693"/>
      <c r="F5" s="693"/>
      <c r="G5" s="693"/>
      <c r="H5" s="693"/>
      <c r="I5" s="693"/>
      <c r="J5" s="693"/>
      <c r="K5" s="693"/>
      <c r="L5" s="693"/>
      <c r="M5" s="693"/>
      <c r="N5" s="693"/>
      <c r="O5" s="693"/>
      <c r="P5" s="693"/>
      <c r="Q5" s="694"/>
      <c r="R5" s="689">
        <v>111484</v>
      </c>
      <c r="S5" s="690"/>
      <c r="T5" s="690"/>
      <c r="U5" s="690"/>
      <c r="V5" s="690"/>
      <c r="W5" s="690"/>
      <c r="X5" s="690"/>
      <c r="Y5" s="715"/>
      <c r="Z5" s="728">
        <v>4.0999999999999996</v>
      </c>
      <c r="AA5" s="728"/>
      <c r="AB5" s="728"/>
      <c r="AC5" s="728"/>
      <c r="AD5" s="729">
        <v>111484</v>
      </c>
      <c r="AE5" s="729"/>
      <c r="AF5" s="729"/>
      <c r="AG5" s="729"/>
      <c r="AH5" s="729"/>
      <c r="AI5" s="729"/>
      <c r="AJ5" s="729"/>
      <c r="AK5" s="729"/>
      <c r="AL5" s="716">
        <v>7.7</v>
      </c>
      <c r="AM5" s="698"/>
      <c r="AN5" s="698"/>
      <c r="AO5" s="717"/>
      <c r="AP5" s="692" t="s">
        <v>233</v>
      </c>
      <c r="AQ5" s="693"/>
      <c r="AR5" s="693"/>
      <c r="AS5" s="693"/>
      <c r="AT5" s="693"/>
      <c r="AU5" s="693"/>
      <c r="AV5" s="693"/>
      <c r="AW5" s="693"/>
      <c r="AX5" s="693"/>
      <c r="AY5" s="693"/>
      <c r="AZ5" s="693"/>
      <c r="BA5" s="693"/>
      <c r="BB5" s="693"/>
      <c r="BC5" s="693"/>
      <c r="BD5" s="693"/>
      <c r="BE5" s="693"/>
      <c r="BF5" s="694"/>
      <c r="BG5" s="634">
        <v>111484</v>
      </c>
      <c r="BH5" s="635"/>
      <c r="BI5" s="635"/>
      <c r="BJ5" s="635"/>
      <c r="BK5" s="635"/>
      <c r="BL5" s="635"/>
      <c r="BM5" s="635"/>
      <c r="BN5" s="636"/>
      <c r="BO5" s="672">
        <v>100</v>
      </c>
      <c r="BP5" s="672"/>
      <c r="BQ5" s="672"/>
      <c r="BR5" s="672"/>
      <c r="BS5" s="673">
        <v>435</v>
      </c>
      <c r="BT5" s="673"/>
      <c r="BU5" s="673"/>
      <c r="BV5" s="673"/>
      <c r="BW5" s="673"/>
      <c r="BX5" s="673"/>
      <c r="BY5" s="673"/>
      <c r="BZ5" s="673"/>
      <c r="CA5" s="673"/>
      <c r="CB5" s="708"/>
      <c r="CD5" s="686" t="s">
        <v>228</v>
      </c>
      <c r="CE5" s="687"/>
      <c r="CF5" s="687"/>
      <c r="CG5" s="687"/>
      <c r="CH5" s="687"/>
      <c r="CI5" s="687"/>
      <c r="CJ5" s="687"/>
      <c r="CK5" s="687"/>
      <c r="CL5" s="687"/>
      <c r="CM5" s="687"/>
      <c r="CN5" s="687"/>
      <c r="CO5" s="687"/>
      <c r="CP5" s="687"/>
      <c r="CQ5" s="688"/>
      <c r="CR5" s="686" t="s">
        <v>234</v>
      </c>
      <c r="CS5" s="687"/>
      <c r="CT5" s="687"/>
      <c r="CU5" s="687"/>
      <c r="CV5" s="687"/>
      <c r="CW5" s="687"/>
      <c r="CX5" s="687"/>
      <c r="CY5" s="688"/>
      <c r="CZ5" s="686" t="s">
        <v>226</v>
      </c>
      <c r="DA5" s="687"/>
      <c r="DB5" s="687"/>
      <c r="DC5" s="688"/>
      <c r="DD5" s="686" t="s">
        <v>235</v>
      </c>
      <c r="DE5" s="687"/>
      <c r="DF5" s="687"/>
      <c r="DG5" s="687"/>
      <c r="DH5" s="687"/>
      <c r="DI5" s="687"/>
      <c r="DJ5" s="687"/>
      <c r="DK5" s="687"/>
      <c r="DL5" s="687"/>
      <c r="DM5" s="687"/>
      <c r="DN5" s="687"/>
      <c r="DO5" s="687"/>
      <c r="DP5" s="688"/>
      <c r="DQ5" s="686" t="s">
        <v>236</v>
      </c>
      <c r="DR5" s="687"/>
      <c r="DS5" s="687"/>
      <c r="DT5" s="687"/>
      <c r="DU5" s="687"/>
      <c r="DV5" s="687"/>
      <c r="DW5" s="687"/>
      <c r="DX5" s="687"/>
      <c r="DY5" s="687"/>
      <c r="DZ5" s="687"/>
      <c r="EA5" s="687"/>
      <c r="EB5" s="687"/>
      <c r="EC5" s="688"/>
    </row>
    <row r="6" spans="2:143" ht="11.25" customHeight="1" x14ac:dyDescent="0.2">
      <c r="B6" s="631" t="s">
        <v>237</v>
      </c>
      <c r="C6" s="632"/>
      <c r="D6" s="632"/>
      <c r="E6" s="632"/>
      <c r="F6" s="632"/>
      <c r="G6" s="632"/>
      <c r="H6" s="632"/>
      <c r="I6" s="632"/>
      <c r="J6" s="632"/>
      <c r="K6" s="632"/>
      <c r="L6" s="632"/>
      <c r="M6" s="632"/>
      <c r="N6" s="632"/>
      <c r="O6" s="632"/>
      <c r="P6" s="632"/>
      <c r="Q6" s="633"/>
      <c r="R6" s="634">
        <v>59641</v>
      </c>
      <c r="S6" s="635"/>
      <c r="T6" s="635"/>
      <c r="U6" s="635"/>
      <c r="V6" s="635"/>
      <c r="W6" s="635"/>
      <c r="X6" s="635"/>
      <c r="Y6" s="636"/>
      <c r="Z6" s="672">
        <v>2.2000000000000002</v>
      </c>
      <c r="AA6" s="672"/>
      <c r="AB6" s="672"/>
      <c r="AC6" s="672"/>
      <c r="AD6" s="673">
        <v>59641</v>
      </c>
      <c r="AE6" s="673"/>
      <c r="AF6" s="673"/>
      <c r="AG6" s="673"/>
      <c r="AH6" s="673"/>
      <c r="AI6" s="673"/>
      <c r="AJ6" s="673"/>
      <c r="AK6" s="673"/>
      <c r="AL6" s="637">
        <v>4.0999999999999996</v>
      </c>
      <c r="AM6" s="638"/>
      <c r="AN6" s="638"/>
      <c r="AO6" s="674"/>
      <c r="AP6" s="631" t="s">
        <v>238</v>
      </c>
      <c r="AQ6" s="632"/>
      <c r="AR6" s="632"/>
      <c r="AS6" s="632"/>
      <c r="AT6" s="632"/>
      <c r="AU6" s="632"/>
      <c r="AV6" s="632"/>
      <c r="AW6" s="632"/>
      <c r="AX6" s="632"/>
      <c r="AY6" s="632"/>
      <c r="AZ6" s="632"/>
      <c r="BA6" s="632"/>
      <c r="BB6" s="632"/>
      <c r="BC6" s="632"/>
      <c r="BD6" s="632"/>
      <c r="BE6" s="632"/>
      <c r="BF6" s="633"/>
      <c r="BG6" s="634">
        <v>111484</v>
      </c>
      <c r="BH6" s="635"/>
      <c r="BI6" s="635"/>
      <c r="BJ6" s="635"/>
      <c r="BK6" s="635"/>
      <c r="BL6" s="635"/>
      <c r="BM6" s="635"/>
      <c r="BN6" s="636"/>
      <c r="BO6" s="672">
        <v>100</v>
      </c>
      <c r="BP6" s="672"/>
      <c r="BQ6" s="672"/>
      <c r="BR6" s="672"/>
      <c r="BS6" s="673">
        <v>435</v>
      </c>
      <c r="BT6" s="673"/>
      <c r="BU6" s="673"/>
      <c r="BV6" s="673"/>
      <c r="BW6" s="673"/>
      <c r="BX6" s="673"/>
      <c r="BY6" s="673"/>
      <c r="BZ6" s="673"/>
      <c r="CA6" s="673"/>
      <c r="CB6" s="708"/>
      <c r="CD6" s="692" t="s">
        <v>239</v>
      </c>
      <c r="CE6" s="693"/>
      <c r="CF6" s="693"/>
      <c r="CG6" s="693"/>
      <c r="CH6" s="693"/>
      <c r="CI6" s="693"/>
      <c r="CJ6" s="693"/>
      <c r="CK6" s="693"/>
      <c r="CL6" s="693"/>
      <c r="CM6" s="693"/>
      <c r="CN6" s="693"/>
      <c r="CO6" s="693"/>
      <c r="CP6" s="693"/>
      <c r="CQ6" s="694"/>
      <c r="CR6" s="634">
        <v>34788</v>
      </c>
      <c r="CS6" s="635"/>
      <c r="CT6" s="635"/>
      <c r="CU6" s="635"/>
      <c r="CV6" s="635"/>
      <c r="CW6" s="635"/>
      <c r="CX6" s="635"/>
      <c r="CY6" s="636"/>
      <c r="CZ6" s="716">
        <v>1.4</v>
      </c>
      <c r="DA6" s="698"/>
      <c r="DB6" s="698"/>
      <c r="DC6" s="718"/>
      <c r="DD6" s="640" t="s">
        <v>179</v>
      </c>
      <c r="DE6" s="635"/>
      <c r="DF6" s="635"/>
      <c r="DG6" s="635"/>
      <c r="DH6" s="635"/>
      <c r="DI6" s="635"/>
      <c r="DJ6" s="635"/>
      <c r="DK6" s="635"/>
      <c r="DL6" s="635"/>
      <c r="DM6" s="635"/>
      <c r="DN6" s="635"/>
      <c r="DO6" s="635"/>
      <c r="DP6" s="636"/>
      <c r="DQ6" s="640">
        <v>34788</v>
      </c>
      <c r="DR6" s="635"/>
      <c r="DS6" s="635"/>
      <c r="DT6" s="635"/>
      <c r="DU6" s="635"/>
      <c r="DV6" s="635"/>
      <c r="DW6" s="635"/>
      <c r="DX6" s="635"/>
      <c r="DY6" s="635"/>
      <c r="DZ6" s="635"/>
      <c r="EA6" s="635"/>
      <c r="EB6" s="635"/>
      <c r="EC6" s="671"/>
    </row>
    <row r="7" spans="2:143" ht="11.25" customHeight="1" x14ac:dyDescent="0.2">
      <c r="B7" s="631" t="s">
        <v>240</v>
      </c>
      <c r="C7" s="632"/>
      <c r="D7" s="632"/>
      <c r="E7" s="632"/>
      <c r="F7" s="632"/>
      <c r="G7" s="632"/>
      <c r="H7" s="632"/>
      <c r="I7" s="632"/>
      <c r="J7" s="632"/>
      <c r="K7" s="632"/>
      <c r="L7" s="632"/>
      <c r="M7" s="632"/>
      <c r="N7" s="632"/>
      <c r="O7" s="632"/>
      <c r="P7" s="632"/>
      <c r="Q7" s="633"/>
      <c r="R7" s="634">
        <v>46</v>
      </c>
      <c r="S7" s="635"/>
      <c r="T7" s="635"/>
      <c r="U7" s="635"/>
      <c r="V7" s="635"/>
      <c r="W7" s="635"/>
      <c r="X7" s="635"/>
      <c r="Y7" s="636"/>
      <c r="Z7" s="672">
        <v>0</v>
      </c>
      <c r="AA7" s="672"/>
      <c r="AB7" s="672"/>
      <c r="AC7" s="672"/>
      <c r="AD7" s="673">
        <v>46</v>
      </c>
      <c r="AE7" s="673"/>
      <c r="AF7" s="673"/>
      <c r="AG7" s="673"/>
      <c r="AH7" s="673"/>
      <c r="AI7" s="673"/>
      <c r="AJ7" s="673"/>
      <c r="AK7" s="673"/>
      <c r="AL7" s="637">
        <v>0</v>
      </c>
      <c r="AM7" s="638"/>
      <c r="AN7" s="638"/>
      <c r="AO7" s="674"/>
      <c r="AP7" s="631" t="s">
        <v>241</v>
      </c>
      <c r="AQ7" s="632"/>
      <c r="AR7" s="632"/>
      <c r="AS7" s="632"/>
      <c r="AT7" s="632"/>
      <c r="AU7" s="632"/>
      <c r="AV7" s="632"/>
      <c r="AW7" s="632"/>
      <c r="AX7" s="632"/>
      <c r="AY7" s="632"/>
      <c r="AZ7" s="632"/>
      <c r="BA7" s="632"/>
      <c r="BB7" s="632"/>
      <c r="BC7" s="632"/>
      <c r="BD7" s="632"/>
      <c r="BE7" s="632"/>
      <c r="BF7" s="633"/>
      <c r="BG7" s="634">
        <v>40358</v>
      </c>
      <c r="BH7" s="635"/>
      <c r="BI7" s="635"/>
      <c r="BJ7" s="635"/>
      <c r="BK7" s="635"/>
      <c r="BL7" s="635"/>
      <c r="BM7" s="635"/>
      <c r="BN7" s="636"/>
      <c r="BO7" s="672">
        <v>36.200000000000003</v>
      </c>
      <c r="BP7" s="672"/>
      <c r="BQ7" s="672"/>
      <c r="BR7" s="672"/>
      <c r="BS7" s="673" t="s">
        <v>179</v>
      </c>
      <c r="BT7" s="673"/>
      <c r="BU7" s="673"/>
      <c r="BV7" s="673"/>
      <c r="BW7" s="673"/>
      <c r="BX7" s="673"/>
      <c r="BY7" s="673"/>
      <c r="BZ7" s="673"/>
      <c r="CA7" s="673"/>
      <c r="CB7" s="708"/>
      <c r="CD7" s="631" t="s">
        <v>242</v>
      </c>
      <c r="CE7" s="632"/>
      <c r="CF7" s="632"/>
      <c r="CG7" s="632"/>
      <c r="CH7" s="632"/>
      <c r="CI7" s="632"/>
      <c r="CJ7" s="632"/>
      <c r="CK7" s="632"/>
      <c r="CL7" s="632"/>
      <c r="CM7" s="632"/>
      <c r="CN7" s="632"/>
      <c r="CO7" s="632"/>
      <c r="CP7" s="632"/>
      <c r="CQ7" s="633"/>
      <c r="CR7" s="634">
        <v>664211</v>
      </c>
      <c r="CS7" s="635"/>
      <c r="CT7" s="635"/>
      <c r="CU7" s="635"/>
      <c r="CV7" s="635"/>
      <c r="CW7" s="635"/>
      <c r="CX7" s="635"/>
      <c r="CY7" s="636"/>
      <c r="CZ7" s="672">
        <v>26.1</v>
      </c>
      <c r="DA7" s="672"/>
      <c r="DB7" s="672"/>
      <c r="DC7" s="672"/>
      <c r="DD7" s="640">
        <v>11599</v>
      </c>
      <c r="DE7" s="635"/>
      <c r="DF7" s="635"/>
      <c r="DG7" s="635"/>
      <c r="DH7" s="635"/>
      <c r="DI7" s="635"/>
      <c r="DJ7" s="635"/>
      <c r="DK7" s="635"/>
      <c r="DL7" s="635"/>
      <c r="DM7" s="635"/>
      <c r="DN7" s="635"/>
      <c r="DO7" s="635"/>
      <c r="DP7" s="636"/>
      <c r="DQ7" s="640">
        <v>602192</v>
      </c>
      <c r="DR7" s="635"/>
      <c r="DS7" s="635"/>
      <c r="DT7" s="635"/>
      <c r="DU7" s="635"/>
      <c r="DV7" s="635"/>
      <c r="DW7" s="635"/>
      <c r="DX7" s="635"/>
      <c r="DY7" s="635"/>
      <c r="DZ7" s="635"/>
      <c r="EA7" s="635"/>
      <c r="EB7" s="635"/>
      <c r="EC7" s="671"/>
    </row>
    <row r="8" spans="2:143" ht="11.25" customHeight="1" x14ac:dyDescent="0.2">
      <c r="B8" s="631" t="s">
        <v>243</v>
      </c>
      <c r="C8" s="632"/>
      <c r="D8" s="632"/>
      <c r="E8" s="632"/>
      <c r="F8" s="632"/>
      <c r="G8" s="632"/>
      <c r="H8" s="632"/>
      <c r="I8" s="632"/>
      <c r="J8" s="632"/>
      <c r="K8" s="632"/>
      <c r="L8" s="632"/>
      <c r="M8" s="632"/>
      <c r="N8" s="632"/>
      <c r="O8" s="632"/>
      <c r="P8" s="632"/>
      <c r="Q8" s="633"/>
      <c r="R8" s="634">
        <v>1013</v>
      </c>
      <c r="S8" s="635"/>
      <c r="T8" s="635"/>
      <c r="U8" s="635"/>
      <c r="V8" s="635"/>
      <c r="W8" s="635"/>
      <c r="X8" s="635"/>
      <c r="Y8" s="636"/>
      <c r="Z8" s="672">
        <v>0</v>
      </c>
      <c r="AA8" s="672"/>
      <c r="AB8" s="672"/>
      <c r="AC8" s="672"/>
      <c r="AD8" s="673">
        <v>1013</v>
      </c>
      <c r="AE8" s="673"/>
      <c r="AF8" s="673"/>
      <c r="AG8" s="673"/>
      <c r="AH8" s="673"/>
      <c r="AI8" s="673"/>
      <c r="AJ8" s="673"/>
      <c r="AK8" s="673"/>
      <c r="AL8" s="637">
        <v>0.1</v>
      </c>
      <c r="AM8" s="638"/>
      <c r="AN8" s="638"/>
      <c r="AO8" s="674"/>
      <c r="AP8" s="631" t="s">
        <v>244</v>
      </c>
      <c r="AQ8" s="632"/>
      <c r="AR8" s="632"/>
      <c r="AS8" s="632"/>
      <c r="AT8" s="632"/>
      <c r="AU8" s="632"/>
      <c r="AV8" s="632"/>
      <c r="AW8" s="632"/>
      <c r="AX8" s="632"/>
      <c r="AY8" s="632"/>
      <c r="AZ8" s="632"/>
      <c r="BA8" s="632"/>
      <c r="BB8" s="632"/>
      <c r="BC8" s="632"/>
      <c r="BD8" s="632"/>
      <c r="BE8" s="632"/>
      <c r="BF8" s="633"/>
      <c r="BG8" s="634">
        <v>2126</v>
      </c>
      <c r="BH8" s="635"/>
      <c r="BI8" s="635"/>
      <c r="BJ8" s="635"/>
      <c r="BK8" s="635"/>
      <c r="BL8" s="635"/>
      <c r="BM8" s="635"/>
      <c r="BN8" s="636"/>
      <c r="BO8" s="672">
        <v>1.9</v>
      </c>
      <c r="BP8" s="672"/>
      <c r="BQ8" s="672"/>
      <c r="BR8" s="672"/>
      <c r="BS8" s="673" t="s">
        <v>179</v>
      </c>
      <c r="BT8" s="673"/>
      <c r="BU8" s="673"/>
      <c r="BV8" s="673"/>
      <c r="BW8" s="673"/>
      <c r="BX8" s="673"/>
      <c r="BY8" s="673"/>
      <c r="BZ8" s="673"/>
      <c r="CA8" s="673"/>
      <c r="CB8" s="708"/>
      <c r="CD8" s="631" t="s">
        <v>245</v>
      </c>
      <c r="CE8" s="632"/>
      <c r="CF8" s="632"/>
      <c r="CG8" s="632"/>
      <c r="CH8" s="632"/>
      <c r="CI8" s="632"/>
      <c r="CJ8" s="632"/>
      <c r="CK8" s="632"/>
      <c r="CL8" s="632"/>
      <c r="CM8" s="632"/>
      <c r="CN8" s="632"/>
      <c r="CO8" s="632"/>
      <c r="CP8" s="632"/>
      <c r="CQ8" s="633"/>
      <c r="CR8" s="634">
        <v>487627</v>
      </c>
      <c r="CS8" s="635"/>
      <c r="CT8" s="635"/>
      <c r="CU8" s="635"/>
      <c r="CV8" s="635"/>
      <c r="CW8" s="635"/>
      <c r="CX8" s="635"/>
      <c r="CY8" s="636"/>
      <c r="CZ8" s="672">
        <v>19.2</v>
      </c>
      <c r="DA8" s="672"/>
      <c r="DB8" s="672"/>
      <c r="DC8" s="672"/>
      <c r="DD8" s="640">
        <v>58240</v>
      </c>
      <c r="DE8" s="635"/>
      <c r="DF8" s="635"/>
      <c r="DG8" s="635"/>
      <c r="DH8" s="635"/>
      <c r="DI8" s="635"/>
      <c r="DJ8" s="635"/>
      <c r="DK8" s="635"/>
      <c r="DL8" s="635"/>
      <c r="DM8" s="635"/>
      <c r="DN8" s="635"/>
      <c r="DO8" s="635"/>
      <c r="DP8" s="636"/>
      <c r="DQ8" s="640">
        <v>295839</v>
      </c>
      <c r="DR8" s="635"/>
      <c r="DS8" s="635"/>
      <c r="DT8" s="635"/>
      <c r="DU8" s="635"/>
      <c r="DV8" s="635"/>
      <c r="DW8" s="635"/>
      <c r="DX8" s="635"/>
      <c r="DY8" s="635"/>
      <c r="DZ8" s="635"/>
      <c r="EA8" s="635"/>
      <c r="EB8" s="635"/>
      <c r="EC8" s="671"/>
    </row>
    <row r="9" spans="2:143" ht="11.25" customHeight="1" x14ac:dyDescent="0.2">
      <c r="B9" s="631" t="s">
        <v>246</v>
      </c>
      <c r="C9" s="632"/>
      <c r="D9" s="632"/>
      <c r="E9" s="632"/>
      <c r="F9" s="632"/>
      <c r="G9" s="632"/>
      <c r="H9" s="632"/>
      <c r="I9" s="632"/>
      <c r="J9" s="632"/>
      <c r="K9" s="632"/>
      <c r="L9" s="632"/>
      <c r="M9" s="632"/>
      <c r="N9" s="632"/>
      <c r="O9" s="632"/>
      <c r="P9" s="632"/>
      <c r="Q9" s="633"/>
      <c r="R9" s="634">
        <v>713</v>
      </c>
      <c r="S9" s="635"/>
      <c r="T9" s="635"/>
      <c r="U9" s="635"/>
      <c r="V9" s="635"/>
      <c r="W9" s="635"/>
      <c r="X9" s="635"/>
      <c r="Y9" s="636"/>
      <c r="Z9" s="672">
        <v>0</v>
      </c>
      <c r="AA9" s="672"/>
      <c r="AB9" s="672"/>
      <c r="AC9" s="672"/>
      <c r="AD9" s="673">
        <v>713</v>
      </c>
      <c r="AE9" s="673"/>
      <c r="AF9" s="673"/>
      <c r="AG9" s="673"/>
      <c r="AH9" s="673"/>
      <c r="AI9" s="673"/>
      <c r="AJ9" s="673"/>
      <c r="AK9" s="673"/>
      <c r="AL9" s="637">
        <v>0</v>
      </c>
      <c r="AM9" s="638"/>
      <c r="AN9" s="638"/>
      <c r="AO9" s="674"/>
      <c r="AP9" s="631" t="s">
        <v>247</v>
      </c>
      <c r="AQ9" s="632"/>
      <c r="AR9" s="632"/>
      <c r="AS9" s="632"/>
      <c r="AT9" s="632"/>
      <c r="AU9" s="632"/>
      <c r="AV9" s="632"/>
      <c r="AW9" s="632"/>
      <c r="AX9" s="632"/>
      <c r="AY9" s="632"/>
      <c r="AZ9" s="632"/>
      <c r="BA9" s="632"/>
      <c r="BB9" s="632"/>
      <c r="BC9" s="632"/>
      <c r="BD9" s="632"/>
      <c r="BE9" s="632"/>
      <c r="BF9" s="633"/>
      <c r="BG9" s="634">
        <v>34896</v>
      </c>
      <c r="BH9" s="635"/>
      <c r="BI9" s="635"/>
      <c r="BJ9" s="635"/>
      <c r="BK9" s="635"/>
      <c r="BL9" s="635"/>
      <c r="BM9" s="635"/>
      <c r="BN9" s="636"/>
      <c r="BO9" s="672">
        <v>31.3</v>
      </c>
      <c r="BP9" s="672"/>
      <c r="BQ9" s="672"/>
      <c r="BR9" s="672"/>
      <c r="BS9" s="673" t="s">
        <v>179</v>
      </c>
      <c r="BT9" s="673"/>
      <c r="BU9" s="673"/>
      <c r="BV9" s="673"/>
      <c r="BW9" s="673"/>
      <c r="BX9" s="673"/>
      <c r="BY9" s="673"/>
      <c r="BZ9" s="673"/>
      <c r="CA9" s="673"/>
      <c r="CB9" s="708"/>
      <c r="CD9" s="631" t="s">
        <v>248</v>
      </c>
      <c r="CE9" s="632"/>
      <c r="CF9" s="632"/>
      <c r="CG9" s="632"/>
      <c r="CH9" s="632"/>
      <c r="CI9" s="632"/>
      <c r="CJ9" s="632"/>
      <c r="CK9" s="632"/>
      <c r="CL9" s="632"/>
      <c r="CM9" s="632"/>
      <c r="CN9" s="632"/>
      <c r="CO9" s="632"/>
      <c r="CP9" s="632"/>
      <c r="CQ9" s="633"/>
      <c r="CR9" s="634">
        <v>163341</v>
      </c>
      <c r="CS9" s="635"/>
      <c r="CT9" s="635"/>
      <c r="CU9" s="635"/>
      <c r="CV9" s="635"/>
      <c r="CW9" s="635"/>
      <c r="CX9" s="635"/>
      <c r="CY9" s="636"/>
      <c r="CZ9" s="672">
        <v>6.4</v>
      </c>
      <c r="DA9" s="672"/>
      <c r="DB9" s="672"/>
      <c r="DC9" s="672"/>
      <c r="DD9" s="640">
        <v>2238</v>
      </c>
      <c r="DE9" s="635"/>
      <c r="DF9" s="635"/>
      <c r="DG9" s="635"/>
      <c r="DH9" s="635"/>
      <c r="DI9" s="635"/>
      <c r="DJ9" s="635"/>
      <c r="DK9" s="635"/>
      <c r="DL9" s="635"/>
      <c r="DM9" s="635"/>
      <c r="DN9" s="635"/>
      <c r="DO9" s="635"/>
      <c r="DP9" s="636"/>
      <c r="DQ9" s="640">
        <v>116737</v>
      </c>
      <c r="DR9" s="635"/>
      <c r="DS9" s="635"/>
      <c r="DT9" s="635"/>
      <c r="DU9" s="635"/>
      <c r="DV9" s="635"/>
      <c r="DW9" s="635"/>
      <c r="DX9" s="635"/>
      <c r="DY9" s="635"/>
      <c r="DZ9" s="635"/>
      <c r="EA9" s="635"/>
      <c r="EB9" s="635"/>
      <c r="EC9" s="671"/>
    </row>
    <row r="10" spans="2:143" ht="11.25" customHeight="1" x14ac:dyDescent="0.2">
      <c r="B10" s="631" t="s">
        <v>249</v>
      </c>
      <c r="C10" s="632"/>
      <c r="D10" s="632"/>
      <c r="E10" s="632"/>
      <c r="F10" s="632"/>
      <c r="G10" s="632"/>
      <c r="H10" s="632"/>
      <c r="I10" s="632"/>
      <c r="J10" s="632"/>
      <c r="K10" s="632"/>
      <c r="L10" s="632"/>
      <c r="M10" s="632"/>
      <c r="N10" s="632"/>
      <c r="O10" s="632"/>
      <c r="P10" s="632"/>
      <c r="Q10" s="633"/>
      <c r="R10" s="634" t="s">
        <v>179</v>
      </c>
      <c r="S10" s="635"/>
      <c r="T10" s="635"/>
      <c r="U10" s="635"/>
      <c r="V10" s="635"/>
      <c r="W10" s="635"/>
      <c r="X10" s="635"/>
      <c r="Y10" s="636"/>
      <c r="Z10" s="672" t="s">
        <v>179</v>
      </c>
      <c r="AA10" s="672"/>
      <c r="AB10" s="672"/>
      <c r="AC10" s="672"/>
      <c r="AD10" s="673" t="s">
        <v>179</v>
      </c>
      <c r="AE10" s="673"/>
      <c r="AF10" s="673"/>
      <c r="AG10" s="673"/>
      <c r="AH10" s="673"/>
      <c r="AI10" s="673"/>
      <c r="AJ10" s="673"/>
      <c r="AK10" s="673"/>
      <c r="AL10" s="637" t="s">
        <v>179</v>
      </c>
      <c r="AM10" s="638"/>
      <c r="AN10" s="638"/>
      <c r="AO10" s="674"/>
      <c r="AP10" s="631" t="s">
        <v>250</v>
      </c>
      <c r="AQ10" s="632"/>
      <c r="AR10" s="632"/>
      <c r="AS10" s="632"/>
      <c r="AT10" s="632"/>
      <c r="AU10" s="632"/>
      <c r="AV10" s="632"/>
      <c r="AW10" s="632"/>
      <c r="AX10" s="632"/>
      <c r="AY10" s="632"/>
      <c r="AZ10" s="632"/>
      <c r="BA10" s="632"/>
      <c r="BB10" s="632"/>
      <c r="BC10" s="632"/>
      <c r="BD10" s="632"/>
      <c r="BE10" s="632"/>
      <c r="BF10" s="633"/>
      <c r="BG10" s="634">
        <v>2556</v>
      </c>
      <c r="BH10" s="635"/>
      <c r="BI10" s="635"/>
      <c r="BJ10" s="635"/>
      <c r="BK10" s="635"/>
      <c r="BL10" s="635"/>
      <c r="BM10" s="635"/>
      <c r="BN10" s="636"/>
      <c r="BO10" s="672">
        <v>2.2999999999999998</v>
      </c>
      <c r="BP10" s="672"/>
      <c r="BQ10" s="672"/>
      <c r="BR10" s="672"/>
      <c r="BS10" s="673" t="s">
        <v>179</v>
      </c>
      <c r="BT10" s="673"/>
      <c r="BU10" s="673"/>
      <c r="BV10" s="673"/>
      <c r="BW10" s="673"/>
      <c r="BX10" s="673"/>
      <c r="BY10" s="673"/>
      <c r="BZ10" s="673"/>
      <c r="CA10" s="673"/>
      <c r="CB10" s="708"/>
      <c r="CD10" s="631" t="s">
        <v>251</v>
      </c>
      <c r="CE10" s="632"/>
      <c r="CF10" s="632"/>
      <c r="CG10" s="632"/>
      <c r="CH10" s="632"/>
      <c r="CI10" s="632"/>
      <c r="CJ10" s="632"/>
      <c r="CK10" s="632"/>
      <c r="CL10" s="632"/>
      <c r="CM10" s="632"/>
      <c r="CN10" s="632"/>
      <c r="CO10" s="632"/>
      <c r="CP10" s="632"/>
      <c r="CQ10" s="633"/>
      <c r="CR10" s="634" t="s">
        <v>179</v>
      </c>
      <c r="CS10" s="635"/>
      <c r="CT10" s="635"/>
      <c r="CU10" s="635"/>
      <c r="CV10" s="635"/>
      <c r="CW10" s="635"/>
      <c r="CX10" s="635"/>
      <c r="CY10" s="636"/>
      <c r="CZ10" s="672" t="s">
        <v>179</v>
      </c>
      <c r="DA10" s="672"/>
      <c r="DB10" s="672"/>
      <c r="DC10" s="672"/>
      <c r="DD10" s="640" t="s">
        <v>179</v>
      </c>
      <c r="DE10" s="635"/>
      <c r="DF10" s="635"/>
      <c r="DG10" s="635"/>
      <c r="DH10" s="635"/>
      <c r="DI10" s="635"/>
      <c r="DJ10" s="635"/>
      <c r="DK10" s="635"/>
      <c r="DL10" s="635"/>
      <c r="DM10" s="635"/>
      <c r="DN10" s="635"/>
      <c r="DO10" s="635"/>
      <c r="DP10" s="636"/>
      <c r="DQ10" s="640" t="s">
        <v>179</v>
      </c>
      <c r="DR10" s="635"/>
      <c r="DS10" s="635"/>
      <c r="DT10" s="635"/>
      <c r="DU10" s="635"/>
      <c r="DV10" s="635"/>
      <c r="DW10" s="635"/>
      <c r="DX10" s="635"/>
      <c r="DY10" s="635"/>
      <c r="DZ10" s="635"/>
      <c r="EA10" s="635"/>
      <c r="EB10" s="635"/>
      <c r="EC10" s="671"/>
    </row>
    <row r="11" spans="2:143" ht="11.25" customHeight="1" x14ac:dyDescent="0.2">
      <c r="B11" s="631" t="s">
        <v>252</v>
      </c>
      <c r="C11" s="632"/>
      <c r="D11" s="632"/>
      <c r="E11" s="632"/>
      <c r="F11" s="632"/>
      <c r="G11" s="632"/>
      <c r="H11" s="632"/>
      <c r="I11" s="632"/>
      <c r="J11" s="632"/>
      <c r="K11" s="632"/>
      <c r="L11" s="632"/>
      <c r="M11" s="632"/>
      <c r="N11" s="632"/>
      <c r="O11" s="632"/>
      <c r="P11" s="632"/>
      <c r="Q11" s="633"/>
      <c r="R11" s="634">
        <v>33089</v>
      </c>
      <c r="S11" s="635"/>
      <c r="T11" s="635"/>
      <c r="U11" s="635"/>
      <c r="V11" s="635"/>
      <c r="W11" s="635"/>
      <c r="X11" s="635"/>
      <c r="Y11" s="636"/>
      <c r="Z11" s="637">
        <v>1.2</v>
      </c>
      <c r="AA11" s="638"/>
      <c r="AB11" s="638"/>
      <c r="AC11" s="639"/>
      <c r="AD11" s="640">
        <v>33089</v>
      </c>
      <c r="AE11" s="635"/>
      <c r="AF11" s="635"/>
      <c r="AG11" s="635"/>
      <c r="AH11" s="635"/>
      <c r="AI11" s="635"/>
      <c r="AJ11" s="635"/>
      <c r="AK11" s="636"/>
      <c r="AL11" s="637">
        <v>2.2999999999999998</v>
      </c>
      <c r="AM11" s="638"/>
      <c r="AN11" s="638"/>
      <c r="AO11" s="674"/>
      <c r="AP11" s="631" t="s">
        <v>253</v>
      </c>
      <c r="AQ11" s="632"/>
      <c r="AR11" s="632"/>
      <c r="AS11" s="632"/>
      <c r="AT11" s="632"/>
      <c r="AU11" s="632"/>
      <c r="AV11" s="632"/>
      <c r="AW11" s="632"/>
      <c r="AX11" s="632"/>
      <c r="AY11" s="632"/>
      <c r="AZ11" s="632"/>
      <c r="BA11" s="632"/>
      <c r="BB11" s="632"/>
      <c r="BC11" s="632"/>
      <c r="BD11" s="632"/>
      <c r="BE11" s="632"/>
      <c r="BF11" s="633"/>
      <c r="BG11" s="634">
        <v>780</v>
      </c>
      <c r="BH11" s="635"/>
      <c r="BI11" s="635"/>
      <c r="BJ11" s="635"/>
      <c r="BK11" s="635"/>
      <c r="BL11" s="635"/>
      <c r="BM11" s="635"/>
      <c r="BN11" s="636"/>
      <c r="BO11" s="672">
        <v>0.7</v>
      </c>
      <c r="BP11" s="672"/>
      <c r="BQ11" s="672"/>
      <c r="BR11" s="672"/>
      <c r="BS11" s="673" t="s">
        <v>179</v>
      </c>
      <c r="BT11" s="673"/>
      <c r="BU11" s="673"/>
      <c r="BV11" s="673"/>
      <c r="BW11" s="673"/>
      <c r="BX11" s="673"/>
      <c r="BY11" s="673"/>
      <c r="BZ11" s="673"/>
      <c r="CA11" s="673"/>
      <c r="CB11" s="708"/>
      <c r="CD11" s="631" t="s">
        <v>254</v>
      </c>
      <c r="CE11" s="632"/>
      <c r="CF11" s="632"/>
      <c r="CG11" s="632"/>
      <c r="CH11" s="632"/>
      <c r="CI11" s="632"/>
      <c r="CJ11" s="632"/>
      <c r="CK11" s="632"/>
      <c r="CL11" s="632"/>
      <c r="CM11" s="632"/>
      <c r="CN11" s="632"/>
      <c r="CO11" s="632"/>
      <c r="CP11" s="632"/>
      <c r="CQ11" s="633"/>
      <c r="CR11" s="634">
        <v>161086</v>
      </c>
      <c r="CS11" s="635"/>
      <c r="CT11" s="635"/>
      <c r="CU11" s="635"/>
      <c r="CV11" s="635"/>
      <c r="CW11" s="635"/>
      <c r="CX11" s="635"/>
      <c r="CY11" s="636"/>
      <c r="CZ11" s="672">
        <v>6.3</v>
      </c>
      <c r="DA11" s="672"/>
      <c r="DB11" s="672"/>
      <c r="DC11" s="672"/>
      <c r="DD11" s="640">
        <v>47174</v>
      </c>
      <c r="DE11" s="635"/>
      <c r="DF11" s="635"/>
      <c r="DG11" s="635"/>
      <c r="DH11" s="635"/>
      <c r="DI11" s="635"/>
      <c r="DJ11" s="635"/>
      <c r="DK11" s="635"/>
      <c r="DL11" s="635"/>
      <c r="DM11" s="635"/>
      <c r="DN11" s="635"/>
      <c r="DO11" s="635"/>
      <c r="DP11" s="636"/>
      <c r="DQ11" s="640">
        <v>89111</v>
      </c>
      <c r="DR11" s="635"/>
      <c r="DS11" s="635"/>
      <c r="DT11" s="635"/>
      <c r="DU11" s="635"/>
      <c r="DV11" s="635"/>
      <c r="DW11" s="635"/>
      <c r="DX11" s="635"/>
      <c r="DY11" s="635"/>
      <c r="DZ11" s="635"/>
      <c r="EA11" s="635"/>
      <c r="EB11" s="635"/>
      <c r="EC11" s="671"/>
    </row>
    <row r="12" spans="2:143" ht="11.25" customHeight="1" x14ac:dyDescent="0.2">
      <c r="B12" s="631" t="s">
        <v>255</v>
      </c>
      <c r="C12" s="632"/>
      <c r="D12" s="632"/>
      <c r="E12" s="632"/>
      <c r="F12" s="632"/>
      <c r="G12" s="632"/>
      <c r="H12" s="632"/>
      <c r="I12" s="632"/>
      <c r="J12" s="632"/>
      <c r="K12" s="632"/>
      <c r="L12" s="632"/>
      <c r="M12" s="632"/>
      <c r="N12" s="632"/>
      <c r="O12" s="632"/>
      <c r="P12" s="632"/>
      <c r="Q12" s="633"/>
      <c r="R12" s="634" t="s">
        <v>179</v>
      </c>
      <c r="S12" s="635"/>
      <c r="T12" s="635"/>
      <c r="U12" s="635"/>
      <c r="V12" s="635"/>
      <c r="W12" s="635"/>
      <c r="X12" s="635"/>
      <c r="Y12" s="636"/>
      <c r="Z12" s="672" t="s">
        <v>179</v>
      </c>
      <c r="AA12" s="672"/>
      <c r="AB12" s="672"/>
      <c r="AC12" s="672"/>
      <c r="AD12" s="673" t="s">
        <v>179</v>
      </c>
      <c r="AE12" s="673"/>
      <c r="AF12" s="673"/>
      <c r="AG12" s="673"/>
      <c r="AH12" s="673"/>
      <c r="AI12" s="673"/>
      <c r="AJ12" s="673"/>
      <c r="AK12" s="673"/>
      <c r="AL12" s="637" t="s">
        <v>179</v>
      </c>
      <c r="AM12" s="638"/>
      <c r="AN12" s="638"/>
      <c r="AO12" s="674"/>
      <c r="AP12" s="631" t="s">
        <v>256</v>
      </c>
      <c r="AQ12" s="632"/>
      <c r="AR12" s="632"/>
      <c r="AS12" s="632"/>
      <c r="AT12" s="632"/>
      <c r="AU12" s="632"/>
      <c r="AV12" s="632"/>
      <c r="AW12" s="632"/>
      <c r="AX12" s="632"/>
      <c r="AY12" s="632"/>
      <c r="AZ12" s="632"/>
      <c r="BA12" s="632"/>
      <c r="BB12" s="632"/>
      <c r="BC12" s="632"/>
      <c r="BD12" s="632"/>
      <c r="BE12" s="632"/>
      <c r="BF12" s="633"/>
      <c r="BG12" s="634">
        <v>62578</v>
      </c>
      <c r="BH12" s="635"/>
      <c r="BI12" s="635"/>
      <c r="BJ12" s="635"/>
      <c r="BK12" s="635"/>
      <c r="BL12" s="635"/>
      <c r="BM12" s="635"/>
      <c r="BN12" s="636"/>
      <c r="BO12" s="672">
        <v>56.1</v>
      </c>
      <c r="BP12" s="672"/>
      <c r="BQ12" s="672"/>
      <c r="BR12" s="672"/>
      <c r="BS12" s="673" t="s">
        <v>179</v>
      </c>
      <c r="BT12" s="673"/>
      <c r="BU12" s="673"/>
      <c r="BV12" s="673"/>
      <c r="BW12" s="673"/>
      <c r="BX12" s="673"/>
      <c r="BY12" s="673"/>
      <c r="BZ12" s="673"/>
      <c r="CA12" s="673"/>
      <c r="CB12" s="708"/>
      <c r="CD12" s="631" t="s">
        <v>257</v>
      </c>
      <c r="CE12" s="632"/>
      <c r="CF12" s="632"/>
      <c r="CG12" s="632"/>
      <c r="CH12" s="632"/>
      <c r="CI12" s="632"/>
      <c r="CJ12" s="632"/>
      <c r="CK12" s="632"/>
      <c r="CL12" s="632"/>
      <c r="CM12" s="632"/>
      <c r="CN12" s="632"/>
      <c r="CO12" s="632"/>
      <c r="CP12" s="632"/>
      <c r="CQ12" s="633"/>
      <c r="CR12" s="634">
        <v>231100</v>
      </c>
      <c r="CS12" s="635"/>
      <c r="CT12" s="635"/>
      <c r="CU12" s="635"/>
      <c r="CV12" s="635"/>
      <c r="CW12" s="635"/>
      <c r="CX12" s="635"/>
      <c r="CY12" s="636"/>
      <c r="CZ12" s="672">
        <v>9.1</v>
      </c>
      <c r="DA12" s="672"/>
      <c r="DB12" s="672"/>
      <c r="DC12" s="672"/>
      <c r="DD12" s="640">
        <v>115042</v>
      </c>
      <c r="DE12" s="635"/>
      <c r="DF12" s="635"/>
      <c r="DG12" s="635"/>
      <c r="DH12" s="635"/>
      <c r="DI12" s="635"/>
      <c r="DJ12" s="635"/>
      <c r="DK12" s="635"/>
      <c r="DL12" s="635"/>
      <c r="DM12" s="635"/>
      <c r="DN12" s="635"/>
      <c r="DO12" s="635"/>
      <c r="DP12" s="636"/>
      <c r="DQ12" s="640">
        <v>104376</v>
      </c>
      <c r="DR12" s="635"/>
      <c r="DS12" s="635"/>
      <c r="DT12" s="635"/>
      <c r="DU12" s="635"/>
      <c r="DV12" s="635"/>
      <c r="DW12" s="635"/>
      <c r="DX12" s="635"/>
      <c r="DY12" s="635"/>
      <c r="DZ12" s="635"/>
      <c r="EA12" s="635"/>
      <c r="EB12" s="635"/>
      <c r="EC12" s="671"/>
    </row>
    <row r="13" spans="2:143" ht="11.25" customHeight="1" x14ac:dyDescent="0.2">
      <c r="B13" s="631" t="s">
        <v>258</v>
      </c>
      <c r="C13" s="632"/>
      <c r="D13" s="632"/>
      <c r="E13" s="632"/>
      <c r="F13" s="632"/>
      <c r="G13" s="632"/>
      <c r="H13" s="632"/>
      <c r="I13" s="632"/>
      <c r="J13" s="632"/>
      <c r="K13" s="632"/>
      <c r="L13" s="632"/>
      <c r="M13" s="632"/>
      <c r="N13" s="632"/>
      <c r="O13" s="632"/>
      <c r="P13" s="632"/>
      <c r="Q13" s="633"/>
      <c r="R13" s="634" t="s">
        <v>179</v>
      </c>
      <c r="S13" s="635"/>
      <c r="T13" s="635"/>
      <c r="U13" s="635"/>
      <c r="V13" s="635"/>
      <c r="W13" s="635"/>
      <c r="X13" s="635"/>
      <c r="Y13" s="636"/>
      <c r="Z13" s="672" t="s">
        <v>179</v>
      </c>
      <c r="AA13" s="672"/>
      <c r="AB13" s="672"/>
      <c r="AC13" s="672"/>
      <c r="AD13" s="673" t="s">
        <v>179</v>
      </c>
      <c r="AE13" s="673"/>
      <c r="AF13" s="673"/>
      <c r="AG13" s="673"/>
      <c r="AH13" s="673"/>
      <c r="AI13" s="673"/>
      <c r="AJ13" s="673"/>
      <c r="AK13" s="673"/>
      <c r="AL13" s="637" t="s">
        <v>179</v>
      </c>
      <c r="AM13" s="638"/>
      <c r="AN13" s="638"/>
      <c r="AO13" s="674"/>
      <c r="AP13" s="631" t="s">
        <v>259</v>
      </c>
      <c r="AQ13" s="632"/>
      <c r="AR13" s="632"/>
      <c r="AS13" s="632"/>
      <c r="AT13" s="632"/>
      <c r="AU13" s="632"/>
      <c r="AV13" s="632"/>
      <c r="AW13" s="632"/>
      <c r="AX13" s="632"/>
      <c r="AY13" s="632"/>
      <c r="AZ13" s="632"/>
      <c r="BA13" s="632"/>
      <c r="BB13" s="632"/>
      <c r="BC13" s="632"/>
      <c r="BD13" s="632"/>
      <c r="BE13" s="632"/>
      <c r="BF13" s="633"/>
      <c r="BG13" s="634">
        <v>62578</v>
      </c>
      <c r="BH13" s="635"/>
      <c r="BI13" s="635"/>
      <c r="BJ13" s="635"/>
      <c r="BK13" s="635"/>
      <c r="BL13" s="635"/>
      <c r="BM13" s="635"/>
      <c r="BN13" s="636"/>
      <c r="BO13" s="672">
        <v>56.1</v>
      </c>
      <c r="BP13" s="672"/>
      <c r="BQ13" s="672"/>
      <c r="BR13" s="672"/>
      <c r="BS13" s="673" t="s">
        <v>179</v>
      </c>
      <c r="BT13" s="673"/>
      <c r="BU13" s="673"/>
      <c r="BV13" s="673"/>
      <c r="BW13" s="673"/>
      <c r="BX13" s="673"/>
      <c r="BY13" s="673"/>
      <c r="BZ13" s="673"/>
      <c r="CA13" s="673"/>
      <c r="CB13" s="708"/>
      <c r="CD13" s="631" t="s">
        <v>260</v>
      </c>
      <c r="CE13" s="632"/>
      <c r="CF13" s="632"/>
      <c r="CG13" s="632"/>
      <c r="CH13" s="632"/>
      <c r="CI13" s="632"/>
      <c r="CJ13" s="632"/>
      <c r="CK13" s="632"/>
      <c r="CL13" s="632"/>
      <c r="CM13" s="632"/>
      <c r="CN13" s="632"/>
      <c r="CO13" s="632"/>
      <c r="CP13" s="632"/>
      <c r="CQ13" s="633"/>
      <c r="CR13" s="634">
        <v>239247</v>
      </c>
      <c r="CS13" s="635"/>
      <c r="CT13" s="635"/>
      <c r="CU13" s="635"/>
      <c r="CV13" s="635"/>
      <c r="CW13" s="635"/>
      <c r="CX13" s="635"/>
      <c r="CY13" s="636"/>
      <c r="CZ13" s="672">
        <v>9.4</v>
      </c>
      <c r="DA13" s="672"/>
      <c r="DB13" s="672"/>
      <c r="DC13" s="672"/>
      <c r="DD13" s="640">
        <v>194564</v>
      </c>
      <c r="DE13" s="635"/>
      <c r="DF13" s="635"/>
      <c r="DG13" s="635"/>
      <c r="DH13" s="635"/>
      <c r="DI13" s="635"/>
      <c r="DJ13" s="635"/>
      <c r="DK13" s="635"/>
      <c r="DL13" s="635"/>
      <c r="DM13" s="635"/>
      <c r="DN13" s="635"/>
      <c r="DO13" s="635"/>
      <c r="DP13" s="636"/>
      <c r="DQ13" s="640">
        <v>74812</v>
      </c>
      <c r="DR13" s="635"/>
      <c r="DS13" s="635"/>
      <c r="DT13" s="635"/>
      <c r="DU13" s="635"/>
      <c r="DV13" s="635"/>
      <c r="DW13" s="635"/>
      <c r="DX13" s="635"/>
      <c r="DY13" s="635"/>
      <c r="DZ13" s="635"/>
      <c r="EA13" s="635"/>
      <c r="EB13" s="635"/>
      <c r="EC13" s="671"/>
    </row>
    <row r="14" spans="2:143" ht="11.25" customHeight="1" x14ac:dyDescent="0.2">
      <c r="B14" s="631" t="s">
        <v>261</v>
      </c>
      <c r="C14" s="632"/>
      <c r="D14" s="632"/>
      <c r="E14" s="632"/>
      <c r="F14" s="632"/>
      <c r="G14" s="632"/>
      <c r="H14" s="632"/>
      <c r="I14" s="632"/>
      <c r="J14" s="632"/>
      <c r="K14" s="632"/>
      <c r="L14" s="632"/>
      <c r="M14" s="632"/>
      <c r="N14" s="632"/>
      <c r="O14" s="632"/>
      <c r="P14" s="632"/>
      <c r="Q14" s="633"/>
      <c r="R14" s="634">
        <v>181</v>
      </c>
      <c r="S14" s="635"/>
      <c r="T14" s="635"/>
      <c r="U14" s="635"/>
      <c r="V14" s="635"/>
      <c r="W14" s="635"/>
      <c r="X14" s="635"/>
      <c r="Y14" s="636"/>
      <c r="Z14" s="672">
        <v>0</v>
      </c>
      <c r="AA14" s="672"/>
      <c r="AB14" s="672"/>
      <c r="AC14" s="672"/>
      <c r="AD14" s="673">
        <v>181</v>
      </c>
      <c r="AE14" s="673"/>
      <c r="AF14" s="673"/>
      <c r="AG14" s="673"/>
      <c r="AH14" s="673"/>
      <c r="AI14" s="673"/>
      <c r="AJ14" s="673"/>
      <c r="AK14" s="673"/>
      <c r="AL14" s="637">
        <v>0</v>
      </c>
      <c r="AM14" s="638"/>
      <c r="AN14" s="638"/>
      <c r="AO14" s="674"/>
      <c r="AP14" s="631" t="s">
        <v>262</v>
      </c>
      <c r="AQ14" s="632"/>
      <c r="AR14" s="632"/>
      <c r="AS14" s="632"/>
      <c r="AT14" s="632"/>
      <c r="AU14" s="632"/>
      <c r="AV14" s="632"/>
      <c r="AW14" s="632"/>
      <c r="AX14" s="632"/>
      <c r="AY14" s="632"/>
      <c r="AZ14" s="632"/>
      <c r="BA14" s="632"/>
      <c r="BB14" s="632"/>
      <c r="BC14" s="632"/>
      <c r="BD14" s="632"/>
      <c r="BE14" s="632"/>
      <c r="BF14" s="633"/>
      <c r="BG14" s="634">
        <v>6967</v>
      </c>
      <c r="BH14" s="635"/>
      <c r="BI14" s="635"/>
      <c r="BJ14" s="635"/>
      <c r="BK14" s="635"/>
      <c r="BL14" s="635"/>
      <c r="BM14" s="635"/>
      <c r="BN14" s="636"/>
      <c r="BO14" s="672">
        <v>6.2</v>
      </c>
      <c r="BP14" s="672"/>
      <c r="BQ14" s="672"/>
      <c r="BR14" s="672"/>
      <c r="BS14" s="673">
        <v>435</v>
      </c>
      <c r="BT14" s="673"/>
      <c r="BU14" s="673"/>
      <c r="BV14" s="673"/>
      <c r="BW14" s="673"/>
      <c r="BX14" s="673"/>
      <c r="BY14" s="673"/>
      <c r="BZ14" s="673"/>
      <c r="CA14" s="673"/>
      <c r="CB14" s="708"/>
      <c r="CD14" s="631" t="s">
        <v>263</v>
      </c>
      <c r="CE14" s="632"/>
      <c r="CF14" s="632"/>
      <c r="CG14" s="632"/>
      <c r="CH14" s="632"/>
      <c r="CI14" s="632"/>
      <c r="CJ14" s="632"/>
      <c r="CK14" s="632"/>
      <c r="CL14" s="632"/>
      <c r="CM14" s="632"/>
      <c r="CN14" s="632"/>
      <c r="CO14" s="632"/>
      <c r="CP14" s="632"/>
      <c r="CQ14" s="633"/>
      <c r="CR14" s="634">
        <v>105602</v>
      </c>
      <c r="CS14" s="635"/>
      <c r="CT14" s="635"/>
      <c r="CU14" s="635"/>
      <c r="CV14" s="635"/>
      <c r="CW14" s="635"/>
      <c r="CX14" s="635"/>
      <c r="CY14" s="636"/>
      <c r="CZ14" s="672">
        <v>4.2</v>
      </c>
      <c r="DA14" s="672"/>
      <c r="DB14" s="672"/>
      <c r="DC14" s="672"/>
      <c r="DD14" s="640">
        <v>1794</v>
      </c>
      <c r="DE14" s="635"/>
      <c r="DF14" s="635"/>
      <c r="DG14" s="635"/>
      <c r="DH14" s="635"/>
      <c r="DI14" s="635"/>
      <c r="DJ14" s="635"/>
      <c r="DK14" s="635"/>
      <c r="DL14" s="635"/>
      <c r="DM14" s="635"/>
      <c r="DN14" s="635"/>
      <c r="DO14" s="635"/>
      <c r="DP14" s="636"/>
      <c r="DQ14" s="640">
        <v>96653</v>
      </c>
      <c r="DR14" s="635"/>
      <c r="DS14" s="635"/>
      <c r="DT14" s="635"/>
      <c r="DU14" s="635"/>
      <c r="DV14" s="635"/>
      <c r="DW14" s="635"/>
      <c r="DX14" s="635"/>
      <c r="DY14" s="635"/>
      <c r="DZ14" s="635"/>
      <c r="EA14" s="635"/>
      <c r="EB14" s="635"/>
      <c r="EC14" s="671"/>
    </row>
    <row r="15" spans="2:143" ht="11.25" customHeight="1" x14ac:dyDescent="0.2">
      <c r="B15" s="631" t="s">
        <v>264</v>
      </c>
      <c r="C15" s="632"/>
      <c r="D15" s="632"/>
      <c r="E15" s="632"/>
      <c r="F15" s="632"/>
      <c r="G15" s="632"/>
      <c r="H15" s="632"/>
      <c r="I15" s="632"/>
      <c r="J15" s="632"/>
      <c r="K15" s="632"/>
      <c r="L15" s="632"/>
      <c r="M15" s="632"/>
      <c r="N15" s="632"/>
      <c r="O15" s="632"/>
      <c r="P15" s="632"/>
      <c r="Q15" s="633"/>
      <c r="R15" s="634" t="s">
        <v>179</v>
      </c>
      <c r="S15" s="635"/>
      <c r="T15" s="635"/>
      <c r="U15" s="635"/>
      <c r="V15" s="635"/>
      <c r="W15" s="635"/>
      <c r="X15" s="635"/>
      <c r="Y15" s="636"/>
      <c r="Z15" s="672" t="s">
        <v>265</v>
      </c>
      <c r="AA15" s="672"/>
      <c r="AB15" s="672"/>
      <c r="AC15" s="672"/>
      <c r="AD15" s="673" t="s">
        <v>179</v>
      </c>
      <c r="AE15" s="673"/>
      <c r="AF15" s="673"/>
      <c r="AG15" s="673"/>
      <c r="AH15" s="673"/>
      <c r="AI15" s="673"/>
      <c r="AJ15" s="673"/>
      <c r="AK15" s="673"/>
      <c r="AL15" s="637" t="s">
        <v>179</v>
      </c>
      <c r="AM15" s="638"/>
      <c r="AN15" s="638"/>
      <c r="AO15" s="674"/>
      <c r="AP15" s="631" t="s">
        <v>266</v>
      </c>
      <c r="AQ15" s="632"/>
      <c r="AR15" s="632"/>
      <c r="AS15" s="632"/>
      <c r="AT15" s="632"/>
      <c r="AU15" s="632"/>
      <c r="AV15" s="632"/>
      <c r="AW15" s="632"/>
      <c r="AX15" s="632"/>
      <c r="AY15" s="632"/>
      <c r="AZ15" s="632"/>
      <c r="BA15" s="632"/>
      <c r="BB15" s="632"/>
      <c r="BC15" s="632"/>
      <c r="BD15" s="632"/>
      <c r="BE15" s="632"/>
      <c r="BF15" s="633"/>
      <c r="BG15" s="634">
        <v>1581</v>
      </c>
      <c r="BH15" s="635"/>
      <c r="BI15" s="635"/>
      <c r="BJ15" s="635"/>
      <c r="BK15" s="635"/>
      <c r="BL15" s="635"/>
      <c r="BM15" s="635"/>
      <c r="BN15" s="636"/>
      <c r="BO15" s="672">
        <v>1.4</v>
      </c>
      <c r="BP15" s="672"/>
      <c r="BQ15" s="672"/>
      <c r="BR15" s="672"/>
      <c r="BS15" s="673" t="s">
        <v>179</v>
      </c>
      <c r="BT15" s="673"/>
      <c r="BU15" s="673"/>
      <c r="BV15" s="673"/>
      <c r="BW15" s="673"/>
      <c r="BX15" s="673"/>
      <c r="BY15" s="673"/>
      <c r="BZ15" s="673"/>
      <c r="CA15" s="673"/>
      <c r="CB15" s="708"/>
      <c r="CD15" s="631" t="s">
        <v>267</v>
      </c>
      <c r="CE15" s="632"/>
      <c r="CF15" s="632"/>
      <c r="CG15" s="632"/>
      <c r="CH15" s="632"/>
      <c r="CI15" s="632"/>
      <c r="CJ15" s="632"/>
      <c r="CK15" s="632"/>
      <c r="CL15" s="632"/>
      <c r="CM15" s="632"/>
      <c r="CN15" s="632"/>
      <c r="CO15" s="632"/>
      <c r="CP15" s="632"/>
      <c r="CQ15" s="633"/>
      <c r="CR15" s="634">
        <v>241476</v>
      </c>
      <c r="CS15" s="635"/>
      <c r="CT15" s="635"/>
      <c r="CU15" s="635"/>
      <c r="CV15" s="635"/>
      <c r="CW15" s="635"/>
      <c r="CX15" s="635"/>
      <c r="CY15" s="636"/>
      <c r="CZ15" s="672">
        <v>9.5</v>
      </c>
      <c r="DA15" s="672"/>
      <c r="DB15" s="672"/>
      <c r="DC15" s="672"/>
      <c r="DD15" s="640">
        <v>110157</v>
      </c>
      <c r="DE15" s="635"/>
      <c r="DF15" s="635"/>
      <c r="DG15" s="635"/>
      <c r="DH15" s="635"/>
      <c r="DI15" s="635"/>
      <c r="DJ15" s="635"/>
      <c r="DK15" s="635"/>
      <c r="DL15" s="635"/>
      <c r="DM15" s="635"/>
      <c r="DN15" s="635"/>
      <c r="DO15" s="635"/>
      <c r="DP15" s="636"/>
      <c r="DQ15" s="640">
        <v>121035</v>
      </c>
      <c r="DR15" s="635"/>
      <c r="DS15" s="635"/>
      <c r="DT15" s="635"/>
      <c r="DU15" s="635"/>
      <c r="DV15" s="635"/>
      <c r="DW15" s="635"/>
      <c r="DX15" s="635"/>
      <c r="DY15" s="635"/>
      <c r="DZ15" s="635"/>
      <c r="EA15" s="635"/>
      <c r="EB15" s="635"/>
      <c r="EC15" s="671"/>
    </row>
    <row r="16" spans="2:143" ht="11.25" customHeight="1" x14ac:dyDescent="0.2">
      <c r="B16" s="631" t="s">
        <v>268</v>
      </c>
      <c r="C16" s="632"/>
      <c r="D16" s="632"/>
      <c r="E16" s="632"/>
      <c r="F16" s="632"/>
      <c r="G16" s="632"/>
      <c r="H16" s="632"/>
      <c r="I16" s="632"/>
      <c r="J16" s="632"/>
      <c r="K16" s="632"/>
      <c r="L16" s="632"/>
      <c r="M16" s="632"/>
      <c r="N16" s="632"/>
      <c r="O16" s="632"/>
      <c r="P16" s="632"/>
      <c r="Q16" s="633"/>
      <c r="R16" s="634">
        <v>4924</v>
      </c>
      <c r="S16" s="635"/>
      <c r="T16" s="635"/>
      <c r="U16" s="635"/>
      <c r="V16" s="635"/>
      <c r="W16" s="635"/>
      <c r="X16" s="635"/>
      <c r="Y16" s="636"/>
      <c r="Z16" s="672">
        <v>0.2</v>
      </c>
      <c r="AA16" s="672"/>
      <c r="AB16" s="672"/>
      <c r="AC16" s="672"/>
      <c r="AD16" s="673">
        <v>4924</v>
      </c>
      <c r="AE16" s="673"/>
      <c r="AF16" s="673"/>
      <c r="AG16" s="673"/>
      <c r="AH16" s="673"/>
      <c r="AI16" s="673"/>
      <c r="AJ16" s="673"/>
      <c r="AK16" s="673"/>
      <c r="AL16" s="637">
        <v>0.3</v>
      </c>
      <c r="AM16" s="638"/>
      <c r="AN16" s="638"/>
      <c r="AO16" s="674"/>
      <c r="AP16" s="631" t="s">
        <v>269</v>
      </c>
      <c r="AQ16" s="632"/>
      <c r="AR16" s="632"/>
      <c r="AS16" s="632"/>
      <c r="AT16" s="632"/>
      <c r="AU16" s="632"/>
      <c r="AV16" s="632"/>
      <c r="AW16" s="632"/>
      <c r="AX16" s="632"/>
      <c r="AY16" s="632"/>
      <c r="AZ16" s="632"/>
      <c r="BA16" s="632"/>
      <c r="BB16" s="632"/>
      <c r="BC16" s="632"/>
      <c r="BD16" s="632"/>
      <c r="BE16" s="632"/>
      <c r="BF16" s="633"/>
      <c r="BG16" s="634" t="s">
        <v>179</v>
      </c>
      <c r="BH16" s="635"/>
      <c r="BI16" s="635"/>
      <c r="BJ16" s="635"/>
      <c r="BK16" s="635"/>
      <c r="BL16" s="635"/>
      <c r="BM16" s="635"/>
      <c r="BN16" s="636"/>
      <c r="BO16" s="672" t="s">
        <v>179</v>
      </c>
      <c r="BP16" s="672"/>
      <c r="BQ16" s="672"/>
      <c r="BR16" s="672"/>
      <c r="BS16" s="673" t="s">
        <v>179</v>
      </c>
      <c r="BT16" s="673"/>
      <c r="BU16" s="673"/>
      <c r="BV16" s="673"/>
      <c r="BW16" s="673"/>
      <c r="BX16" s="673"/>
      <c r="BY16" s="673"/>
      <c r="BZ16" s="673"/>
      <c r="CA16" s="673"/>
      <c r="CB16" s="708"/>
      <c r="CD16" s="631" t="s">
        <v>270</v>
      </c>
      <c r="CE16" s="632"/>
      <c r="CF16" s="632"/>
      <c r="CG16" s="632"/>
      <c r="CH16" s="632"/>
      <c r="CI16" s="632"/>
      <c r="CJ16" s="632"/>
      <c r="CK16" s="632"/>
      <c r="CL16" s="632"/>
      <c r="CM16" s="632"/>
      <c r="CN16" s="632"/>
      <c r="CO16" s="632"/>
      <c r="CP16" s="632"/>
      <c r="CQ16" s="633"/>
      <c r="CR16" s="634" t="s">
        <v>179</v>
      </c>
      <c r="CS16" s="635"/>
      <c r="CT16" s="635"/>
      <c r="CU16" s="635"/>
      <c r="CV16" s="635"/>
      <c r="CW16" s="635"/>
      <c r="CX16" s="635"/>
      <c r="CY16" s="636"/>
      <c r="CZ16" s="672" t="s">
        <v>179</v>
      </c>
      <c r="DA16" s="672"/>
      <c r="DB16" s="672"/>
      <c r="DC16" s="672"/>
      <c r="DD16" s="640" t="s">
        <v>179</v>
      </c>
      <c r="DE16" s="635"/>
      <c r="DF16" s="635"/>
      <c r="DG16" s="635"/>
      <c r="DH16" s="635"/>
      <c r="DI16" s="635"/>
      <c r="DJ16" s="635"/>
      <c r="DK16" s="635"/>
      <c r="DL16" s="635"/>
      <c r="DM16" s="635"/>
      <c r="DN16" s="635"/>
      <c r="DO16" s="635"/>
      <c r="DP16" s="636"/>
      <c r="DQ16" s="640" t="s">
        <v>179</v>
      </c>
      <c r="DR16" s="635"/>
      <c r="DS16" s="635"/>
      <c r="DT16" s="635"/>
      <c r="DU16" s="635"/>
      <c r="DV16" s="635"/>
      <c r="DW16" s="635"/>
      <c r="DX16" s="635"/>
      <c r="DY16" s="635"/>
      <c r="DZ16" s="635"/>
      <c r="EA16" s="635"/>
      <c r="EB16" s="635"/>
      <c r="EC16" s="671"/>
    </row>
    <row r="17" spans="2:133" ht="11.25" customHeight="1" x14ac:dyDescent="0.2">
      <c r="B17" s="631" t="s">
        <v>271</v>
      </c>
      <c r="C17" s="632"/>
      <c r="D17" s="632"/>
      <c r="E17" s="632"/>
      <c r="F17" s="632"/>
      <c r="G17" s="632"/>
      <c r="H17" s="632"/>
      <c r="I17" s="632"/>
      <c r="J17" s="632"/>
      <c r="K17" s="632"/>
      <c r="L17" s="632"/>
      <c r="M17" s="632"/>
      <c r="N17" s="632"/>
      <c r="O17" s="632"/>
      <c r="P17" s="632"/>
      <c r="Q17" s="633"/>
      <c r="R17" s="634">
        <v>1433</v>
      </c>
      <c r="S17" s="635"/>
      <c r="T17" s="635"/>
      <c r="U17" s="635"/>
      <c r="V17" s="635"/>
      <c r="W17" s="635"/>
      <c r="X17" s="635"/>
      <c r="Y17" s="636"/>
      <c r="Z17" s="672">
        <v>0.1</v>
      </c>
      <c r="AA17" s="672"/>
      <c r="AB17" s="672"/>
      <c r="AC17" s="672"/>
      <c r="AD17" s="673">
        <v>1433</v>
      </c>
      <c r="AE17" s="673"/>
      <c r="AF17" s="673"/>
      <c r="AG17" s="673"/>
      <c r="AH17" s="673"/>
      <c r="AI17" s="673"/>
      <c r="AJ17" s="673"/>
      <c r="AK17" s="673"/>
      <c r="AL17" s="637">
        <v>0.1</v>
      </c>
      <c r="AM17" s="638"/>
      <c r="AN17" s="638"/>
      <c r="AO17" s="674"/>
      <c r="AP17" s="631" t="s">
        <v>272</v>
      </c>
      <c r="AQ17" s="632"/>
      <c r="AR17" s="632"/>
      <c r="AS17" s="632"/>
      <c r="AT17" s="632"/>
      <c r="AU17" s="632"/>
      <c r="AV17" s="632"/>
      <c r="AW17" s="632"/>
      <c r="AX17" s="632"/>
      <c r="AY17" s="632"/>
      <c r="AZ17" s="632"/>
      <c r="BA17" s="632"/>
      <c r="BB17" s="632"/>
      <c r="BC17" s="632"/>
      <c r="BD17" s="632"/>
      <c r="BE17" s="632"/>
      <c r="BF17" s="633"/>
      <c r="BG17" s="634" t="s">
        <v>179</v>
      </c>
      <c r="BH17" s="635"/>
      <c r="BI17" s="635"/>
      <c r="BJ17" s="635"/>
      <c r="BK17" s="635"/>
      <c r="BL17" s="635"/>
      <c r="BM17" s="635"/>
      <c r="BN17" s="636"/>
      <c r="BO17" s="672" t="s">
        <v>179</v>
      </c>
      <c r="BP17" s="672"/>
      <c r="BQ17" s="672"/>
      <c r="BR17" s="672"/>
      <c r="BS17" s="673" t="s">
        <v>265</v>
      </c>
      <c r="BT17" s="673"/>
      <c r="BU17" s="673"/>
      <c r="BV17" s="673"/>
      <c r="BW17" s="673"/>
      <c r="BX17" s="673"/>
      <c r="BY17" s="673"/>
      <c r="BZ17" s="673"/>
      <c r="CA17" s="673"/>
      <c r="CB17" s="708"/>
      <c r="CD17" s="631" t="s">
        <v>273</v>
      </c>
      <c r="CE17" s="632"/>
      <c r="CF17" s="632"/>
      <c r="CG17" s="632"/>
      <c r="CH17" s="632"/>
      <c r="CI17" s="632"/>
      <c r="CJ17" s="632"/>
      <c r="CK17" s="632"/>
      <c r="CL17" s="632"/>
      <c r="CM17" s="632"/>
      <c r="CN17" s="632"/>
      <c r="CO17" s="632"/>
      <c r="CP17" s="632"/>
      <c r="CQ17" s="633"/>
      <c r="CR17" s="634">
        <v>212329</v>
      </c>
      <c r="CS17" s="635"/>
      <c r="CT17" s="635"/>
      <c r="CU17" s="635"/>
      <c r="CV17" s="635"/>
      <c r="CW17" s="635"/>
      <c r="CX17" s="635"/>
      <c r="CY17" s="636"/>
      <c r="CZ17" s="672">
        <v>8.4</v>
      </c>
      <c r="DA17" s="672"/>
      <c r="DB17" s="672"/>
      <c r="DC17" s="672"/>
      <c r="DD17" s="640" t="s">
        <v>179</v>
      </c>
      <c r="DE17" s="635"/>
      <c r="DF17" s="635"/>
      <c r="DG17" s="635"/>
      <c r="DH17" s="635"/>
      <c r="DI17" s="635"/>
      <c r="DJ17" s="635"/>
      <c r="DK17" s="635"/>
      <c r="DL17" s="635"/>
      <c r="DM17" s="635"/>
      <c r="DN17" s="635"/>
      <c r="DO17" s="635"/>
      <c r="DP17" s="636"/>
      <c r="DQ17" s="640">
        <v>212295</v>
      </c>
      <c r="DR17" s="635"/>
      <c r="DS17" s="635"/>
      <c r="DT17" s="635"/>
      <c r="DU17" s="635"/>
      <c r="DV17" s="635"/>
      <c r="DW17" s="635"/>
      <c r="DX17" s="635"/>
      <c r="DY17" s="635"/>
      <c r="DZ17" s="635"/>
      <c r="EA17" s="635"/>
      <c r="EB17" s="635"/>
      <c r="EC17" s="671"/>
    </row>
    <row r="18" spans="2:133" ht="11.25" customHeight="1" x14ac:dyDescent="0.2">
      <c r="B18" s="631" t="s">
        <v>274</v>
      </c>
      <c r="C18" s="632"/>
      <c r="D18" s="632"/>
      <c r="E18" s="632"/>
      <c r="F18" s="632"/>
      <c r="G18" s="632"/>
      <c r="H18" s="632"/>
      <c r="I18" s="632"/>
      <c r="J18" s="632"/>
      <c r="K18" s="632"/>
      <c r="L18" s="632"/>
      <c r="M18" s="632"/>
      <c r="N18" s="632"/>
      <c r="O18" s="632"/>
      <c r="P18" s="632"/>
      <c r="Q18" s="633"/>
      <c r="R18" s="634">
        <v>22</v>
      </c>
      <c r="S18" s="635"/>
      <c r="T18" s="635"/>
      <c r="U18" s="635"/>
      <c r="V18" s="635"/>
      <c r="W18" s="635"/>
      <c r="X18" s="635"/>
      <c r="Y18" s="636"/>
      <c r="Z18" s="672">
        <v>0</v>
      </c>
      <c r="AA18" s="672"/>
      <c r="AB18" s="672"/>
      <c r="AC18" s="672"/>
      <c r="AD18" s="673">
        <v>22</v>
      </c>
      <c r="AE18" s="673"/>
      <c r="AF18" s="673"/>
      <c r="AG18" s="673"/>
      <c r="AH18" s="673"/>
      <c r="AI18" s="673"/>
      <c r="AJ18" s="673"/>
      <c r="AK18" s="673"/>
      <c r="AL18" s="637">
        <v>0</v>
      </c>
      <c r="AM18" s="638"/>
      <c r="AN18" s="638"/>
      <c r="AO18" s="674"/>
      <c r="AP18" s="631" t="s">
        <v>275</v>
      </c>
      <c r="AQ18" s="632"/>
      <c r="AR18" s="632"/>
      <c r="AS18" s="632"/>
      <c r="AT18" s="632"/>
      <c r="AU18" s="632"/>
      <c r="AV18" s="632"/>
      <c r="AW18" s="632"/>
      <c r="AX18" s="632"/>
      <c r="AY18" s="632"/>
      <c r="AZ18" s="632"/>
      <c r="BA18" s="632"/>
      <c r="BB18" s="632"/>
      <c r="BC18" s="632"/>
      <c r="BD18" s="632"/>
      <c r="BE18" s="632"/>
      <c r="BF18" s="633"/>
      <c r="BG18" s="634" t="s">
        <v>265</v>
      </c>
      <c r="BH18" s="635"/>
      <c r="BI18" s="635"/>
      <c r="BJ18" s="635"/>
      <c r="BK18" s="635"/>
      <c r="BL18" s="635"/>
      <c r="BM18" s="635"/>
      <c r="BN18" s="636"/>
      <c r="BO18" s="672" t="s">
        <v>179</v>
      </c>
      <c r="BP18" s="672"/>
      <c r="BQ18" s="672"/>
      <c r="BR18" s="672"/>
      <c r="BS18" s="673" t="s">
        <v>179</v>
      </c>
      <c r="BT18" s="673"/>
      <c r="BU18" s="673"/>
      <c r="BV18" s="673"/>
      <c r="BW18" s="673"/>
      <c r="BX18" s="673"/>
      <c r="BY18" s="673"/>
      <c r="BZ18" s="673"/>
      <c r="CA18" s="673"/>
      <c r="CB18" s="708"/>
      <c r="CD18" s="631" t="s">
        <v>276</v>
      </c>
      <c r="CE18" s="632"/>
      <c r="CF18" s="632"/>
      <c r="CG18" s="632"/>
      <c r="CH18" s="632"/>
      <c r="CI18" s="632"/>
      <c r="CJ18" s="632"/>
      <c r="CK18" s="632"/>
      <c r="CL18" s="632"/>
      <c r="CM18" s="632"/>
      <c r="CN18" s="632"/>
      <c r="CO18" s="632"/>
      <c r="CP18" s="632"/>
      <c r="CQ18" s="633"/>
      <c r="CR18" s="634" t="s">
        <v>179</v>
      </c>
      <c r="CS18" s="635"/>
      <c r="CT18" s="635"/>
      <c r="CU18" s="635"/>
      <c r="CV18" s="635"/>
      <c r="CW18" s="635"/>
      <c r="CX18" s="635"/>
      <c r="CY18" s="636"/>
      <c r="CZ18" s="672" t="s">
        <v>179</v>
      </c>
      <c r="DA18" s="672"/>
      <c r="DB18" s="672"/>
      <c r="DC18" s="672"/>
      <c r="DD18" s="640" t="s">
        <v>179</v>
      </c>
      <c r="DE18" s="635"/>
      <c r="DF18" s="635"/>
      <c r="DG18" s="635"/>
      <c r="DH18" s="635"/>
      <c r="DI18" s="635"/>
      <c r="DJ18" s="635"/>
      <c r="DK18" s="635"/>
      <c r="DL18" s="635"/>
      <c r="DM18" s="635"/>
      <c r="DN18" s="635"/>
      <c r="DO18" s="635"/>
      <c r="DP18" s="636"/>
      <c r="DQ18" s="640" t="s">
        <v>179</v>
      </c>
      <c r="DR18" s="635"/>
      <c r="DS18" s="635"/>
      <c r="DT18" s="635"/>
      <c r="DU18" s="635"/>
      <c r="DV18" s="635"/>
      <c r="DW18" s="635"/>
      <c r="DX18" s="635"/>
      <c r="DY18" s="635"/>
      <c r="DZ18" s="635"/>
      <c r="EA18" s="635"/>
      <c r="EB18" s="635"/>
      <c r="EC18" s="671"/>
    </row>
    <row r="19" spans="2:133" ht="11.25" customHeight="1" x14ac:dyDescent="0.2">
      <c r="B19" s="631" t="s">
        <v>277</v>
      </c>
      <c r="C19" s="632"/>
      <c r="D19" s="632"/>
      <c r="E19" s="632"/>
      <c r="F19" s="632"/>
      <c r="G19" s="632"/>
      <c r="H19" s="632"/>
      <c r="I19" s="632"/>
      <c r="J19" s="632"/>
      <c r="K19" s="632"/>
      <c r="L19" s="632"/>
      <c r="M19" s="632"/>
      <c r="N19" s="632"/>
      <c r="O19" s="632"/>
      <c r="P19" s="632"/>
      <c r="Q19" s="633"/>
      <c r="R19" s="634">
        <v>22</v>
      </c>
      <c r="S19" s="635"/>
      <c r="T19" s="635"/>
      <c r="U19" s="635"/>
      <c r="V19" s="635"/>
      <c r="W19" s="635"/>
      <c r="X19" s="635"/>
      <c r="Y19" s="636"/>
      <c r="Z19" s="672">
        <v>0</v>
      </c>
      <c r="AA19" s="672"/>
      <c r="AB19" s="672"/>
      <c r="AC19" s="672"/>
      <c r="AD19" s="673">
        <v>22</v>
      </c>
      <c r="AE19" s="673"/>
      <c r="AF19" s="673"/>
      <c r="AG19" s="673"/>
      <c r="AH19" s="673"/>
      <c r="AI19" s="673"/>
      <c r="AJ19" s="673"/>
      <c r="AK19" s="673"/>
      <c r="AL19" s="637">
        <v>0</v>
      </c>
      <c r="AM19" s="638"/>
      <c r="AN19" s="638"/>
      <c r="AO19" s="674"/>
      <c r="AP19" s="631" t="s">
        <v>278</v>
      </c>
      <c r="AQ19" s="632"/>
      <c r="AR19" s="632"/>
      <c r="AS19" s="632"/>
      <c r="AT19" s="632"/>
      <c r="AU19" s="632"/>
      <c r="AV19" s="632"/>
      <c r="AW19" s="632"/>
      <c r="AX19" s="632"/>
      <c r="AY19" s="632"/>
      <c r="AZ19" s="632"/>
      <c r="BA19" s="632"/>
      <c r="BB19" s="632"/>
      <c r="BC19" s="632"/>
      <c r="BD19" s="632"/>
      <c r="BE19" s="632"/>
      <c r="BF19" s="633"/>
      <c r="BG19" s="634" t="s">
        <v>179</v>
      </c>
      <c r="BH19" s="635"/>
      <c r="BI19" s="635"/>
      <c r="BJ19" s="635"/>
      <c r="BK19" s="635"/>
      <c r="BL19" s="635"/>
      <c r="BM19" s="635"/>
      <c r="BN19" s="636"/>
      <c r="BO19" s="672" t="s">
        <v>179</v>
      </c>
      <c r="BP19" s="672"/>
      <c r="BQ19" s="672"/>
      <c r="BR19" s="672"/>
      <c r="BS19" s="673" t="s">
        <v>179</v>
      </c>
      <c r="BT19" s="673"/>
      <c r="BU19" s="673"/>
      <c r="BV19" s="673"/>
      <c r="BW19" s="673"/>
      <c r="BX19" s="673"/>
      <c r="BY19" s="673"/>
      <c r="BZ19" s="673"/>
      <c r="CA19" s="673"/>
      <c r="CB19" s="708"/>
      <c r="CD19" s="631" t="s">
        <v>279</v>
      </c>
      <c r="CE19" s="632"/>
      <c r="CF19" s="632"/>
      <c r="CG19" s="632"/>
      <c r="CH19" s="632"/>
      <c r="CI19" s="632"/>
      <c r="CJ19" s="632"/>
      <c r="CK19" s="632"/>
      <c r="CL19" s="632"/>
      <c r="CM19" s="632"/>
      <c r="CN19" s="632"/>
      <c r="CO19" s="632"/>
      <c r="CP19" s="632"/>
      <c r="CQ19" s="633"/>
      <c r="CR19" s="634" t="s">
        <v>179</v>
      </c>
      <c r="CS19" s="635"/>
      <c r="CT19" s="635"/>
      <c r="CU19" s="635"/>
      <c r="CV19" s="635"/>
      <c r="CW19" s="635"/>
      <c r="CX19" s="635"/>
      <c r="CY19" s="636"/>
      <c r="CZ19" s="672" t="s">
        <v>179</v>
      </c>
      <c r="DA19" s="672"/>
      <c r="DB19" s="672"/>
      <c r="DC19" s="672"/>
      <c r="DD19" s="640" t="s">
        <v>179</v>
      </c>
      <c r="DE19" s="635"/>
      <c r="DF19" s="635"/>
      <c r="DG19" s="635"/>
      <c r="DH19" s="635"/>
      <c r="DI19" s="635"/>
      <c r="DJ19" s="635"/>
      <c r="DK19" s="635"/>
      <c r="DL19" s="635"/>
      <c r="DM19" s="635"/>
      <c r="DN19" s="635"/>
      <c r="DO19" s="635"/>
      <c r="DP19" s="636"/>
      <c r="DQ19" s="640" t="s">
        <v>179</v>
      </c>
      <c r="DR19" s="635"/>
      <c r="DS19" s="635"/>
      <c r="DT19" s="635"/>
      <c r="DU19" s="635"/>
      <c r="DV19" s="635"/>
      <c r="DW19" s="635"/>
      <c r="DX19" s="635"/>
      <c r="DY19" s="635"/>
      <c r="DZ19" s="635"/>
      <c r="EA19" s="635"/>
      <c r="EB19" s="635"/>
      <c r="EC19" s="671"/>
    </row>
    <row r="20" spans="2:133" ht="11.25" customHeight="1" x14ac:dyDescent="0.2">
      <c r="B20" s="709" t="s">
        <v>280</v>
      </c>
      <c r="C20" s="710"/>
      <c r="D20" s="710"/>
      <c r="E20" s="710"/>
      <c r="F20" s="710"/>
      <c r="G20" s="710"/>
      <c r="H20" s="710"/>
      <c r="I20" s="710"/>
      <c r="J20" s="710"/>
      <c r="K20" s="710"/>
      <c r="L20" s="710"/>
      <c r="M20" s="710"/>
      <c r="N20" s="710"/>
      <c r="O20" s="710"/>
      <c r="P20" s="710"/>
      <c r="Q20" s="711"/>
      <c r="R20" s="634" t="s">
        <v>179</v>
      </c>
      <c r="S20" s="635"/>
      <c r="T20" s="635"/>
      <c r="U20" s="635"/>
      <c r="V20" s="635"/>
      <c r="W20" s="635"/>
      <c r="X20" s="635"/>
      <c r="Y20" s="636"/>
      <c r="Z20" s="672" t="s">
        <v>179</v>
      </c>
      <c r="AA20" s="672"/>
      <c r="AB20" s="672"/>
      <c r="AC20" s="672"/>
      <c r="AD20" s="673" t="s">
        <v>179</v>
      </c>
      <c r="AE20" s="673"/>
      <c r="AF20" s="673"/>
      <c r="AG20" s="673"/>
      <c r="AH20" s="673"/>
      <c r="AI20" s="673"/>
      <c r="AJ20" s="673"/>
      <c r="AK20" s="673"/>
      <c r="AL20" s="637" t="s">
        <v>179</v>
      </c>
      <c r="AM20" s="638"/>
      <c r="AN20" s="638"/>
      <c r="AO20" s="674"/>
      <c r="AP20" s="631" t="s">
        <v>281</v>
      </c>
      <c r="AQ20" s="632"/>
      <c r="AR20" s="632"/>
      <c r="AS20" s="632"/>
      <c r="AT20" s="632"/>
      <c r="AU20" s="632"/>
      <c r="AV20" s="632"/>
      <c r="AW20" s="632"/>
      <c r="AX20" s="632"/>
      <c r="AY20" s="632"/>
      <c r="AZ20" s="632"/>
      <c r="BA20" s="632"/>
      <c r="BB20" s="632"/>
      <c r="BC20" s="632"/>
      <c r="BD20" s="632"/>
      <c r="BE20" s="632"/>
      <c r="BF20" s="633"/>
      <c r="BG20" s="634" t="s">
        <v>179</v>
      </c>
      <c r="BH20" s="635"/>
      <c r="BI20" s="635"/>
      <c r="BJ20" s="635"/>
      <c r="BK20" s="635"/>
      <c r="BL20" s="635"/>
      <c r="BM20" s="635"/>
      <c r="BN20" s="636"/>
      <c r="BO20" s="672" t="s">
        <v>179</v>
      </c>
      <c r="BP20" s="672"/>
      <c r="BQ20" s="672"/>
      <c r="BR20" s="672"/>
      <c r="BS20" s="673" t="s">
        <v>179</v>
      </c>
      <c r="BT20" s="673"/>
      <c r="BU20" s="673"/>
      <c r="BV20" s="673"/>
      <c r="BW20" s="673"/>
      <c r="BX20" s="673"/>
      <c r="BY20" s="673"/>
      <c r="BZ20" s="673"/>
      <c r="CA20" s="673"/>
      <c r="CB20" s="708"/>
      <c r="CD20" s="631" t="s">
        <v>282</v>
      </c>
      <c r="CE20" s="632"/>
      <c r="CF20" s="632"/>
      <c r="CG20" s="632"/>
      <c r="CH20" s="632"/>
      <c r="CI20" s="632"/>
      <c r="CJ20" s="632"/>
      <c r="CK20" s="632"/>
      <c r="CL20" s="632"/>
      <c r="CM20" s="632"/>
      <c r="CN20" s="632"/>
      <c r="CO20" s="632"/>
      <c r="CP20" s="632"/>
      <c r="CQ20" s="633"/>
      <c r="CR20" s="634">
        <v>2540807</v>
      </c>
      <c r="CS20" s="635"/>
      <c r="CT20" s="635"/>
      <c r="CU20" s="635"/>
      <c r="CV20" s="635"/>
      <c r="CW20" s="635"/>
      <c r="CX20" s="635"/>
      <c r="CY20" s="636"/>
      <c r="CZ20" s="672">
        <v>100</v>
      </c>
      <c r="DA20" s="672"/>
      <c r="DB20" s="672"/>
      <c r="DC20" s="672"/>
      <c r="DD20" s="640">
        <v>540808</v>
      </c>
      <c r="DE20" s="635"/>
      <c r="DF20" s="635"/>
      <c r="DG20" s="635"/>
      <c r="DH20" s="635"/>
      <c r="DI20" s="635"/>
      <c r="DJ20" s="635"/>
      <c r="DK20" s="635"/>
      <c r="DL20" s="635"/>
      <c r="DM20" s="635"/>
      <c r="DN20" s="635"/>
      <c r="DO20" s="635"/>
      <c r="DP20" s="636"/>
      <c r="DQ20" s="640">
        <v>1747838</v>
      </c>
      <c r="DR20" s="635"/>
      <c r="DS20" s="635"/>
      <c r="DT20" s="635"/>
      <c r="DU20" s="635"/>
      <c r="DV20" s="635"/>
      <c r="DW20" s="635"/>
      <c r="DX20" s="635"/>
      <c r="DY20" s="635"/>
      <c r="DZ20" s="635"/>
      <c r="EA20" s="635"/>
      <c r="EB20" s="635"/>
      <c r="EC20" s="671"/>
    </row>
    <row r="21" spans="2:133" ht="11.25" customHeight="1" x14ac:dyDescent="0.2">
      <c r="B21" s="631" t="s">
        <v>283</v>
      </c>
      <c r="C21" s="632"/>
      <c r="D21" s="632"/>
      <c r="E21" s="632"/>
      <c r="F21" s="632"/>
      <c r="G21" s="632"/>
      <c r="H21" s="632"/>
      <c r="I21" s="632"/>
      <c r="J21" s="632"/>
      <c r="K21" s="632"/>
      <c r="L21" s="632"/>
      <c r="M21" s="632"/>
      <c r="N21" s="632"/>
      <c r="O21" s="632"/>
      <c r="P21" s="632"/>
      <c r="Q21" s="633"/>
      <c r="R21" s="634">
        <v>1403079</v>
      </c>
      <c r="S21" s="635"/>
      <c r="T21" s="635"/>
      <c r="U21" s="635"/>
      <c r="V21" s="635"/>
      <c r="W21" s="635"/>
      <c r="X21" s="635"/>
      <c r="Y21" s="636"/>
      <c r="Z21" s="672">
        <v>51.6</v>
      </c>
      <c r="AA21" s="672"/>
      <c r="AB21" s="672"/>
      <c r="AC21" s="672"/>
      <c r="AD21" s="673">
        <v>1236775</v>
      </c>
      <c r="AE21" s="673"/>
      <c r="AF21" s="673"/>
      <c r="AG21" s="673"/>
      <c r="AH21" s="673"/>
      <c r="AI21" s="673"/>
      <c r="AJ21" s="673"/>
      <c r="AK21" s="673"/>
      <c r="AL21" s="637">
        <v>85.2</v>
      </c>
      <c r="AM21" s="638"/>
      <c r="AN21" s="638"/>
      <c r="AO21" s="674"/>
      <c r="AP21" s="631" t="s">
        <v>284</v>
      </c>
      <c r="AQ21" s="712"/>
      <c r="AR21" s="712"/>
      <c r="AS21" s="712"/>
      <c r="AT21" s="712"/>
      <c r="AU21" s="712"/>
      <c r="AV21" s="712"/>
      <c r="AW21" s="712"/>
      <c r="AX21" s="712"/>
      <c r="AY21" s="712"/>
      <c r="AZ21" s="712"/>
      <c r="BA21" s="712"/>
      <c r="BB21" s="712"/>
      <c r="BC21" s="712"/>
      <c r="BD21" s="712"/>
      <c r="BE21" s="712"/>
      <c r="BF21" s="713"/>
      <c r="BG21" s="634" t="s">
        <v>179</v>
      </c>
      <c r="BH21" s="635"/>
      <c r="BI21" s="635"/>
      <c r="BJ21" s="635"/>
      <c r="BK21" s="635"/>
      <c r="BL21" s="635"/>
      <c r="BM21" s="635"/>
      <c r="BN21" s="636"/>
      <c r="BO21" s="672" t="s">
        <v>179</v>
      </c>
      <c r="BP21" s="672"/>
      <c r="BQ21" s="672"/>
      <c r="BR21" s="672"/>
      <c r="BS21" s="673" t="s">
        <v>179</v>
      </c>
      <c r="BT21" s="673"/>
      <c r="BU21" s="673"/>
      <c r="BV21" s="673"/>
      <c r="BW21" s="673"/>
      <c r="BX21" s="673"/>
      <c r="BY21" s="673"/>
      <c r="BZ21" s="673"/>
      <c r="CA21" s="673"/>
      <c r="CB21" s="708"/>
      <c r="CD21" s="615"/>
      <c r="CE21" s="616"/>
      <c r="CF21" s="616"/>
      <c r="CG21" s="616"/>
      <c r="CH21" s="616"/>
      <c r="CI21" s="616"/>
      <c r="CJ21" s="616"/>
      <c r="CK21" s="616"/>
      <c r="CL21" s="616"/>
      <c r="CM21" s="616"/>
      <c r="CN21" s="616"/>
      <c r="CO21" s="616"/>
      <c r="CP21" s="616"/>
      <c r="CQ21" s="617"/>
      <c r="CR21" s="719"/>
      <c r="CS21" s="720"/>
      <c r="CT21" s="720"/>
      <c r="CU21" s="720"/>
      <c r="CV21" s="720"/>
      <c r="CW21" s="720"/>
      <c r="CX21" s="720"/>
      <c r="CY21" s="721"/>
      <c r="CZ21" s="722"/>
      <c r="DA21" s="722"/>
      <c r="DB21" s="722"/>
      <c r="DC21" s="722"/>
      <c r="DD21" s="723"/>
      <c r="DE21" s="720"/>
      <c r="DF21" s="720"/>
      <c r="DG21" s="720"/>
      <c r="DH21" s="720"/>
      <c r="DI21" s="720"/>
      <c r="DJ21" s="720"/>
      <c r="DK21" s="720"/>
      <c r="DL21" s="720"/>
      <c r="DM21" s="720"/>
      <c r="DN21" s="720"/>
      <c r="DO21" s="720"/>
      <c r="DP21" s="721"/>
      <c r="DQ21" s="723"/>
      <c r="DR21" s="720"/>
      <c r="DS21" s="720"/>
      <c r="DT21" s="720"/>
      <c r="DU21" s="720"/>
      <c r="DV21" s="720"/>
      <c r="DW21" s="720"/>
      <c r="DX21" s="720"/>
      <c r="DY21" s="720"/>
      <c r="DZ21" s="720"/>
      <c r="EA21" s="720"/>
      <c r="EB21" s="720"/>
      <c r="EC21" s="727"/>
    </row>
    <row r="22" spans="2:133" ht="11.25" customHeight="1" x14ac:dyDescent="0.2">
      <c r="B22" s="631" t="s">
        <v>285</v>
      </c>
      <c r="C22" s="632"/>
      <c r="D22" s="632"/>
      <c r="E22" s="632"/>
      <c r="F22" s="632"/>
      <c r="G22" s="632"/>
      <c r="H22" s="632"/>
      <c r="I22" s="632"/>
      <c r="J22" s="632"/>
      <c r="K22" s="632"/>
      <c r="L22" s="632"/>
      <c r="M22" s="632"/>
      <c r="N22" s="632"/>
      <c r="O22" s="632"/>
      <c r="P22" s="632"/>
      <c r="Q22" s="633"/>
      <c r="R22" s="634">
        <v>1236775</v>
      </c>
      <c r="S22" s="635"/>
      <c r="T22" s="635"/>
      <c r="U22" s="635"/>
      <c r="V22" s="635"/>
      <c r="W22" s="635"/>
      <c r="X22" s="635"/>
      <c r="Y22" s="636"/>
      <c r="Z22" s="672">
        <v>45.5</v>
      </c>
      <c r="AA22" s="672"/>
      <c r="AB22" s="672"/>
      <c r="AC22" s="672"/>
      <c r="AD22" s="673">
        <v>1236775</v>
      </c>
      <c r="AE22" s="673"/>
      <c r="AF22" s="673"/>
      <c r="AG22" s="673"/>
      <c r="AH22" s="673"/>
      <c r="AI22" s="673"/>
      <c r="AJ22" s="673"/>
      <c r="AK22" s="673"/>
      <c r="AL22" s="637">
        <v>85.2</v>
      </c>
      <c r="AM22" s="638"/>
      <c r="AN22" s="638"/>
      <c r="AO22" s="674"/>
      <c r="AP22" s="631" t="s">
        <v>286</v>
      </c>
      <c r="AQ22" s="712"/>
      <c r="AR22" s="712"/>
      <c r="AS22" s="712"/>
      <c r="AT22" s="712"/>
      <c r="AU22" s="712"/>
      <c r="AV22" s="712"/>
      <c r="AW22" s="712"/>
      <c r="AX22" s="712"/>
      <c r="AY22" s="712"/>
      <c r="AZ22" s="712"/>
      <c r="BA22" s="712"/>
      <c r="BB22" s="712"/>
      <c r="BC22" s="712"/>
      <c r="BD22" s="712"/>
      <c r="BE22" s="712"/>
      <c r="BF22" s="713"/>
      <c r="BG22" s="634" t="s">
        <v>179</v>
      </c>
      <c r="BH22" s="635"/>
      <c r="BI22" s="635"/>
      <c r="BJ22" s="635"/>
      <c r="BK22" s="635"/>
      <c r="BL22" s="635"/>
      <c r="BM22" s="635"/>
      <c r="BN22" s="636"/>
      <c r="BO22" s="672" t="s">
        <v>179</v>
      </c>
      <c r="BP22" s="672"/>
      <c r="BQ22" s="672"/>
      <c r="BR22" s="672"/>
      <c r="BS22" s="673" t="s">
        <v>179</v>
      </c>
      <c r="BT22" s="673"/>
      <c r="BU22" s="673"/>
      <c r="BV22" s="673"/>
      <c r="BW22" s="673"/>
      <c r="BX22" s="673"/>
      <c r="BY22" s="673"/>
      <c r="BZ22" s="673"/>
      <c r="CA22" s="673"/>
      <c r="CB22" s="708"/>
      <c r="CD22" s="686" t="s">
        <v>287</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2">
      <c r="B23" s="631" t="s">
        <v>288</v>
      </c>
      <c r="C23" s="632"/>
      <c r="D23" s="632"/>
      <c r="E23" s="632"/>
      <c r="F23" s="632"/>
      <c r="G23" s="632"/>
      <c r="H23" s="632"/>
      <c r="I23" s="632"/>
      <c r="J23" s="632"/>
      <c r="K23" s="632"/>
      <c r="L23" s="632"/>
      <c r="M23" s="632"/>
      <c r="N23" s="632"/>
      <c r="O23" s="632"/>
      <c r="P23" s="632"/>
      <c r="Q23" s="633"/>
      <c r="R23" s="634">
        <v>166304</v>
      </c>
      <c r="S23" s="635"/>
      <c r="T23" s="635"/>
      <c r="U23" s="635"/>
      <c r="V23" s="635"/>
      <c r="W23" s="635"/>
      <c r="X23" s="635"/>
      <c r="Y23" s="636"/>
      <c r="Z23" s="672">
        <v>6.1</v>
      </c>
      <c r="AA23" s="672"/>
      <c r="AB23" s="672"/>
      <c r="AC23" s="672"/>
      <c r="AD23" s="673" t="s">
        <v>179</v>
      </c>
      <c r="AE23" s="673"/>
      <c r="AF23" s="673"/>
      <c r="AG23" s="673"/>
      <c r="AH23" s="673"/>
      <c r="AI23" s="673"/>
      <c r="AJ23" s="673"/>
      <c r="AK23" s="673"/>
      <c r="AL23" s="637" t="s">
        <v>265</v>
      </c>
      <c r="AM23" s="638"/>
      <c r="AN23" s="638"/>
      <c r="AO23" s="674"/>
      <c r="AP23" s="631" t="s">
        <v>289</v>
      </c>
      <c r="AQ23" s="712"/>
      <c r="AR23" s="712"/>
      <c r="AS23" s="712"/>
      <c r="AT23" s="712"/>
      <c r="AU23" s="712"/>
      <c r="AV23" s="712"/>
      <c r="AW23" s="712"/>
      <c r="AX23" s="712"/>
      <c r="AY23" s="712"/>
      <c r="AZ23" s="712"/>
      <c r="BA23" s="712"/>
      <c r="BB23" s="712"/>
      <c r="BC23" s="712"/>
      <c r="BD23" s="712"/>
      <c r="BE23" s="712"/>
      <c r="BF23" s="713"/>
      <c r="BG23" s="634" t="s">
        <v>179</v>
      </c>
      <c r="BH23" s="635"/>
      <c r="BI23" s="635"/>
      <c r="BJ23" s="635"/>
      <c r="BK23" s="635"/>
      <c r="BL23" s="635"/>
      <c r="BM23" s="635"/>
      <c r="BN23" s="636"/>
      <c r="BO23" s="672" t="s">
        <v>179</v>
      </c>
      <c r="BP23" s="672"/>
      <c r="BQ23" s="672"/>
      <c r="BR23" s="672"/>
      <c r="BS23" s="673" t="s">
        <v>179</v>
      </c>
      <c r="BT23" s="673"/>
      <c r="BU23" s="673"/>
      <c r="BV23" s="673"/>
      <c r="BW23" s="673"/>
      <c r="BX23" s="673"/>
      <c r="BY23" s="673"/>
      <c r="BZ23" s="673"/>
      <c r="CA23" s="673"/>
      <c r="CB23" s="708"/>
      <c r="CD23" s="686" t="s">
        <v>228</v>
      </c>
      <c r="CE23" s="687"/>
      <c r="CF23" s="687"/>
      <c r="CG23" s="687"/>
      <c r="CH23" s="687"/>
      <c r="CI23" s="687"/>
      <c r="CJ23" s="687"/>
      <c r="CK23" s="687"/>
      <c r="CL23" s="687"/>
      <c r="CM23" s="687"/>
      <c r="CN23" s="687"/>
      <c r="CO23" s="687"/>
      <c r="CP23" s="687"/>
      <c r="CQ23" s="688"/>
      <c r="CR23" s="686" t="s">
        <v>290</v>
      </c>
      <c r="CS23" s="687"/>
      <c r="CT23" s="687"/>
      <c r="CU23" s="687"/>
      <c r="CV23" s="687"/>
      <c r="CW23" s="687"/>
      <c r="CX23" s="687"/>
      <c r="CY23" s="688"/>
      <c r="CZ23" s="686" t="s">
        <v>291</v>
      </c>
      <c r="DA23" s="687"/>
      <c r="DB23" s="687"/>
      <c r="DC23" s="688"/>
      <c r="DD23" s="686" t="s">
        <v>292</v>
      </c>
      <c r="DE23" s="687"/>
      <c r="DF23" s="687"/>
      <c r="DG23" s="687"/>
      <c r="DH23" s="687"/>
      <c r="DI23" s="687"/>
      <c r="DJ23" s="687"/>
      <c r="DK23" s="688"/>
      <c r="DL23" s="724" t="s">
        <v>293</v>
      </c>
      <c r="DM23" s="725"/>
      <c r="DN23" s="725"/>
      <c r="DO23" s="725"/>
      <c r="DP23" s="725"/>
      <c r="DQ23" s="725"/>
      <c r="DR23" s="725"/>
      <c r="DS23" s="725"/>
      <c r="DT23" s="725"/>
      <c r="DU23" s="725"/>
      <c r="DV23" s="726"/>
      <c r="DW23" s="686" t="s">
        <v>294</v>
      </c>
      <c r="DX23" s="687"/>
      <c r="DY23" s="687"/>
      <c r="DZ23" s="687"/>
      <c r="EA23" s="687"/>
      <c r="EB23" s="687"/>
      <c r="EC23" s="688"/>
    </row>
    <row r="24" spans="2:133" ht="11.25" customHeight="1" x14ac:dyDescent="0.2">
      <c r="B24" s="631" t="s">
        <v>295</v>
      </c>
      <c r="C24" s="632"/>
      <c r="D24" s="632"/>
      <c r="E24" s="632"/>
      <c r="F24" s="632"/>
      <c r="G24" s="632"/>
      <c r="H24" s="632"/>
      <c r="I24" s="632"/>
      <c r="J24" s="632"/>
      <c r="K24" s="632"/>
      <c r="L24" s="632"/>
      <c r="M24" s="632"/>
      <c r="N24" s="632"/>
      <c r="O24" s="632"/>
      <c r="P24" s="632"/>
      <c r="Q24" s="633"/>
      <c r="R24" s="634" t="s">
        <v>179</v>
      </c>
      <c r="S24" s="635"/>
      <c r="T24" s="635"/>
      <c r="U24" s="635"/>
      <c r="V24" s="635"/>
      <c r="W24" s="635"/>
      <c r="X24" s="635"/>
      <c r="Y24" s="636"/>
      <c r="Z24" s="672" t="s">
        <v>179</v>
      </c>
      <c r="AA24" s="672"/>
      <c r="AB24" s="672"/>
      <c r="AC24" s="672"/>
      <c r="AD24" s="673" t="s">
        <v>179</v>
      </c>
      <c r="AE24" s="673"/>
      <c r="AF24" s="673"/>
      <c r="AG24" s="673"/>
      <c r="AH24" s="673"/>
      <c r="AI24" s="673"/>
      <c r="AJ24" s="673"/>
      <c r="AK24" s="673"/>
      <c r="AL24" s="637" t="s">
        <v>179</v>
      </c>
      <c r="AM24" s="638"/>
      <c r="AN24" s="638"/>
      <c r="AO24" s="674"/>
      <c r="AP24" s="631" t="s">
        <v>296</v>
      </c>
      <c r="AQ24" s="712"/>
      <c r="AR24" s="712"/>
      <c r="AS24" s="712"/>
      <c r="AT24" s="712"/>
      <c r="AU24" s="712"/>
      <c r="AV24" s="712"/>
      <c r="AW24" s="712"/>
      <c r="AX24" s="712"/>
      <c r="AY24" s="712"/>
      <c r="AZ24" s="712"/>
      <c r="BA24" s="712"/>
      <c r="BB24" s="712"/>
      <c r="BC24" s="712"/>
      <c r="BD24" s="712"/>
      <c r="BE24" s="712"/>
      <c r="BF24" s="713"/>
      <c r="BG24" s="634" t="s">
        <v>179</v>
      </c>
      <c r="BH24" s="635"/>
      <c r="BI24" s="635"/>
      <c r="BJ24" s="635"/>
      <c r="BK24" s="635"/>
      <c r="BL24" s="635"/>
      <c r="BM24" s="635"/>
      <c r="BN24" s="636"/>
      <c r="BO24" s="672" t="s">
        <v>179</v>
      </c>
      <c r="BP24" s="672"/>
      <c r="BQ24" s="672"/>
      <c r="BR24" s="672"/>
      <c r="BS24" s="673" t="s">
        <v>179</v>
      </c>
      <c r="BT24" s="673"/>
      <c r="BU24" s="673"/>
      <c r="BV24" s="673"/>
      <c r="BW24" s="673"/>
      <c r="BX24" s="673"/>
      <c r="BY24" s="673"/>
      <c r="BZ24" s="673"/>
      <c r="CA24" s="673"/>
      <c r="CB24" s="708"/>
      <c r="CD24" s="692" t="s">
        <v>297</v>
      </c>
      <c r="CE24" s="693"/>
      <c r="CF24" s="693"/>
      <c r="CG24" s="693"/>
      <c r="CH24" s="693"/>
      <c r="CI24" s="693"/>
      <c r="CJ24" s="693"/>
      <c r="CK24" s="693"/>
      <c r="CL24" s="693"/>
      <c r="CM24" s="693"/>
      <c r="CN24" s="693"/>
      <c r="CO24" s="693"/>
      <c r="CP24" s="693"/>
      <c r="CQ24" s="694"/>
      <c r="CR24" s="689">
        <v>804082</v>
      </c>
      <c r="CS24" s="690"/>
      <c r="CT24" s="690"/>
      <c r="CU24" s="690"/>
      <c r="CV24" s="690"/>
      <c r="CW24" s="690"/>
      <c r="CX24" s="690"/>
      <c r="CY24" s="715"/>
      <c r="CZ24" s="716">
        <v>31.6</v>
      </c>
      <c r="DA24" s="698"/>
      <c r="DB24" s="698"/>
      <c r="DC24" s="718"/>
      <c r="DD24" s="714">
        <v>668915</v>
      </c>
      <c r="DE24" s="690"/>
      <c r="DF24" s="690"/>
      <c r="DG24" s="690"/>
      <c r="DH24" s="690"/>
      <c r="DI24" s="690"/>
      <c r="DJ24" s="690"/>
      <c r="DK24" s="715"/>
      <c r="DL24" s="714">
        <v>624213</v>
      </c>
      <c r="DM24" s="690"/>
      <c r="DN24" s="690"/>
      <c r="DO24" s="690"/>
      <c r="DP24" s="690"/>
      <c r="DQ24" s="690"/>
      <c r="DR24" s="690"/>
      <c r="DS24" s="690"/>
      <c r="DT24" s="690"/>
      <c r="DU24" s="690"/>
      <c r="DV24" s="715"/>
      <c r="DW24" s="716">
        <v>42.7</v>
      </c>
      <c r="DX24" s="698"/>
      <c r="DY24" s="698"/>
      <c r="DZ24" s="698"/>
      <c r="EA24" s="698"/>
      <c r="EB24" s="698"/>
      <c r="EC24" s="717"/>
    </row>
    <row r="25" spans="2:133" ht="11.25" customHeight="1" x14ac:dyDescent="0.2">
      <c r="B25" s="631" t="s">
        <v>298</v>
      </c>
      <c r="C25" s="632"/>
      <c r="D25" s="632"/>
      <c r="E25" s="632"/>
      <c r="F25" s="632"/>
      <c r="G25" s="632"/>
      <c r="H25" s="632"/>
      <c r="I25" s="632"/>
      <c r="J25" s="632"/>
      <c r="K25" s="632"/>
      <c r="L25" s="632"/>
      <c r="M25" s="632"/>
      <c r="N25" s="632"/>
      <c r="O25" s="632"/>
      <c r="P25" s="632"/>
      <c r="Q25" s="633"/>
      <c r="R25" s="634">
        <v>1615625</v>
      </c>
      <c r="S25" s="635"/>
      <c r="T25" s="635"/>
      <c r="U25" s="635"/>
      <c r="V25" s="635"/>
      <c r="W25" s="635"/>
      <c r="X25" s="635"/>
      <c r="Y25" s="636"/>
      <c r="Z25" s="672">
        <v>59.4</v>
      </c>
      <c r="AA25" s="672"/>
      <c r="AB25" s="672"/>
      <c r="AC25" s="672"/>
      <c r="AD25" s="673">
        <v>1449321</v>
      </c>
      <c r="AE25" s="673"/>
      <c r="AF25" s="673"/>
      <c r="AG25" s="673"/>
      <c r="AH25" s="673"/>
      <c r="AI25" s="673"/>
      <c r="AJ25" s="673"/>
      <c r="AK25" s="673"/>
      <c r="AL25" s="637">
        <v>99.8</v>
      </c>
      <c r="AM25" s="638"/>
      <c r="AN25" s="638"/>
      <c r="AO25" s="674"/>
      <c r="AP25" s="631" t="s">
        <v>299</v>
      </c>
      <c r="AQ25" s="712"/>
      <c r="AR25" s="712"/>
      <c r="AS25" s="712"/>
      <c r="AT25" s="712"/>
      <c r="AU25" s="712"/>
      <c r="AV25" s="712"/>
      <c r="AW25" s="712"/>
      <c r="AX25" s="712"/>
      <c r="AY25" s="712"/>
      <c r="AZ25" s="712"/>
      <c r="BA25" s="712"/>
      <c r="BB25" s="712"/>
      <c r="BC25" s="712"/>
      <c r="BD25" s="712"/>
      <c r="BE25" s="712"/>
      <c r="BF25" s="713"/>
      <c r="BG25" s="634" t="s">
        <v>179</v>
      </c>
      <c r="BH25" s="635"/>
      <c r="BI25" s="635"/>
      <c r="BJ25" s="635"/>
      <c r="BK25" s="635"/>
      <c r="BL25" s="635"/>
      <c r="BM25" s="635"/>
      <c r="BN25" s="636"/>
      <c r="BO25" s="672" t="s">
        <v>179</v>
      </c>
      <c r="BP25" s="672"/>
      <c r="BQ25" s="672"/>
      <c r="BR25" s="672"/>
      <c r="BS25" s="673" t="s">
        <v>179</v>
      </c>
      <c r="BT25" s="673"/>
      <c r="BU25" s="673"/>
      <c r="BV25" s="673"/>
      <c r="BW25" s="673"/>
      <c r="BX25" s="673"/>
      <c r="BY25" s="673"/>
      <c r="BZ25" s="673"/>
      <c r="CA25" s="673"/>
      <c r="CB25" s="708"/>
      <c r="CD25" s="631" t="s">
        <v>300</v>
      </c>
      <c r="CE25" s="632"/>
      <c r="CF25" s="632"/>
      <c r="CG25" s="632"/>
      <c r="CH25" s="632"/>
      <c r="CI25" s="632"/>
      <c r="CJ25" s="632"/>
      <c r="CK25" s="632"/>
      <c r="CL25" s="632"/>
      <c r="CM25" s="632"/>
      <c r="CN25" s="632"/>
      <c r="CO25" s="632"/>
      <c r="CP25" s="632"/>
      <c r="CQ25" s="633"/>
      <c r="CR25" s="634">
        <v>448484</v>
      </c>
      <c r="CS25" s="647"/>
      <c r="CT25" s="647"/>
      <c r="CU25" s="647"/>
      <c r="CV25" s="647"/>
      <c r="CW25" s="647"/>
      <c r="CX25" s="647"/>
      <c r="CY25" s="648"/>
      <c r="CZ25" s="637">
        <v>17.7</v>
      </c>
      <c r="DA25" s="649"/>
      <c r="DB25" s="649"/>
      <c r="DC25" s="650"/>
      <c r="DD25" s="640">
        <v>400454</v>
      </c>
      <c r="DE25" s="647"/>
      <c r="DF25" s="647"/>
      <c r="DG25" s="647"/>
      <c r="DH25" s="647"/>
      <c r="DI25" s="647"/>
      <c r="DJ25" s="647"/>
      <c r="DK25" s="648"/>
      <c r="DL25" s="640">
        <v>379064</v>
      </c>
      <c r="DM25" s="647"/>
      <c r="DN25" s="647"/>
      <c r="DO25" s="647"/>
      <c r="DP25" s="647"/>
      <c r="DQ25" s="647"/>
      <c r="DR25" s="647"/>
      <c r="DS25" s="647"/>
      <c r="DT25" s="647"/>
      <c r="DU25" s="647"/>
      <c r="DV25" s="648"/>
      <c r="DW25" s="637">
        <v>25.9</v>
      </c>
      <c r="DX25" s="649"/>
      <c r="DY25" s="649"/>
      <c r="DZ25" s="649"/>
      <c r="EA25" s="649"/>
      <c r="EB25" s="649"/>
      <c r="EC25" s="661"/>
    </row>
    <row r="26" spans="2:133" ht="11.25" customHeight="1" x14ac:dyDescent="0.2">
      <c r="B26" s="631" t="s">
        <v>301</v>
      </c>
      <c r="C26" s="632"/>
      <c r="D26" s="632"/>
      <c r="E26" s="632"/>
      <c r="F26" s="632"/>
      <c r="G26" s="632"/>
      <c r="H26" s="632"/>
      <c r="I26" s="632"/>
      <c r="J26" s="632"/>
      <c r="K26" s="632"/>
      <c r="L26" s="632"/>
      <c r="M26" s="632"/>
      <c r="N26" s="632"/>
      <c r="O26" s="632"/>
      <c r="P26" s="632"/>
      <c r="Q26" s="633"/>
      <c r="R26" s="634" t="s">
        <v>179</v>
      </c>
      <c r="S26" s="635"/>
      <c r="T26" s="635"/>
      <c r="U26" s="635"/>
      <c r="V26" s="635"/>
      <c r="W26" s="635"/>
      <c r="X26" s="635"/>
      <c r="Y26" s="636"/>
      <c r="Z26" s="672" t="s">
        <v>179</v>
      </c>
      <c r="AA26" s="672"/>
      <c r="AB26" s="672"/>
      <c r="AC26" s="672"/>
      <c r="AD26" s="673" t="s">
        <v>179</v>
      </c>
      <c r="AE26" s="673"/>
      <c r="AF26" s="673"/>
      <c r="AG26" s="673"/>
      <c r="AH26" s="673"/>
      <c r="AI26" s="673"/>
      <c r="AJ26" s="673"/>
      <c r="AK26" s="673"/>
      <c r="AL26" s="637" t="s">
        <v>179</v>
      </c>
      <c r="AM26" s="638"/>
      <c r="AN26" s="638"/>
      <c r="AO26" s="674"/>
      <c r="AP26" s="631" t="s">
        <v>302</v>
      </c>
      <c r="AQ26" s="712"/>
      <c r="AR26" s="712"/>
      <c r="AS26" s="712"/>
      <c r="AT26" s="712"/>
      <c r="AU26" s="712"/>
      <c r="AV26" s="712"/>
      <c r="AW26" s="712"/>
      <c r="AX26" s="712"/>
      <c r="AY26" s="712"/>
      <c r="AZ26" s="712"/>
      <c r="BA26" s="712"/>
      <c r="BB26" s="712"/>
      <c r="BC26" s="712"/>
      <c r="BD26" s="712"/>
      <c r="BE26" s="712"/>
      <c r="BF26" s="713"/>
      <c r="BG26" s="634" t="s">
        <v>179</v>
      </c>
      <c r="BH26" s="635"/>
      <c r="BI26" s="635"/>
      <c r="BJ26" s="635"/>
      <c r="BK26" s="635"/>
      <c r="BL26" s="635"/>
      <c r="BM26" s="635"/>
      <c r="BN26" s="636"/>
      <c r="BO26" s="672" t="s">
        <v>179</v>
      </c>
      <c r="BP26" s="672"/>
      <c r="BQ26" s="672"/>
      <c r="BR26" s="672"/>
      <c r="BS26" s="673" t="s">
        <v>179</v>
      </c>
      <c r="BT26" s="673"/>
      <c r="BU26" s="673"/>
      <c r="BV26" s="673"/>
      <c r="BW26" s="673"/>
      <c r="BX26" s="673"/>
      <c r="BY26" s="673"/>
      <c r="BZ26" s="673"/>
      <c r="CA26" s="673"/>
      <c r="CB26" s="708"/>
      <c r="CD26" s="631" t="s">
        <v>303</v>
      </c>
      <c r="CE26" s="632"/>
      <c r="CF26" s="632"/>
      <c r="CG26" s="632"/>
      <c r="CH26" s="632"/>
      <c r="CI26" s="632"/>
      <c r="CJ26" s="632"/>
      <c r="CK26" s="632"/>
      <c r="CL26" s="632"/>
      <c r="CM26" s="632"/>
      <c r="CN26" s="632"/>
      <c r="CO26" s="632"/>
      <c r="CP26" s="632"/>
      <c r="CQ26" s="633"/>
      <c r="CR26" s="634">
        <v>268156</v>
      </c>
      <c r="CS26" s="635"/>
      <c r="CT26" s="635"/>
      <c r="CU26" s="635"/>
      <c r="CV26" s="635"/>
      <c r="CW26" s="635"/>
      <c r="CX26" s="635"/>
      <c r="CY26" s="636"/>
      <c r="CZ26" s="637">
        <v>10.6</v>
      </c>
      <c r="DA26" s="649"/>
      <c r="DB26" s="649"/>
      <c r="DC26" s="650"/>
      <c r="DD26" s="640">
        <v>232107</v>
      </c>
      <c r="DE26" s="635"/>
      <c r="DF26" s="635"/>
      <c r="DG26" s="635"/>
      <c r="DH26" s="635"/>
      <c r="DI26" s="635"/>
      <c r="DJ26" s="635"/>
      <c r="DK26" s="636"/>
      <c r="DL26" s="640" t="s">
        <v>179</v>
      </c>
      <c r="DM26" s="635"/>
      <c r="DN26" s="635"/>
      <c r="DO26" s="635"/>
      <c r="DP26" s="635"/>
      <c r="DQ26" s="635"/>
      <c r="DR26" s="635"/>
      <c r="DS26" s="635"/>
      <c r="DT26" s="635"/>
      <c r="DU26" s="635"/>
      <c r="DV26" s="636"/>
      <c r="DW26" s="637" t="s">
        <v>179</v>
      </c>
      <c r="DX26" s="649"/>
      <c r="DY26" s="649"/>
      <c r="DZ26" s="649"/>
      <c r="EA26" s="649"/>
      <c r="EB26" s="649"/>
      <c r="EC26" s="661"/>
    </row>
    <row r="27" spans="2:133" ht="11.25" customHeight="1" x14ac:dyDescent="0.2">
      <c r="B27" s="631" t="s">
        <v>304</v>
      </c>
      <c r="C27" s="632"/>
      <c r="D27" s="632"/>
      <c r="E27" s="632"/>
      <c r="F27" s="632"/>
      <c r="G27" s="632"/>
      <c r="H27" s="632"/>
      <c r="I27" s="632"/>
      <c r="J27" s="632"/>
      <c r="K27" s="632"/>
      <c r="L27" s="632"/>
      <c r="M27" s="632"/>
      <c r="N27" s="632"/>
      <c r="O27" s="632"/>
      <c r="P27" s="632"/>
      <c r="Q27" s="633"/>
      <c r="R27" s="634">
        <v>2</v>
      </c>
      <c r="S27" s="635"/>
      <c r="T27" s="635"/>
      <c r="U27" s="635"/>
      <c r="V27" s="635"/>
      <c r="W27" s="635"/>
      <c r="X27" s="635"/>
      <c r="Y27" s="636"/>
      <c r="Z27" s="672">
        <v>0</v>
      </c>
      <c r="AA27" s="672"/>
      <c r="AB27" s="672"/>
      <c r="AC27" s="672"/>
      <c r="AD27" s="673">
        <v>2</v>
      </c>
      <c r="AE27" s="673"/>
      <c r="AF27" s="673"/>
      <c r="AG27" s="673"/>
      <c r="AH27" s="673"/>
      <c r="AI27" s="673"/>
      <c r="AJ27" s="673"/>
      <c r="AK27" s="673"/>
      <c r="AL27" s="637">
        <v>0</v>
      </c>
      <c r="AM27" s="638"/>
      <c r="AN27" s="638"/>
      <c r="AO27" s="674"/>
      <c r="AP27" s="631" t="s">
        <v>305</v>
      </c>
      <c r="AQ27" s="632"/>
      <c r="AR27" s="632"/>
      <c r="AS27" s="632"/>
      <c r="AT27" s="632"/>
      <c r="AU27" s="632"/>
      <c r="AV27" s="632"/>
      <c r="AW27" s="632"/>
      <c r="AX27" s="632"/>
      <c r="AY27" s="632"/>
      <c r="AZ27" s="632"/>
      <c r="BA27" s="632"/>
      <c r="BB27" s="632"/>
      <c r="BC27" s="632"/>
      <c r="BD27" s="632"/>
      <c r="BE27" s="632"/>
      <c r="BF27" s="633"/>
      <c r="BG27" s="634">
        <v>111484</v>
      </c>
      <c r="BH27" s="635"/>
      <c r="BI27" s="635"/>
      <c r="BJ27" s="635"/>
      <c r="BK27" s="635"/>
      <c r="BL27" s="635"/>
      <c r="BM27" s="635"/>
      <c r="BN27" s="636"/>
      <c r="BO27" s="672">
        <v>100</v>
      </c>
      <c r="BP27" s="672"/>
      <c r="BQ27" s="672"/>
      <c r="BR27" s="672"/>
      <c r="BS27" s="673">
        <v>435</v>
      </c>
      <c r="BT27" s="673"/>
      <c r="BU27" s="673"/>
      <c r="BV27" s="673"/>
      <c r="BW27" s="673"/>
      <c r="BX27" s="673"/>
      <c r="BY27" s="673"/>
      <c r="BZ27" s="673"/>
      <c r="CA27" s="673"/>
      <c r="CB27" s="708"/>
      <c r="CD27" s="631" t="s">
        <v>306</v>
      </c>
      <c r="CE27" s="632"/>
      <c r="CF27" s="632"/>
      <c r="CG27" s="632"/>
      <c r="CH27" s="632"/>
      <c r="CI27" s="632"/>
      <c r="CJ27" s="632"/>
      <c r="CK27" s="632"/>
      <c r="CL27" s="632"/>
      <c r="CM27" s="632"/>
      <c r="CN27" s="632"/>
      <c r="CO27" s="632"/>
      <c r="CP27" s="632"/>
      <c r="CQ27" s="633"/>
      <c r="CR27" s="634">
        <v>143269</v>
      </c>
      <c r="CS27" s="647"/>
      <c r="CT27" s="647"/>
      <c r="CU27" s="647"/>
      <c r="CV27" s="647"/>
      <c r="CW27" s="647"/>
      <c r="CX27" s="647"/>
      <c r="CY27" s="648"/>
      <c r="CZ27" s="637">
        <v>5.6</v>
      </c>
      <c r="DA27" s="649"/>
      <c r="DB27" s="649"/>
      <c r="DC27" s="650"/>
      <c r="DD27" s="640">
        <v>56166</v>
      </c>
      <c r="DE27" s="647"/>
      <c r="DF27" s="647"/>
      <c r="DG27" s="647"/>
      <c r="DH27" s="647"/>
      <c r="DI27" s="647"/>
      <c r="DJ27" s="647"/>
      <c r="DK27" s="648"/>
      <c r="DL27" s="640">
        <v>32854</v>
      </c>
      <c r="DM27" s="647"/>
      <c r="DN27" s="647"/>
      <c r="DO27" s="647"/>
      <c r="DP27" s="647"/>
      <c r="DQ27" s="647"/>
      <c r="DR27" s="647"/>
      <c r="DS27" s="647"/>
      <c r="DT27" s="647"/>
      <c r="DU27" s="647"/>
      <c r="DV27" s="648"/>
      <c r="DW27" s="637">
        <v>2.2000000000000002</v>
      </c>
      <c r="DX27" s="649"/>
      <c r="DY27" s="649"/>
      <c r="DZ27" s="649"/>
      <c r="EA27" s="649"/>
      <c r="EB27" s="649"/>
      <c r="EC27" s="661"/>
    </row>
    <row r="28" spans="2:133" ht="11.25" customHeight="1" x14ac:dyDescent="0.2">
      <c r="B28" s="631" t="s">
        <v>307</v>
      </c>
      <c r="C28" s="632"/>
      <c r="D28" s="632"/>
      <c r="E28" s="632"/>
      <c r="F28" s="632"/>
      <c r="G28" s="632"/>
      <c r="H28" s="632"/>
      <c r="I28" s="632"/>
      <c r="J28" s="632"/>
      <c r="K28" s="632"/>
      <c r="L28" s="632"/>
      <c r="M28" s="632"/>
      <c r="N28" s="632"/>
      <c r="O28" s="632"/>
      <c r="P28" s="632"/>
      <c r="Q28" s="633"/>
      <c r="R28" s="634">
        <v>16791</v>
      </c>
      <c r="S28" s="635"/>
      <c r="T28" s="635"/>
      <c r="U28" s="635"/>
      <c r="V28" s="635"/>
      <c r="W28" s="635"/>
      <c r="X28" s="635"/>
      <c r="Y28" s="636"/>
      <c r="Z28" s="672">
        <v>0.6</v>
      </c>
      <c r="AA28" s="672"/>
      <c r="AB28" s="672"/>
      <c r="AC28" s="672"/>
      <c r="AD28" s="673">
        <v>2377</v>
      </c>
      <c r="AE28" s="673"/>
      <c r="AF28" s="673"/>
      <c r="AG28" s="673"/>
      <c r="AH28" s="673"/>
      <c r="AI28" s="673"/>
      <c r="AJ28" s="673"/>
      <c r="AK28" s="673"/>
      <c r="AL28" s="637">
        <v>0.2</v>
      </c>
      <c r="AM28" s="638"/>
      <c r="AN28" s="638"/>
      <c r="AO28" s="674"/>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72"/>
      <c r="BP28" s="672"/>
      <c r="BQ28" s="672"/>
      <c r="BR28" s="672"/>
      <c r="BS28" s="640"/>
      <c r="BT28" s="635"/>
      <c r="BU28" s="635"/>
      <c r="BV28" s="635"/>
      <c r="BW28" s="635"/>
      <c r="BX28" s="635"/>
      <c r="BY28" s="635"/>
      <c r="BZ28" s="635"/>
      <c r="CA28" s="635"/>
      <c r="CB28" s="671"/>
      <c r="CD28" s="631" t="s">
        <v>308</v>
      </c>
      <c r="CE28" s="632"/>
      <c r="CF28" s="632"/>
      <c r="CG28" s="632"/>
      <c r="CH28" s="632"/>
      <c r="CI28" s="632"/>
      <c r="CJ28" s="632"/>
      <c r="CK28" s="632"/>
      <c r="CL28" s="632"/>
      <c r="CM28" s="632"/>
      <c r="CN28" s="632"/>
      <c r="CO28" s="632"/>
      <c r="CP28" s="632"/>
      <c r="CQ28" s="633"/>
      <c r="CR28" s="634">
        <v>212329</v>
      </c>
      <c r="CS28" s="635"/>
      <c r="CT28" s="635"/>
      <c r="CU28" s="635"/>
      <c r="CV28" s="635"/>
      <c r="CW28" s="635"/>
      <c r="CX28" s="635"/>
      <c r="CY28" s="636"/>
      <c r="CZ28" s="637">
        <v>8.4</v>
      </c>
      <c r="DA28" s="649"/>
      <c r="DB28" s="649"/>
      <c r="DC28" s="650"/>
      <c r="DD28" s="640">
        <v>212295</v>
      </c>
      <c r="DE28" s="635"/>
      <c r="DF28" s="635"/>
      <c r="DG28" s="635"/>
      <c r="DH28" s="635"/>
      <c r="DI28" s="635"/>
      <c r="DJ28" s="635"/>
      <c r="DK28" s="636"/>
      <c r="DL28" s="640">
        <v>212295</v>
      </c>
      <c r="DM28" s="635"/>
      <c r="DN28" s="635"/>
      <c r="DO28" s="635"/>
      <c r="DP28" s="635"/>
      <c r="DQ28" s="635"/>
      <c r="DR28" s="635"/>
      <c r="DS28" s="635"/>
      <c r="DT28" s="635"/>
      <c r="DU28" s="635"/>
      <c r="DV28" s="636"/>
      <c r="DW28" s="637">
        <v>14.5</v>
      </c>
      <c r="DX28" s="649"/>
      <c r="DY28" s="649"/>
      <c r="DZ28" s="649"/>
      <c r="EA28" s="649"/>
      <c r="EB28" s="649"/>
      <c r="EC28" s="661"/>
    </row>
    <row r="29" spans="2:133" ht="11.25" customHeight="1" x14ac:dyDescent="0.2">
      <c r="B29" s="631" t="s">
        <v>309</v>
      </c>
      <c r="C29" s="632"/>
      <c r="D29" s="632"/>
      <c r="E29" s="632"/>
      <c r="F29" s="632"/>
      <c r="G29" s="632"/>
      <c r="H29" s="632"/>
      <c r="I29" s="632"/>
      <c r="J29" s="632"/>
      <c r="K29" s="632"/>
      <c r="L29" s="632"/>
      <c r="M29" s="632"/>
      <c r="N29" s="632"/>
      <c r="O29" s="632"/>
      <c r="P29" s="632"/>
      <c r="Q29" s="633"/>
      <c r="R29" s="634">
        <v>6725</v>
      </c>
      <c r="S29" s="635"/>
      <c r="T29" s="635"/>
      <c r="U29" s="635"/>
      <c r="V29" s="635"/>
      <c r="W29" s="635"/>
      <c r="X29" s="635"/>
      <c r="Y29" s="636"/>
      <c r="Z29" s="672">
        <v>0.2</v>
      </c>
      <c r="AA29" s="672"/>
      <c r="AB29" s="672"/>
      <c r="AC29" s="672"/>
      <c r="AD29" s="673">
        <v>21</v>
      </c>
      <c r="AE29" s="673"/>
      <c r="AF29" s="673"/>
      <c r="AG29" s="673"/>
      <c r="AH29" s="673"/>
      <c r="AI29" s="673"/>
      <c r="AJ29" s="673"/>
      <c r="AK29" s="673"/>
      <c r="AL29" s="637">
        <v>0</v>
      </c>
      <c r="AM29" s="638"/>
      <c r="AN29" s="638"/>
      <c r="AO29" s="674"/>
      <c r="AP29" s="615"/>
      <c r="AQ29" s="616"/>
      <c r="AR29" s="616"/>
      <c r="AS29" s="616"/>
      <c r="AT29" s="616"/>
      <c r="AU29" s="616"/>
      <c r="AV29" s="616"/>
      <c r="AW29" s="616"/>
      <c r="AX29" s="616"/>
      <c r="AY29" s="616"/>
      <c r="AZ29" s="616"/>
      <c r="BA29" s="616"/>
      <c r="BB29" s="616"/>
      <c r="BC29" s="616"/>
      <c r="BD29" s="616"/>
      <c r="BE29" s="616"/>
      <c r="BF29" s="617"/>
      <c r="BG29" s="634"/>
      <c r="BH29" s="635"/>
      <c r="BI29" s="635"/>
      <c r="BJ29" s="635"/>
      <c r="BK29" s="635"/>
      <c r="BL29" s="635"/>
      <c r="BM29" s="635"/>
      <c r="BN29" s="636"/>
      <c r="BO29" s="672"/>
      <c r="BP29" s="672"/>
      <c r="BQ29" s="672"/>
      <c r="BR29" s="672"/>
      <c r="BS29" s="673"/>
      <c r="BT29" s="673"/>
      <c r="BU29" s="673"/>
      <c r="BV29" s="673"/>
      <c r="BW29" s="673"/>
      <c r="BX29" s="673"/>
      <c r="BY29" s="673"/>
      <c r="BZ29" s="673"/>
      <c r="CA29" s="673"/>
      <c r="CB29" s="708"/>
      <c r="CD29" s="653" t="s">
        <v>310</v>
      </c>
      <c r="CE29" s="654"/>
      <c r="CF29" s="631" t="s">
        <v>311</v>
      </c>
      <c r="CG29" s="632"/>
      <c r="CH29" s="632"/>
      <c r="CI29" s="632"/>
      <c r="CJ29" s="632"/>
      <c r="CK29" s="632"/>
      <c r="CL29" s="632"/>
      <c r="CM29" s="632"/>
      <c r="CN29" s="632"/>
      <c r="CO29" s="632"/>
      <c r="CP29" s="632"/>
      <c r="CQ29" s="633"/>
      <c r="CR29" s="634">
        <v>212329</v>
      </c>
      <c r="CS29" s="647"/>
      <c r="CT29" s="647"/>
      <c r="CU29" s="647"/>
      <c r="CV29" s="647"/>
      <c r="CW29" s="647"/>
      <c r="CX29" s="647"/>
      <c r="CY29" s="648"/>
      <c r="CZ29" s="637">
        <v>8.4</v>
      </c>
      <c r="DA29" s="649"/>
      <c r="DB29" s="649"/>
      <c r="DC29" s="650"/>
      <c r="DD29" s="640">
        <v>212295</v>
      </c>
      <c r="DE29" s="647"/>
      <c r="DF29" s="647"/>
      <c r="DG29" s="647"/>
      <c r="DH29" s="647"/>
      <c r="DI29" s="647"/>
      <c r="DJ29" s="647"/>
      <c r="DK29" s="648"/>
      <c r="DL29" s="640">
        <v>212295</v>
      </c>
      <c r="DM29" s="647"/>
      <c r="DN29" s="647"/>
      <c r="DO29" s="647"/>
      <c r="DP29" s="647"/>
      <c r="DQ29" s="647"/>
      <c r="DR29" s="647"/>
      <c r="DS29" s="647"/>
      <c r="DT29" s="647"/>
      <c r="DU29" s="647"/>
      <c r="DV29" s="648"/>
      <c r="DW29" s="637">
        <v>14.5</v>
      </c>
      <c r="DX29" s="649"/>
      <c r="DY29" s="649"/>
      <c r="DZ29" s="649"/>
      <c r="EA29" s="649"/>
      <c r="EB29" s="649"/>
      <c r="EC29" s="661"/>
    </row>
    <row r="30" spans="2:133" ht="11.25" customHeight="1" x14ac:dyDescent="0.2">
      <c r="B30" s="631" t="s">
        <v>312</v>
      </c>
      <c r="C30" s="632"/>
      <c r="D30" s="632"/>
      <c r="E30" s="632"/>
      <c r="F30" s="632"/>
      <c r="G30" s="632"/>
      <c r="H30" s="632"/>
      <c r="I30" s="632"/>
      <c r="J30" s="632"/>
      <c r="K30" s="632"/>
      <c r="L30" s="632"/>
      <c r="M30" s="632"/>
      <c r="N30" s="632"/>
      <c r="O30" s="632"/>
      <c r="P30" s="632"/>
      <c r="Q30" s="633"/>
      <c r="R30" s="634">
        <v>320706</v>
      </c>
      <c r="S30" s="635"/>
      <c r="T30" s="635"/>
      <c r="U30" s="635"/>
      <c r="V30" s="635"/>
      <c r="W30" s="635"/>
      <c r="X30" s="635"/>
      <c r="Y30" s="636"/>
      <c r="Z30" s="672">
        <v>11.8</v>
      </c>
      <c r="AA30" s="672"/>
      <c r="AB30" s="672"/>
      <c r="AC30" s="672"/>
      <c r="AD30" s="673" t="s">
        <v>179</v>
      </c>
      <c r="AE30" s="673"/>
      <c r="AF30" s="673"/>
      <c r="AG30" s="673"/>
      <c r="AH30" s="673"/>
      <c r="AI30" s="673"/>
      <c r="AJ30" s="673"/>
      <c r="AK30" s="673"/>
      <c r="AL30" s="637" t="s">
        <v>179</v>
      </c>
      <c r="AM30" s="638"/>
      <c r="AN30" s="638"/>
      <c r="AO30" s="674"/>
      <c r="AP30" s="686" t="s">
        <v>228</v>
      </c>
      <c r="AQ30" s="687"/>
      <c r="AR30" s="687"/>
      <c r="AS30" s="687"/>
      <c r="AT30" s="687"/>
      <c r="AU30" s="687"/>
      <c r="AV30" s="687"/>
      <c r="AW30" s="687"/>
      <c r="AX30" s="687"/>
      <c r="AY30" s="687"/>
      <c r="AZ30" s="687"/>
      <c r="BA30" s="687"/>
      <c r="BB30" s="687"/>
      <c r="BC30" s="687"/>
      <c r="BD30" s="687"/>
      <c r="BE30" s="687"/>
      <c r="BF30" s="688"/>
      <c r="BG30" s="686" t="s">
        <v>313</v>
      </c>
      <c r="BH30" s="706"/>
      <c r="BI30" s="706"/>
      <c r="BJ30" s="706"/>
      <c r="BK30" s="706"/>
      <c r="BL30" s="706"/>
      <c r="BM30" s="706"/>
      <c r="BN30" s="706"/>
      <c r="BO30" s="706"/>
      <c r="BP30" s="706"/>
      <c r="BQ30" s="707"/>
      <c r="BR30" s="686" t="s">
        <v>314</v>
      </c>
      <c r="BS30" s="706"/>
      <c r="BT30" s="706"/>
      <c r="BU30" s="706"/>
      <c r="BV30" s="706"/>
      <c r="BW30" s="706"/>
      <c r="BX30" s="706"/>
      <c r="BY30" s="706"/>
      <c r="BZ30" s="706"/>
      <c r="CA30" s="706"/>
      <c r="CB30" s="707"/>
      <c r="CD30" s="655"/>
      <c r="CE30" s="656"/>
      <c r="CF30" s="631" t="s">
        <v>315</v>
      </c>
      <c r="CG30" s="632"/>
      <c r="CH30" s="632"/>
      <c r="CI30" s="632"/>
      <c r="CJ30" s="632"/>
      <c r="CK30" s="632"/>
      <c r="CL30" s="632"/>
      <c r="CM30" s="632"/>
      <c r="CN30" s="632"/>
      <c r="CO30" s="632"/>
      <c r="CP30" s="632"/>
      <c r="CQ30" s="633"/>
      <c r="CR30" s="634">
        <v>208327</v>
      </c>
      <c r="CS30" s="635"/>
      <c r="CT30" s="635"/>
      <c r="CU30" s="635"/>
      <c r="CV30" s="635"/>
      <c r="CW30" s="635"/>
      <c r="CX30" s="635"/>
      <c r="CY30" s="636"/>
      <c r="CZ30" s="637">
        <v>8.1999999999999993</v>
      </c>
      <c r="DA30" s="649"/>
      <c r="DB30" s="649"/>
      <c r="DC30" s="650"/>
      <c r="DD30" s="640">
        <v>208327</v>
      </c>
      <c r="DE30" s="635"/>
      <c r="DF30" s="635"/>
      <c r="DG30" s="635"/>
      <c r="DH30" s="635"/>
      <c r="DI30" s="635"/>
      <c r="DJ30" s="635"/>
      <c r="DK30" s="636"/>
      <c r="DL30" s="640">
        <v>208327</v>
      </c>
      <c r="DM30" s="635"/>
      <c r="DN30" s="635"/>
      <c r="DO30" s="635"/>
      <c r="DP30" s="635"/>
      <c r="DQ30" s="635"/>
      <c r="DR30" s="635"/>
      <c r="DS30" s="635"/>
      <c r="DT30" s="635"/>
      <c r="DU30" s="635"/>
      <c r="DV30" s="636"/>
      <c r="DW30" s="637">
        <v>14.2</v>
      </c>
      <c r="DX30" s="649"/>
      <c r="DY30" s="649"/>
      <c r="DZ30" s="649"/>
      <c r="EA30" s="649"/>
      <c r="EB30" s="649"/>
      <c r="EC30" s="661"/>
    </row>
    <row r="31" spans="2:133" ht="11.25" customHeight="1" x14ac:dyDescent="0.2">
      <c r="B31" s="709" t="s">
        <v>316</v>
      </c>
      <c r="C31" s="710"/>
      <c r="D31" s="710"/>
      <c r="E31" s="710"/>
      <c r="F31" s="710"/>
      <c r="G31" s="710"/>
      <c r="H31" s="710"/>
      <c r="I31" s="710"/>
      <c r="J31" s="710"/>
      <c r="K31" s="710"/>
      <c r="L31" s="710"/>
      <c r="M31" s="710"/>
      <c r="N31" s="710"/>
      <c r="O31" s="710"/>
      <c r="P31" s="710"/>
      <c r="Q31" s="711"/>
      <c r="R31" s="634" t="s">
        <v>179</v>
      </c>
      <c r="S31" s="635"/>
      <c r="T31" s="635"/>
      <c r="U31" s="635"/>
      <c r="V31" s="635"/>
      <c r="W31" s="635"/>
      <c r="X31" s="635"/>
      <c r="Y31" s="636"/>
      <c r="Z31" s="672" t="s">
        <v>179</v>
      </c>
      <c r="AA31" s="672"/>
      <c r="AB31" s="672"/>
      <c r="AC31" s="672"/>
      <c r="AD31" s="673" t="s">
        <v>179</v>
      </c>
      <c r="AE31" s="673"/>
      <c r="AF31" s="673"/>
      <c r="AG31" s="673"/>
      <c r="AH31" s="673"/>
      <c r="AI31" s="673"/>
      <c r="AJ31" s="673"/>
      <c r="AK31" s="673"/>
      <c r="AL31" s="637" t="s">
        <v>179</v>
      </c>
      <c r="AM31" s="638"/>
      <c r="AN31" s="638"/>
      <c r="AO31" s="674"/>
      <c r="AP31" s="700" t="s">
        <v>317</v>
      </c>
      <c r="AQ31" s="701"/>
      <c r="AR31" s="701"/>
      <c r="AS31" s="701"/>
      <c r="AT31" s="702" t="s">
        <v>318</v>
      </c>
      <c r="AU31" s="212"/>
      <c r="AV31" s="212"/>
      <c r="AW31" s="212"/>
      <c r="AX31" s="692" t="s">
        <v>190</v>
      </c>
      <c r="AY31" s="693"/>
      <c r="AZ31" s="693"/>
      <c r="BA31" s="693"/>
      <c r="BB31" s="693"/>
      <c r="BC31" s="693"/>
      <c r="BD31" s="693"/>
      <c r="BE31" s="693"/>
      <c r="BF31" s="694"/>
      <c r="BG31" s="696">
        <v>99.1</v>
      </c>
      <c r="BH31" s="697"/>
      <c r="BI31" s="697"/>
      <c r="BJ31" s="697"/>
      <c r="BK31" s="697"/>
      <c r="BL31" s="697"/>
      <c r="BM31" s="698">
        <v>96.1</v>
      </c>
      <c r="BN31" s="697"/>
      <c r="BO31" s="697"/>
      <c r="BP31" s="697"/>
      <c r="BQ31" s="699"/>
      <c r="BR31" s="696">
        <v>98.8</v>
      </c>
      <c r="BS31" s="697"/>
      <c r="BT31" s="697"/>
      <c r="BU31" s="697"/>
      <c r="BV31" s="697"/>
      <c r="BW31" s="697"/>
      <c r="BX31" s="698">
        <v>96.3</v>
      </c>
      <c r="BY31" s="697"/>
      <c r="BZ31" s="697"/>
      <c r="CA31" s="697"/>
      <c r="CB31" s="699"/>
      <c r="CD31" s="655"/>
      <c r="CE31" s="656"/>
      <c r="CF31" s="631" t="s">
        <v>319</v>
      </c>
      <c r="CG31" s="632"/>
      <c r="CH31" s="632"/>
      <c r="CI31" s="632"/>
      <c r="CJ31" s="632"/>
      <c r="CK31" s="632"/>
      <c r="CL31" s="632"/>
      <c r="CM31" s="632"/>
      <c r="CN31" s="632"/>
      <c r="CO31" s="632"/>
      <c r="CP31" s="632"/>
      <c r="CQ31" s="633"/>
      <c r="CR31" s="634">
        <v>4002</v>
      </c>
      <c r="CS31" s="647"/>
      <c r="CT31" s="647"/>
      <c r="CU31" s="647"/>
      <c r="CV31" s="647"/>
      <c r="CW31" s="647"/>
      <c r="CX31" s="647"/>
      <c r="CY31" s="648"/>
      <c r="CZ31" s="637">
        <v>0.2</v>
      </c>
      <c r="DA31" s="649"/>
      <c r="DB31" s="649"/>
      <c r="DC31" s="650"/>
      <c r="DD31" s="640">
        <v>3968</v>
      </c>
      <c r="DE31" s="647"/>
      <c r="DF31" s="647"/>
      <c r="DG31" s="647"/>
      <c r="DH31" s="647"/>
      <c r="DI31" s="647"/>
      <c r="DJ31" s="647"/>
      <c r="DK31" s="648"/>
      <c r="DL31" s="640">
        <v>3968</v>
      </c>
      <c r="DM31" s="647"/>
      <c r="DN31" s="647"/>
      <c r="DO31" s="647"/>
      <c r="DP31" s="647"/>
      <c r="DQ31" s="647"/>
      <c r="DR31" s="647"/>
      <c r="DS31" s="647"/>
      <c r="DT31" s="647"/>
      <c r="DU31" s="647"/>
      <c r="DV31" s="648"/>
      <c r="DW31" s="637">
        <v>0.3</v>
      </c>
      <c r="DX31" s="649"/>
      <c r="DY31" s="649"/>
      <c r="DZ31" s="649"/>
      <c r="EA31" s="649"/>
      <c r="EB31" s="649"/>
      <c r="EC31" s="661"/>
    </row>
    <row r="32" spans="2:133" ht="11.25" customHeight="1" x14ac:dyDescent="0.2">
      <c r="B32" s="631" t="s">
        <v>320</v>
      </c>
      <c r="C32" s="632"/>
      <c r="D32" s="632"/>
      <c r="E32" s="632"/>
      <c r="F32" s="632"/>
      <c r="G32" s="632"/>
      <c r="H32" s="632"/>
      <c r="I32" s="632"/>
      <c r="J32" s="632"/>
      <c r="K32" s="632"/>
      <c r="L32" s="632"/>
      <c r="M32" s="632"/>
      <c r="N32" s="632"/>
      <c r="O32" s="632"/>
      <c r="P32" s="632"/>
      <c r="Q32" s="633"/>
      <c r="R32" s="634">
        <v>136825</v>
      </c>
      <c r="S32" s="635"/>
      <c r="T32" s="635"/>
      <c r="U32" s="635"/>
      <c r="V32" s="635"/>
      <c r="W32" s="635"/>
      <c r="X32" s="635"/>
      <c r="Y32" s="636"/>
      <c r="Z32" s="672">
        <v>5</v>
      </c>
      <c r="AA32" s="672"/>
      <c r="AB32" s="672"/>
      <c r="AC32" s="672"/>
      <c r="AD32" s="673" t="s">
        <v>179</v>
      </c>
      <c r="AE32" s="673"/>
      <c r="AF32" s="673"/>
      <c r="AG32" s="673"/>
      <c r="AH32" s="673"/>
      <c r="AI32" s="673"/>
      <c r="AJ32" s="673"/>
      <c r="AK32" s="673"/>
      <c r="AL32" s="637" t="s">
        <v>179</v>
      </c>
      <c r="AM32" s="638"/>
      <c r="AN32" s="638"/>
      <c r="AO32" s="674"/>
      <c r="AP32" s="675"/>
      <c r="AQ32" s="676"/>
      <c r="AR32" s="676"/>
      <c r="AS32" s="676"/>
      <c r="AT32" s="703"/>
      <c r="AU32" s="208" t="s">
        <v>321</v>
      </c>
      <c r="AX32" s="631" t="s">
        <v>322</v>
      </c>
      <c r="AY32" s="632"/>
      <c r="AZ32" s="632"/>
      <c r="BA32" s="632"/>
      <c r="BB32" s="632"/>
      <c r="BC32" s="632"/>
      <c r="BD32" s="632"/>
      <c r="BE32" s="632"/>
      <c r="BF32" s="633"/>
      <c r="BG32" s="705">
        <v>99.5</v>
      </c>
      <c r="BH32" s="647"/>
      <c r="BI32" s="647"/>
      <c r="BJ32" s="647"/>
      <c r="BK32" s="647"/>
      <c r="BL32" s="647"/>
      <c r="BM32" s="638">
        <v>97.6</v>
      </c>
      <c r="BN32" s="647"/>
      <c r="BO32" s="647"/>
      <c r="BP32" s="647"/>
      <c r="BQ32" s="670"/>
      <c r="BR32" s="705">
        <v>99.1</v>
      </c>
      <c r="BS32" s="647"/>
      <c r="BT32" s="647"/>
      <c r="BU32" s="647"/>
      <c r="BV32" s="647"/>
      <c r="BW32" s="647"/>
      <c r="BX32" s="638">
        <v>97.7</v>
      </c>
      <c r="BY32" s="647"/>
      <c r="BZ32" s="647"/>
      <c r="CA32" s="647"/>
      <c r="CB32" s="670"/>
      <c r="CD32" s="657"/>
      <c r="CE32" s="658"/>
      <c r="CF32" s="631" t="s">
        <v>323</v>
      </c>
      <c r="CG32" s="632"/>
      <c r="CH32" s="632"/>
      <c r="CI32" s="632"/>
      <c r="CJ32" s="632"/>
      <c r="CK32" s="632"/>
      <c r="CL32" s="632"/>
      <c r="CM32" s="632"/>
      <c r="CN32" s="632"/>
      <c r="CO32" s="632"/>
      <c r="CP32" s="632"/>
      <c r="CQ32" s="633"/>
      <c r="CR32" s="634" t="s">
        <v>179</v>
      </c>
      <c r="CS32" s="635"/>
      <c r="CT32" s="635"/>
      <c r="CU32" s="635"/>
      <c r="CV32" s="635"/>
      <c r="CW32" s="635"/>
      <c r="CX32" s="635"/>
      <c r="CY32" s="636"/>
      <c r="CZ32" s="637" t="s">
        <v>179</v>
      </c>
      <c r="DA32" s="649"/>
      <c r="DB32" s="649"/>
      <c r="DC32" s="650"/>
      <c r="DD32" s="640" t="s">
        <v>179</v>
      </c>
      <c r="DE32" s="635"/>
      <c r="DF32" s="635"/>
      <c r="DG32" s="635"/>
      <c r="DH32" s="635"/>
      <c r="DI32" s="635"/>
      <c r="DJ32" s="635"/>
      <c r="DK32" s="636"/>
      <c r="DL32" s="640" t="s">
        <v>179</v>
      </c>
      <c r="DM32" s="635"/>
      <c r="DN32" s="635"/>
      <c r="DO32" s="635"/>
      <c r="DP32" s="635"/>
      <c r="DQ32" s="635"/>
      <c r="DR32" s="635"/>
      <c r="DS32" s="635"/>
      <c r="DT32" s="635"/>
      <c r="DU32" s="635"/>
      <c r="DV32" s="636"/>
      <c r="DW32" s="637" t="s">
        <v>179</v>
      </c>
      <c r="DX32" s="649"/>
      <c r="DY32" s="649"/>
      <c r="DZ32" s="649"/>
      <c r="EA32" s="649"/>
      <c r="EB32" s="649"/>
      <c r="EC32" s="661"/>
    </row>
    <row r="33" spans="2:133" ht="11.25" customHeight="1" x14ac:dyDescent="0.2">
      <c r="B33" s="631" t="s">
        <v>324</v>
      </c>
      <c r="C33" s="632"/>
      <c r="D33" s="632"/>
      <c r="E33" s="632"/>
      <c r="F33" s="632"/>
      <c r="G33" s="632"/>
      <c r="H33" s="632"/>
      <c r="I33" s="632"/>
      <c r="J33" s="632"/>
      <c r="K33" s="632"/>
      <c r="L33" s="632"/>
      <c r="M33" s="632"/>
      <c r="N33" s="632"/>
      <c r="O33" s="632"/>
      <c r="P33" s="632"/>
      <c r="Q33" s="633"/>
      <c r="R33" s="634">
        <v>17724</v>
      </c>
      <c r="S33" s="635"/>
      <c r="T33" s="635"/>
      <c r="U33" s="635"/>
      <c r="V33" s="635"/>
      <c r="W33" s="635"/>
      <c r="X33" s="635"/>
      <c r="Y33" s="636"/>
      <c r="Z33" s="672">
        <v>0.7</v>
      </c>
      <c r="AA33" s="672"/>
      <c r="AB33" s="672"/>
      <c r="AC33" s="672"/>
      <c r="AD33" s="673" t="s">
        <v>179</v>
      </c>
      <c r="AE33" s="673"/>
      <c r="AF33" s="673"/>
      <c r="AG33" s="673"/>
      <c r="AH33" s="673"/>
      <c r="AI33" s="673"/>
      <c r="AJ33" s="673"/>
      <c r="AK33" s="673"/>
      <c r="AL33" s="637" t="s">
        <v>179</v>
      </c>
      <c r="AM33" s="638"/>
      <c r="AN33" s="638"/>
      <c r="AO33" s="674"/>
      <c r="AP33" s="677"/>
      <c r="AQ33" s="678"/>
      <c r="AR33" s="678"/>
      <c r="AS33" s="678"/>
      <c r="AT33" s="704"/>
      <c r="AU33" s="213"/>
      <c r="AV33" s="213"/>
      <c r="AW33" s="213"/>
      <c r="AX33" s="615" t="s">
        <v>325</v>
      </c>
      <c r="AY33" s="616"/>
      <c r="AZ33" s="616"/>
      <c r="BA33" s="616"/>
      <c r="BB33" s="616"/>
      <c r="BC33" s="616"/>
      <c r="BD33" s="616"/>
      <c r="BE33" s="616"/>
      <c r="BF33" s="617"/>
      <c r="BG33" s="695">
        <v>98.7</v>
      </c>
      <c r="BH33" s="619"/>
      <c r="BI33" s="619"/>
      <c r="BJ33" s="619"/>
      <c r="BK33" s="619"/>
      <c r="BL33" s="619"/>
      <c r="BM33" s="665">
        <v>95.1</v>
      </c>
      <c r="BN33" s="619"/>
      <c r="BO33" s="619"/>
      <c r="BP33" s="619"/>
      <c r="BQ33" s="682"/>
      <c r="BR33" s="695">
        <v>98.6</v>
      </c>
      <c r="BS33" s="619"/>
      <c r="BT33" s="619"/>
      <c r="BU33" s="619"/>
      <c r="BV33" s="619"/>
      <c r="BW33" s="619"/>
      <c r="BX33" s="665">
        <v>95.4</v>
      </c>
      <c r="BY33" s="619"/>
      <c r="BZ33" s="619"/>
      <c r="CA33" s="619"/>
      <c r="CB33" s="682"/>
      <c r="CD33" s="631" t="s">
        <v>326</v>
      </c>
      <c r="CE33" s="632"/>
      <c r="CF33" s="632"/>
      <c r="CG33" s="632"/>
      <c r="CH33" s="632"/>
      <c r="CI33" s="632"/>
      <c r="CJ33" s="632"/>
      <c r="CK33" s="632"/>
      <c r="CL33" s="632"/>
      <c r="CM33" s="632"/>
      <c r="CN33" s="632"/>
      <c r="CO33" s="632"/>
      <c r="CP33" s="632"/>
      <c r="CQ33" s="633"/>
      <c r="CR33" s="634">
        <v>1195917</v>
      </c>
      <c r="CS33" s="647"/>
      <c r="CT33" s="647"/>
      <c r="CU33" s="647"/>
      <c r="CV33" s="647"/>
      <c r="CW33" s="647"/>
      <c r="CX33" s="647"/>
      <c r="CY33" s="648"/>
      <c r="CZ33" s="637">
        <v>47.1</v>
      </c>
      <c r="DA33" s="649"/>
      <c r="DB33" s="649"/>
      <c r="DC33" s="650"/>
      <c r="DD33" s="640">
        <v>988018</v>
      </c>
      <c r="DE33" s="647"/>
      <c r="DF33" s="647"/>
      <c r="DG33" s="647"/>
      <c r="DH33" s="647"/>
      <c r="DI33" s="647"/>
      <c r="DJ33" s="647"/>
      <c r="DK33" s="648"/>
      <c r="DL33" s="640">
        <v>489063</v>
      </c>
      <c r="DM33" s="647"/>
      <c r="DN33" s="647"/>
      <c r="DO33" s="647"/>
      <c r="DP33" s="647"/>
      <c r="DQ33" s="647"/>
      <c r="DR33" s="647"/>
      <c r="DS33" s="647"/>
      <c r="DT33" s="647"/>
      <c r="DU33" s="647"/>
      <c r="DV33" s="648"/>
      <c r="DW33" s="637">
        <v>33.4</v>
      </c>
      <c r="DX33" s="649"/>
      <c r="DY33" s="649"/>
      <c r="DZ33" s="649"/>
      <c r="EA33" s="649"/>
      <c r="EB33" s="649"/>
      <c r="EC33" s="661"/>
    </row>
    <row r="34" spans="2:133" ht="11.25" customHeight="1" x14ac:dyDescent="0.2">
      <c r="B34" s="631" t="s">
        <v>327</v>
      </c>
      <c r="C34" s="632"/>
      <c r="D34" s="632"/>
      <c r="E34" s="632"/>
      <c r="F34" s="632"/>
      <c r="G34" s="632"/>
      <c r="H34" s="632"/>
      <c r="I34" s="632"/>
      <c r="J34" s="632"/>
      <c r="K34" s="632"/>
      <c r="L34" s="632"/>
      <c r="M34" s="632"/>
      <c r="N34" s="632"/>
      <c r="O34" s="632"/>
      <c r="P34" s="632"/>
      <c r="Q34" s="633"/>
      <c r="R34" s="634">
        <v>11188</v>
      </c>
      <c r="S34" s="635"/>
      <c r="T34" s="635"/>
      <c r="U34" s="635"/>
      <c r="V34" s="635"/>
      <c r="W34" s="635"/>
      <c r="X34" s="635"/>
      <c r="Y34" s="636"/>
      <c r="Z34" s="672">
        <v>0.4</v>
      </c>
      <c r="AA34" s="672"/>
      <c r="AB34" s="672"/>
      <c r="AC34" s="672"/>
      <c r="AD34" s="673" t="s">
        <v>179</v>
      </c>
      <c r="AE34" s="673"/>
      <c r="AF34" s="673"/>
      <c r="AG34" s="673"/>
      <c r="AH34" s="673"/>
      <c r="AI34" s="673"/>
      <c r="AJ34" s="673"/>
      <c r="AK34" s="673"/>
      <c r="AL34" s="637" t="s">
        <v>179</v>
      </c>
      <c r="AM34" s="638"/>
      <c r="AN34" s="638"/>
      <c r="AO34" s="674"/>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31" t="s">
        <v>328</v>
      </c>
      <c r="CE34" s="632"/>
      <c r="CF34" s="632"/>
      <c r="CG34" s="632"/>
      <c r="CH34" s="632"/>
      <c r="CI34" s="632"/>
      <c r="CJ34" s="632"/>
      <c r="CK34" s="632"/>
      <c r="CL34" s="632"/>
      <c r="CM34" s="632"/>
      <c r="CN34" s="632"/>
      <c r="CO34" s="632"/>
      <c r="CP34" s="632"/>
      <c r="CQ34" s="633"/>
      <c r="CR34" s="634">
        <v>304281</v>
      </c>
      <c r="CS34" s="635"/>
      <c r="CT34" s="635"/>
      <c r="CU34" s="635"/>
      <c r="CV34" s="635"/>
      <c r="CW34" s="635"/>
      <c r="CX34" s="635"/>
      <c r="CY34" s="636"/>
      <c r="CZ34" s="637">
        <v>12</v>
      </c>
      <c r="DA34" s="649"/>
      <c r="DB34" s="649"/>
      <c r="DC34" s="650"/>
      <c r="DD34" s="640">
        <v>249448</v>
      </c>
      <c r="DE34" s="635"/>
      <c r="DF34" s="635"/>
      <c r="DG34" s="635"/>
      <c r="DH34" s="635"/>
      <c r="DI34" s="635"/>
      <c r="DJ34" s="635"/>
      <c r="DK34" s="636"/>
      <c r="DL34" s="640">
        <v>154280</v>
      </c>
      <c r="DM34" s="635"/>
      <c r="DN34" s="635"/>
      <c r="DO34" s="635"/>
      <c r="DP34" s="635"/>
      <c r="DQ34" s="635"/>
      <c r="DR34" s="635"/>
      <c r="DS34" s="635"/>
      <c r="DT34" s="635"/>
      <c r="DU34" s="635"/>
      <c r="DV34" s="636"/>
      <c r="DW34" s="637">
        <v>10.5</v>
      </c>
      <c r="DX34" s="649"/>
      <c r="DY34" s="649"/>
      <c r="DZ34" s="649"/>
      <c r="EA34" s="649"/>
      <c r="EB34" s="649"/>
      <c r="EC34" s="661"/>
    </row>
    <row r="35" spans="2:133" ht="11.25" customHeight="1" x14ac:dyDescent="0.2">
      <c r="B35" s="631" t="s">
        <v>329</v>
      </c>
      <c r="C35" s="632"/>
      <c r="D35" s="632"/>
      <c r="E35" s="632"/>
      <c r="F35" s="632"/>
      <c r="G35" s="632"/>
      <c r="H35" s="632"/>
      <c r="I35" s="632"/>
      <c r="J35" s="632"/>
      <c r="K35" s="632"/>
      <c r="L35" s="632"/>
      <c r="M35" s="632"/>
      <c r="N35" s="632"/>
      <c r="O35" s="632"/>
      <c r="P35" s="632"/>
      <c r="Q35" s="633"/>
      <c r="R35" s="634">
        <v>15764</v>
      </c>
      <c r="S35" s="635"/>
      <c r="T35" s="635"/>
      <c r="U35" s="635"/>
      <c r="V35" s="635"/>
      <c r="W35" s="635"/>
      <c r="X35" s="635"/>
      <c r="Y35" s="636"/>
      <c r="Z35" s="672">
        <v>0.6</v>
      </c>
      <c r="AA35" s="672"/>
      <c r="AB35" s="672"/>
      <c r="AC35" s="672"/>
      <c r="AD35" s="673" t="s">
        <v>179</v>
      </c>
      <c r="AE35" s="673"/>
      <c r="AF35" s="673"/>
      <c r="AG35" s="673"/>
      <c r="AH35" s="673"/>
      <c r="AI35" s="673"/>
      <c r="AJ35" s="673"/>
      <c r="AK35" s="673"/>
      <c r="AL35" s="637" t="s">
        <v>179</v>
      </c>
      <c r="AM35" s="638"/>
      <c r="AN35" s="638"/>
      <c r="AO35" s="674"/>
      <c r="AP35" s="218"/>
      <c r="AQ35" s="686" t="s">
        <v>330</v>
      </c>
      <c r="AR35" s="687"/>
      <c r="AS35" s="687"/>
      <c r="AT35" s="687"/>
      <c r="AU35" s="687"/>
      <c r="AV35" s="687"/>
      <c r="AW35" s="687"/>
      <c r="AX35" s="687"/>
      <c r="AY35" s="687"/>
      <c r="AZ35" s="687"/>
      <c r="BA35" s="687"/>
      <c r="BB35" s="687"/>
      <c r="BC35" s="687"/>
      <c r="BD35" s="687"/>
      <c r="BE35" s="687"/>
      <c r="BF35" s="688"/>
      <c r="BG35" s="686" t="s">
        <v>331</v>
      </c>
      <c r="BH35" s="687"/>
      <c r="BI35" s="687"/>
      <c r="BJ35" s="687"/>
      <c r="BK35" s="687"/>
      <c r="BL35" s="687"/>
      <c r="BM35" s="687"/>
      <c r="BN35" s="687"/>
      <c r="BO35" s="687"/>
      <c r="BP35" s="687"/>
      <c r="BQ35" s="687"/>
      <c r="BR35" s="687"/>
      <c r="BS35" s="687"/>
      <c r="BT35" s="687"/>
      <c r="BU35" s="687"/>
      <c r="BV35" s="687"/>
      <c r="BW35" s="687"/>
      <c r="BX35" s="687"/>
      <c r="BY35" s="687"/>
      <c r="BZ35" s="687"/>
      <c r="CA35" s="687"/>
      <c r="CB35" s="688"/>
      <c r="CD35" s="631" t="s">
        <v>332</v>
      </c>
      <c r="CE35" s="632"/>
      <c r="CF35" s="632"/>
      <c r="CG35" s="632"/>
      <c r="CH35" s="632"/>
      <c r="CI35" s="632"/>
      <c r="CJ35" s="632"/>
      <c r="CK35" s="632"/>
      <c r="CL35" s="632"/>
      <c r="CM35" s="632"/>
      <c r="CN35" s="632"/>
      <c r="CO35" s="632"/>
      <c r="CP35" s="632"/>
      <c r="CQ35" s="633"/>
      <c r="CR35" s="634">
        <v>15710</v>
      </c>
      <c r="CS35" s="647"/>
      <c r="CT35" s="647"/>
      <c r="CU35" s="647"/>
      <c r="CV35" s="647"/>
      <c r="CW35" s="647"/>
      <c r="CX35" s="647"/>
      <c r="CY35" s="648"/>
      <c r="CZ35" s="637">
        <v>0.6</v>
      </c>
      <c r="DA35" s="649"/>
      <c r="DB35" s="649"/>
      <c r="DC35" s="650"/>
      <c r="DD35" s="640">
        <v>8980</v>
      </c>
      <c r="DE35" s="647"/>
      <c r="DF35" s="647"/>
      <c r="DG35" s="647"/>
      <c r="DH35" s="647"/>
      <c r="DI35" s="647"/>
      <c r="DJ35" s="647"/>
      <c r="DK35" s="648"/>
      <c r="DL35" s="640">
        <v>8980</v>
      </c>
      <c r="DM35" s="647"/>
      <c r="DN35" s="647"/>
      <c r="DO35" s="647"/>
      <c r="DP35" s="647"/>
      <c r="DQ35" s="647"/>
      <c r="DR35" s="647"/>
      <c r="DS35" s="647"/>
      <c r="DT35" s="647"/>
      <c r="DU35" s="647"/>
      <c r="DV35" s="648"/>
      <c r="DW35" s="637">
        <v>0.6</v>
      </c>
      <c r="DX35" s="649"/>
      <c r="DY35" s="649"/>
      <c r="DZ35" s="649"/>
      <c r="EA35" s="649"/>
      <c r="EB35" s="649"/>
      <c r="EC35" s="661"/>
    </row>
    <row r="36" spans="2:133" ht="11.25" customHeight="1" x14ac:dyDescent="0.2">
      <c r="B36" s="631" t="s">
        <v>333</v>
      </c>
      <c r="C36" s="632"/>
      <c r="D36" s="632"/>
      <c r="E36" s="632"/>
      <c r="F36" s="632"/>
      <c r="G36" s="632"/>
      <c r="H36" s="632"/>
      <c r="I36" s="632"/>
      <c r="J36" s="632"/>
      <c r="K36" s="632"/>
      <c r="L36" s="632"/>
      <c r="M36" s="632"/>
      <c r="N36" s="632"/>
      <c r="O36" s="632"/>
      <c r="P36" s="632"/>
      <c r="Q36" s="633"/>
      <c r="R36" s="634">
        <v>177629</v>
      </c>
      <c r="S36" s="635"/>
      <c r="T36" s="635"/>
      <c r="U36" s="635"/>
      <c r="V36" s="635"/>
      <c r="W36" s="635"/>
      <c r="X36" s="635"/>
      <c r="Y36" s="636"/>
      <c r="Z36" s="672">
        <v>6.5</v>
      </c>
      <c r="AA36" s="672"/>
      <c r="AB36" s="672"/>
      <c r="AC36" s="672"/>
      <c r="AD36" s="673" t="s">
        <v>179</v>
      </c>
      <c r="AE36" s="673"/>
      <c r="AF36" s="673"/>
      <c r="AG36" s="673"/>
      <c r="AH36" s="673"/>
      <c r="AI36" s="673"/>
      <c r="AJ36" s="673"/>
      <c r="AK36" s="673"/>
      <c r="AL36" s="637" t="s">
        <v>179</v>
      </c>
      <c r="AM36" s="638"/>
      <c r="AN36" s="638"/>
      <c r="AO36" s="674"/>
      <c r="AP36" s="218"/>
      <c r="AQ36" s="683" t="s">
        <v>334</v>
      </c>
      <c r="AR36" s="684"/>
      <c r="AS36" s="684"/>
      <c r="AT36" s="684"/>
      <c r="AU36" s="684"/>
      <c r="AV36" s="684"/>
      <c r="AW36" s="684"/>
      <c r="AX36" s="684"/>
      <c r="AY36" s="685"/>
      <c r="AZ36" s="689">
        <v>187340</v>
      </c>
      <c r="BA36" s="690"/>
      <c r="BB36" s="690"/>
      <c r="BC36" s="690"/>
      <c r="BD36" s="690"/>
      <c r="BE36" s="690"/>
      <c r="BF36" s="691"/>
      <c r="BG36" s="692" t="s">
        <v>335</v>
      </c>
      <c r="BH36" s="693"/>
      <c r="BI36" s="693"/>
      <c r="BJ36" s="693"/>
      <c r="BK36" s="693"/>
      <c r="BL36" s="693"/>
      <c r="BM36" s="693"/>
      <c r="BN36" s="693"/>
      <c r="BO36" s="693"/>
      <c r="BP36" s="693"/>
      <c r="BQ36" s="693"/>
      <c r="BR36" s="693"/>
      <c r="BS36" s="693"/>
      <c r="BT36" s="693"/>
      <c r="BU36" s="694"/>
      <c r="BV36" s="689">
        <v>13753</v>
      </c>
      <c r="BW36" s="690"/>
      <c r="BX36" s="690"/>
      <c r="BY36" s="690"/>
      <c r="BZ36" s="690"/>
      <c r="CA36" s="690"/>
      <c r="CB36" s="691"/>
      <c r="CD36" s="631" t="s">
        <v>336</v>
      </c>
      <c r="CE36" s="632"/>
      <c r="CF36" s="632"/>
      <c r="CG36" s="632"/>
      <c r="CH36" s="632"/>
      <c r="CI36" s="632"/>
      <c r="CJ36" s="632"/>
      <c r="CK36" s="632"/>
      <c r="CL36" s="632"/>
      <c r="CM36" s="632"/>
      <c r="CN36" s="632"/>
      <c r="CO36" s="632"/>
      <c r="CP36" s="632"/>
      <c r="CQ36" s="633"/>
      <c r="CR36" s="634">
        <v>416583</v>
      </c>
      <c r="CS36" s="635"/>
      <c r="CT36" s="635"/>
      <c r="CU36" s="635"/>
      <c r="CV36" s="635"/>
      <c r="CW36" s="635"/>
      <c r="CX36" s="635"/>
      <c r="CY36" s="636"/>
      <c r="CZ36" s="637">
        <v>16.399999999999999</v>
      </c>
      <c r="DA36" s="649"/>
      <c r="DB36" s="649"/>
      <c r="DC36" s="650"/>
      <c r="DD36" s="640">
        <v>309469</v>
      </c>
      <c r="DE36" s="635"/>
      <c r="DF36" s="635"/>
      <c r="DG36" s="635"/>
      <c r="DH36" s="635"/>
      <c r="DI36" s="635"/>
      <c r="DJ36" s="635"/>
      <c r="DK36" s="636"/>
      <c r="DL36" s="640">
        <v>178575</v>
      </c>
      <c r="DM36" s="635"/>
      <c r="DN36" s="635"/>
      <c r="DO36" s="635"/>
      <c r="DP36" s="635"/>
      <c r="DQ36" s="635"/>
      <c r="DR36" s="635"/>
      <c r="DS36" s="635"/>
      <c r="DT36" s="635"/>
      <c r="DU36" s="635"/>
      <c r="DV36" s="636"/>
      <c r="DW36" s="637">
        <v>12.2</v>
      </c>
      <c r="DX36" s="649"/>
      <c r="DY36" s="649"/>
      <c r="DZ36" s="649"/>
      <c r="EA36" s="649"/>
      <c r="EB36" s="649"/>
      <c r="EC36" s="661"/>
    </row>
    <row r="37" spans="2:133" ht="11.25" customHeight="1" x14ac:dyDescent="0.2">
      <c r="B37" s="631" t="s">
        <v>337</v>
      </c>
      <c r="C37" s="632"/>
      <c r="D37" s="632"/>
      <c r="E37" s="632"/>
      <c r="F37" s="632"/>
      <c r="G37" s="632"/>
      <c r="H37" s="632"/>
      <c r="I37" s="632"/>
      <c r="J37" s="632"/>
      <c r="K37" s="632"/>
      <c r="L37" s="632"/>
      <c r="M37" s="632"/>
      <c r="N37" s="632"/>
      <c r="O37" s="632"/>
      <c r="P37" s="632"/>
      <c r="Q37" s="633"/>
      <c r="R37" s="634">
        <v>28010</v>
      </c>
      <c r="S37" s="635"/>
      <c r="T37" s="635"/>
      <c r="U37" s="635"/>
      <c r="V37" s="635"/>
      <c r="W37" s="635"/>
      <c r="X37" s="635"/>
      <c r="Y37" s="636"/>
      <c r="Z37" s="672">
        <v>1</v>
      </c>
      <c r="AA37" s="672"/>
      <c r="AB37" s="672"/>
      <c r="AC37" s="672"/>
      <c r="AD37" s="673" t="s">
        <v>179</v>
      </c>
      <c r="AE37" s="673"/>
      <c r="AF37" s="673"/>
      <c r="AG37" s="673"/>
      <c r="AH37" s="673"/>
      <c r="AI37" s="673"/>
      <c r="AJ37" s="673"/>
      <c r="AK37" s="673"/>
      <c r="AL37" s="637" t="s">
        <v>179</v>
      </c>
      <c r="AM37" s="638"/>
      <c r="AN37" s="638"/>
      <c r="AO37" s="674"/>
      <c r="AQ37" s="667" t="s">
        <v>338</v>
      </c>
      <c r="AR37" s="668"/>
      <c r="AS37" s="668"/>
      <c r="AT37" s="668"/>
      <c r="AU37" s="668"/>
      <c r="AV37" s="668"/>
      <c r="AW37" s="668"/>
      <c r="AX37" s="668"/>
      <c r="AY37" s="669"/>
      <c r="AZ37" s="634">
        <v>28027</v>
      </c>
      <c r="BA37" s="635"/>
      <c r="BB37" s="635"/>
      <c r="BC37" s="635"/>
      <c r="BD37" s="647"/>
      <c r="BE37" s="647"/>
      <c r="BF37" s="670"/>
      <c r="BG37" s="631" t="s">
        <v>339</v>
      </c>
      <c r="BH37" s="632"/>
      <c r="BI37" s="632"/>
      <c r="BJ37" s="632"/>
      <c r="BK37" s="632"/>
      <c r="BL37" s="632"/>
      <c r="BM37" s="632"/>
      <c r="BN37" s="632"/>
      <c r="BO37" s="632"/>
      <c r="BP37" s="632"/>
      <c r="BQ37" s="632"/>
      <c r="BR37" s="632"/>
      <c r="BS37" s="632"/>
      <c r="BT37" s="632"/>
      <c r="BU37" s="633"/>
      <c r="BV37" s="634">
        <v>13753</v>
      </c>
      <c r="BW37" s="635"/>
      <c r="BX37" s="635"/>
      <c r="BY37" s="635"/>
      <c r="BZ37" s="635"/>
      <c r="CA37" s="635"/>
      <c r="CB37" s="671"/>
      <c r="CD37" s="631" t="s">
        <v>340</v>
      </c>
      <c r="CE37" s="632"/>
      <c r="CF37" s="632"/>
      <c r="CG37" s="632"/>
      <c r="CH37" s="632"/>
      <c r="CI37" s="632"/>
      <c r="CJ37" s="632"/>
      <c r="CK37" s="632"/>
      <c r="CL37" s="632"/>
      <c r="CM37" s="632"/>
      <c r="CN37" s="632"/>
      <c r="CO37" s="632"/>
      <c r="CP37" s="632"/>
      <c r="CQ37" s="633"/>
      <c r="CR37" s="634">
        <v>153906</v>
      </c>
      <c r="CS37" s="647"/>
      <c r="CT37" s="647"/>
      <c r="CU37" s="647"/>
      <c r="CV37" s="647"/>
      <c r="CW37" s="647"/>
      <c r="CX37" s="647"/>
      <c r="CY37" s="648"/>
      <c r="CZ37" s="637">
        <v>6.1</v>
      </c>
      <c r="DA37" s="649"/>
      <c r="DB37" s="649"/>
      <c r="DC37" s="650"/>
      <c r="DD37" s="640">
        <v>127882</v>
      </c>
      <c r="DE37" s="647"/>
      <c r="DF37" s="647"/>
      <c r="DG37" s="647"/>
      <c r="DH37" s="647"/>
      <c r="DI37" s="647"/>
      <c r="DJ37" s="647"/>
      <c r="DK37" s="648"/>
      <c r="DL37" s="640">
        <v>124352</v>
      </c>
      <c r="DM37" s="647"/>
      <c r="DN37" s="647"/>
      <c r="DO37" s="647"/>
      <c r="DP37" s="647"/>
      <c r="DQ37" s="647"/>
      <c r="DR37" s="647"/>
      <c r="DS37" s="647"/>
      <c r="DT37" s="647"/>
      <c r="DU37" s="647"/>
      <c r="DV37" s="648"/>
      <c r="DW37" s="637">
        <v>8.5</v>
      </c>
      <c r="DX37" s="649"/>
      <c r="DY37" s="649"/>
      <c r="DZ37" s="649"/>
      <c r="EA37" s="649"/>
      <c r="EB37" s="649"/>
      <c r="EC37" s="661"/>
    </row>
    <row r="38" spans="2:133" ht="11.25" customHeight="1" x14ac:dyDescent="0.2">
      <c r="B38" s="631" t="s">
        <v>341</v>
      </c>
      <c r="C38" s="632"/>
      <c r="D38" s="632"/>
      <c r="E38" s="632"/>
      <c r="F38" s="632"/>
      <c r="G38" s="632"/>
      <c r="H38" s="632"/>
      <c r="I38" s="632"/>
      <c r="J38" s="632"/>
      <c r="K38" s="632"/>
      <c r="L38" s="632"/>
      <c r="M38" s="632"/>
      <c r="N38" s="632"/>
      <c r="O38" s="632"/>
      <c r="P38" s="632"/>
      <c r="Q38" s="633"/>
      <c r="R38" s="634">
        <v>370900</v>
      </c>
      <c r="S38" s="635"/>
      <c r="T38" s="635"/>
      <c r="U38" s="635"/>
      <c r="V38" s="635"/>
      <c r="W38" s="635"/>
      <c r="X38" s="635"/>
      <c r="Y38" s="636"/>
      <c r="Z38" s="672">
        <v>13.6</v>
      </c>
      <c r="AA38" s="672"/>
      <c r="AB38" s="672"/>
      <c r="AC38" s="672"/>
      <c r="AD38" s="673" t="s">
        <v>179</v>
      </c>
      <c r="AE38" s="673"/>
      <c r="AF38" s="673"/>
      <c r="AG38" s="673"/>
      <c r="AH38" s="673"/>
      <c r="AI38" s="673"/>
      <c r="AJ38" s="673"/>
      <c r="AK38" s="673"/>
      <c r="AL38" s="637" t="s">
        <v>265</v>
      </c>
      <c r="AM38" s="638"/>
      <c r="AN38" s="638"/>
      <c r="AO38" s="674"/>
      <c r="AQ38" s="667" t="s">
        <v>342</v>
      </c>
      <c r="AR38" s="668"/>
      <c r="AS38" s="668"/>
      <c r="AT38" s="668"/>
      <c r="AU38" s="668"/>
      <c r="AV38" s="668"/>
      <c r="AW38" s="668"/>
      <c r="AX38" s="668"/>
      <c r="AY38" s="669"/>
      <c r="AZ38" s="634">
        <v>1595</v>
      </c>
      <c r="BA38" s="635"/>
      <c r="BB38" s="635"/>
      <c r="BC38" s="635"/>
      <c r="BD38" s="647"/>
      <c r="BE38" s="647"/>
      <c r="BF38" s="670"/>
      <c r="BG38" s="631" t="s">
        <v>343</v>
      </c>
      <c r="BH38" s="632"/>
      <c r="BI38" s="632"/>
      <c r="BJ38" s="632"/>
      <c r="BK38" s="632"/>
      <c r="BL38" s="632"/>
      <c r="BM38" s="632"/>
      <c r="BN38" s="632"/>
      <c r="BO38" s="632"/>
      <c r="BP38" s="632"/>
      <c r="BQ38" s="632"/>
      <c r="BR38" s="632"/>
      <c r="BS38" s="632"/>
      <c r="BT38" s="632"/>
      <c r="BU38" s="633"/>
      <c r="BV38" s="634">
        <v>272</v>
      </c>
      <c r="BW38" s="635"/>
      <c r="BX38" s="635"/>
      <c r="BY38" s="635"/>
      <c r="BZ38" s="635"/>
      <c r="CA38" s="635"/>
      <c r="CB38" s="671"/>
      <c r="CD38" s="631" t="s">
        <v>344</v>
      </c>
      <c r="CE38" s="632"/>
      <c r="CF38" s="632"/>
      <c r="CG38" s="632"/>
      <c r="CH38" s="632"/>
      <c r="CI38" s="632"/>
      <c r="CJ38" s="632"/>
      <c r="CK38" s="632"/>
      <c r="CL38" s="632"/>
      <c r="CM38" s="632"/>
      <c r="CN38" s="632"/>
      <c r="CO38" s="632"/>
      <c r="CP38" s="632"/>
      <c r="CQ38" s="633"/>
      <c r="CR38" s="634">
        <v>187340</v>
      </c>
      <c r="CS38" s="635"/>
      <c r="CT38" s="635"/>
      <c r="CU38" s="635"/>
      <c r="CV38" s="635"/>
      <c r="CW38" s="635"/>
      <c r="CX38" s="635"/>
      <c r="CY38" s="636"/>
      <c r="CZ38" s="637">
        <v>7.4</v>
      </c>
      <c r="DA38" s="649"/>
      <c r="DB38" s="649"/>
      <c r="DC38" s="650"/>
      <c r="DD38" s="640">
        <v>162120</v>
      </c>
      <c r="DE38" s="635"/>
      <c r="DF38" s="635"/>
      <c r="DG38" s="635"/>
      <c r="DH38" s="635"/>
      <c r="DI38" s="635"/>
      <c r="DJ38" s="635"/>
      <c r="DK38" s="636"/>
      <c r="DL38" s="640">
        <v>147228</v>
      </c>
      <c r="DM38" s="635"/>
      <c r="DN38" s="635"/>
      <c r="DO38" s="635"/>
      <c r="DP38" s="635"/>
      <c r="DQ38" s="635"/>
      <c r="DR38" s="635"/>
      <c r="DS38" s="635"/>
      <c r="DT38" s="635"/>
      <c r="DU38" s="635"/>
      <c r="DV38" s="636"/>
      <c r="DW38" s="637">
        <v>10.1</v>
      </c>
      <c r="DX38" s="649"/>
      <c r="DY38" s="649"/>
      <c r="DZ38" s="649"/>
      <c r="EA38" s="649"/>
      <c r="EB38" s="649"/>
      <c r="EC38" s="661"/>
    </row>
    <row r="39" spans="2:133" ht="11.25" customHeight="1" x14ac:dyDescent="0.2">
      <c r="B39" s="631" t="s">
        <v>345</v>
      </c>
      <c r="C39" s="632"/>
      <c r="D39" s="632"/>
      <c r="E39" s="632"/>
      <c r="F39" s="632"/>
      <c r="G39" s="632"/>
      <c r="H39" s="632"/>
      <c r="I39" s="632"/>
      <c r="J39" s="632"/>
      <c r="K39" s="632"/>
      <c r="L39" s="632"/>
      <c r="M39" s="632"/>
      <c r="N39" s="632"/>
      <c r="O39" s="632"/>
      <c r="P39" s="632"/>
      <c r="Q39" s="633"/>
      <c r="R39" s="634" t="s">
        <v>179</v>
      </c>
      <c r="S39" s="635"/>
      <c r="T39" s="635"/>
      <c r="U39" s="635"/>
      <c r="V39" s="635"/>
      <c r="W39" s="635"/>
      <c r="X39" s="635"/>
      <c r="Y39" s="636"/>
      <c r="Z39" s="672" t="s">
        <v>179</v>
      </c>
      <c r="AA39" s="672"/>
      <c r="AB39" s="672"/>
      <c r="AC39" s="672"/>
      <c r="AD39" s="673" t="s">
        <v>179</v>
      </c>
      <c r="AE39" s="673"/>
      <c r="AF39" s="673"/>
      <c r="AG39" s="673"/>
      <c r="AH39" s="673"/>
      <c r="AI39" s="673"/>
      <c r="AJ39" s="673"/>
      <c r="AK39" s="673"/>
      <c r="AL39" s="637" t="s">
        <v>179</v>
      </c>
      <c r="AM39" s="638"/>
      <c r="AN39" s="638"/>
      <c r="AO39" s="674"/>
      <c r="AQ39" s="667" t="s">
        <v>346</v>
      </c>
      <c r="AR39" s="668"/>
      <c r="AS39" s="668"/>
      <c r="AT39" s="668"/>
      <c r="AU39" s="668"/>
      <c r="AV39" s="668"/>
      <c r="AW39" s="668"/>
      <c r="AX39" s="668"/>
      <c r="AY39" s="669"/>
      <c r="AZ39" s="634" t="s">
        <v>179</v>
      </c>
      <c r="BA39" s="635"/>
      <c r="BB39" s="635"/>
      <c r="BC39" s="635"/>
      <c r="BD39" s="647"/>
      <c r="BE39" s="647"/>
      <c r="BF39" s="670"/>
      <c r="BG39" s="631" t="s">
        <v>347</v>
      </c>
      <c r="BH39" s="632"/>
      <c r="BI39" s="632"/>
      <c r="BJ39" s="632"/>
      <c r="BK39" s="632"/>
      <c r="BL39" s="632"/>
      <c r="BM39" s="632"/>
      <c r="BN39" s="632"/>
      <c r="BO39" s="632"/>
      <c r="BP39" s="632"/>
      <c r="BQ39" s="632"/>
      <c r="BR39" s="632"/>
      <c r="BS39" s="632"/>
      <c r="BT39" s="632"/>
      <c r="BU39" s="633"/>
      <c r="BV39" s="634">
        <v>387</v>
      </c>
      <c r="BW39" s="635"/>
      <c r="BX39" s="635"/>
      <c r="BY39" s="635"/>
      <c r="BZ39" s="635"/>
      <c r="CA39" s="635"/>
      <c r="CB39" s="671"/>
      <c r="CD39" s="631" t="s">
        <v>348</v>
      </c>
      <c r="CE39" s="632"/>
      <c r="CF39" s="632"/>
      <c r="CG39" s="632"/>
      <c r="CH39" s="632"/>
      <c r="CI39" s="632"/>
      <c r="CJ39" s="632"/>
      <c r="CK39" s="632"/>
      <c r="CL39" s="632"/>
      <c r="CM39" s="632"/>
      <c r="CN39" s="632"/>
      <c r="CO39" s="632"/>
      <c r="CP39" s="632"/>
      <c r="CQ39" s="633"/>
      <c r="CR39" s="634">
        <v>272003</v>
      </c>
      <c r="CS39" s="647"/>
      <c r="CT39" s="647"/>
      <c r="CU39" s="647"/>
      <c r="CV39" s="647"/>
      <c r="CW39" s="647"/>
      <c r="CX39" s="647"/>
      <c r="CY39" s="648"/>
      <c r="CZ39" s="637">
        <v>10.7</v>
      </c>
      <c r="DA39" s="649"/>
      <c r="DB39" s="649"/>
      <c r="DC39" s="650"/>
      <c r="DD39" s="640">
        <v>258001</v>
      </c>
      <c r="DE39" s="647"/>
      <c r="DF39" s="647"/>
      <c r="DG39" s="647"/>
      <c r="DH39" s="647"/>
      <c r="DI39" s="647"/>
      <c r="DJ39" s="647"/>
      <c r="DK39" s="648"/>
      <c r="DL39" s="640" t="s">
        <v>179</v>
      </c>
      <c r="DM39" s="647"/>
      <c r="DN39" s="647"/>
      <c r="DO39" s="647"/>
      <c r="DP39" s="647"/>
      <c r="DQ39" s="647"/>
      <c r="DR39" s="647"/>
      <c r="DS39" s="647"/>
      <c r="DT39" s="647"/>
      <c r="DU39" s="647"/>
      <c r="DV39" s="648"/>
      <c r="DW39" s="637" t="s">
        <v>179</v>
      </c>
      <c r="DX39" s="649"/>
      <c r="DY39" s="649"/>
      <c r="DZ39" s="649"/>
      <c r="EA39" s="649"/>
      <c r="EB39" s="649"/>
      <c r="EC39" s="661"/>
    </row>
    <row r="40" spans="2:133" ht="11.25" customHeight="1" x14ac:dyDescent="0.2">
      <c r="B40" s="631" t="s">
        <v>349</v>
      </c>
      <c r="C40" s="632"/>
      <c r="D40" s="632"/>
      <c r="E40" s="632"/>
      <c r="F40" s="632"/>
      <c r="G40" s="632"/>
      <c r="H40" s="632"/>
      <c r="I40" s="632"/>
      <c r="J40" s="632"/>
      <c r="K40" s="632"/>
      <c r="L40" s="632"/>
      <c r="M40" s="632"/>
      <c r="N40" s="632"/>
      <c r="O40" s="632"/>
      <c r="P40" s="632"/>
      <c r="Q40" s="633"/>
      <c r="R40" s="634">
        <v>10900</v>
      </c>
      <c r="S40" s="635"/>
      <c r="T40" s="635"/>
      <c r="U40" s="635"/>
      <c r="V40" s="635"/>
      <c r="W40" s="635"/>
      <c r="X40" s="635"/>
      <c r="Y40" s="636"/>
      <c r="Z40" s="672">
        <v>0.4</v>
      </c>
      <c r="AA40" s="672"/>
      <c r="AB40" s="672"/>
      <c r="AC40" s="672"/>
      <c r="AD40" s="673" t="s">
        <v>179</v>
      </c>
      <c r="AE40" s="673"/>
      <c r="AF40" s="673"/>
      <c r="AG40" s="673"/>
      <c r="AH40" s="673"/>
      <c r="AI40" s="673"/>
      <c r="AJ40" s="673"/>
      <c r="AK40" s="673"/>
      <c r="AL40" s="637" t="s">
        <v>179</v>
      </c>
      <c r="AM40" s="638"/>
      <c r="AN40" s="638"/>
      <c r="AO40" s="674"/>
      <c r="AQ40" s="667" t="s">
        <v>350</v>
      </c>
      <c r="AR40" s="668"/>
      <c r="AS40" s="668"/>
      <c r="AT40" s="668"/>
      <c r="AU40" s="668"/>
      <c r="AV40" s="668"/>
      <c r="AW40" s="668"/>
      <c r="AX40" s="668"/>
      <c r="AY40" s="669"/>
      <c r="AZ40" s="634" t="s">
        <v>179</v>
      </c>
      <c r="BA40" s="635"/>
      <c r="BB40" s="635"/>
      <c r="BC40" s="635"/>
      <c r="BD40" s="647"/>
      <c r="BE40" s="647"/>
      <c r="BF40" s="670"/>
      <c r="BG40" s="675" t="s">
        <v>351</v>
      </c>
      <c r="BH40" s="676"/>
      <c r="BI40" s="676"/>
      <c r="BJ40" s="676"/>
      <c r="BK40" s="676"/>
      <c r="BL40" s="214"/>
      <c r="BM40" s="632" t="s">
        <v>352</v>
      </c>
      <c r="BN40" s="632"/>
      <c r="BO40" s="632"/>
      <c r="BP40" s="632"/>
      <c r="BQ40" s="632"/>
      <c r="BR40" s="632"/>
      <c r="BS40" s="632"/>
      <c r="BT40" s="632"/>
      <c r="BU40" s="633"/>
      <c r="BV40" s="634">
        <v>75</v>
      </c>
      <c r="BW40" s="635"/>
      <c r="BX40" s="635"/>
      <c r="BY40" s="635"/>
      <c r="BZ40" s="635"/>
      <c r="CA40" s="635"/>
      <c r="CB40" s="671"/>
      <c r="CD40" s="631" t="s">
        <v>353</v>
      </c>
      <c r="CE40" s="632"/>
      <c r="CF40" s="632"/>
      <c r="CG40" s="632"/>
      <c r="CH40" s="632"/>
      <c r="CI40" s="632"/>
      <c r="CJ40" s="632"/>
      <c r="CK40" s="632"/>
      <c r="CL40" s="632"/>
      <c r="CM40" s="632"/>
      <c r="CN40" s="632"/>
      <c r="CO40" s="632"/>
      <c r="CP40" s="632"/>
      <c r="CQ40" s="633"/>
      <c r="CR40" s="634" t="s">
        <v>179</v>
      </c>
      <c r="CS40" s="635"/>
      <c r="CT40" s="635"/>
      <c r="CU40" s="635"/>
      <c r="CV40" s="635"/>
      <c r="CW40" s="635"/>
      <c r="CX40" s="635"/>
      <c r="CY40" s="636"/>
      <c r="CZ40" s="637" t="s">
        <v>179</v>
      </c>
      <c r="DA40" s="649"/>
      <c r="DB40" s="649"/>
      <c r="DC40" s="650"/>
      <c r="DD40" s="640" t="s">
        <v>179</v>
      </c>
      <c r="DE40" s="635"/>
      <c r="DF40" s="635"/>
      <c r="DG40" s="635"/>
      <c r="DH40" s="635"/>
      <c r="DI40" s="635"/>
      <c r="DJ40" s="635"/>
      <c r="DK40" s="636"/>
      <c r="DL40" s="640" t="s">
        <v>179</v>
      </c>
      <c r="DM40" s="635"/>
      <c r="DN40" s="635"/>
      <c r="DO40" s="635"/>
      <c r="DP40" s="635"/>
      <c r="DQ40" s="635"/>
      <c r="DR40" s="635"/>
      <c r="DS40" s="635"/>
      <c r="DT40" s="635"/>
      <c r="DU40" s="635"/>
      <c r="DV40" s="636"/>
      <c r="DW40" s="637" t="s">
        <v>179</v>
      </c>
      <c r="DX40" s="649"/>
      <c r="DY40" s="649"/>
      <c r="DZ40" s="649"/>
      <c r="EA40" s="649"/>
      <c r="EB40" s="649"/>
      <c r="EC40" s="661"/>
    </row>
    <row r="41" spans="2:133" ht="11.25" customHeight="1" x14ac:dyDescent="0.2">
      <c r="B41" s="615" t="s">
        <v>354</v>
      </c>
      <c r="C41" s="616"/>
      <c r="D41" s="616"/>
      <c r="E41" s="616"/>
      <c r="F41" s="616"/>
      <c r="G41" s="616"/>
      <c r="H41" s="616"/>
      <c r="I41" s="616"/>
      <c r="J41" s="616"/>
      <c r="K41" s="616"/>
      <c r="L41" s="616"/>
      <c r="M41" s="616"/>
      <c r="N41" s="616"/>
      <c r="O41" s="616"/>
      <c r="P41" s="616"/>
      <c r="Q41" s="617"/>
      <c r="R41" s="618">
        <v>2717889</v>
      </c>
      <c r="S41" s="659"/>
      <c r="T41" s="659"/>
      <c r="U41" s="659"/>
      <c r="V41" s="659"/>
      <c r="W41" s="659"/>
      <c r="X41" s="659"/>
      <c r="Y41" s="662"/>
      <c r="Z41" s="663">
        <v>100</v>
      </c>
      <c r="AA41" s="663"/>
      <c r="AB41" s="663"/>
      <c r="AC41" s="663"/>
      <c r="AD41" s="664">
        <v>1451721</v>
      </c>
      <c r="AE41" s="664"/>
      <c r="AF41" s="664"/>
      <c r="AG41" s="664"/>
      <c r="AH41" s="664"/>
      <c r="AI41" s="664"/>
      <c r="AJ41" s="664"/>
      <c r="AK41" s="664"/>
      <c r="AL41" s="621">
        <v>100</v>
      </c>
      <c r="AM41" s="665"/>
      <c r="AN41" s="665"/>
      <c r="AO41" s="666"/>
      <c r="AQ41" s="667" t="s">
        <v>355</v>
      </c>
      <c r="AR41" s="668"/>
      <c r="AS41" s="668"/>
      <c r="AT41" s="668"/>
      <c r="AU41" s="668"/>
      <c r="AV41" s="668"/>
      <c r="AW41" s="668"/>
      <c r="AX41" s="668"/>
      <c r="AY41" s="669"/>
      <c r="AZ41" s="634">
        <v>39558</v>
      </c>
      <c r="BA41" s="635"/>
      <c r="BB41" s="635"/>
      <c r="BC41" s="635"/>
      <c r="BD41" s="647"/>
      <c r="BE41" s="647"/>
      <c r="BF41" s="670"/>
      <c r="BG41" s="675"/>
      <c r="BH41" s="676"/>
      <c r="BI41" s="676"/>
      <c r="BJ41" s="676"/>
      <c r="BK41" s="676"/>
      <c r="BL41" s="214"/>
      <c r="BM41" s="632" t="s">
        <v>356</v>
      </c>
      <c r="BN41" s="632"/>
      <c r="BO41" s="632"/>
      <c r="BP41" s="632"/>
      <c r="BQ41" s="632"/>
      <c r="BR41" s="632"/>
      <c r="BS41" s="632"/>
      <c r="BT41" s="632"/>
      <c r="BU41" s="633"/>
      <c r="BV41" s="634">
        <v>1</v>
      </c>
      <c r="BW41" s="635"/>
      <c r="BX41" s="635"/>
      <c r="BY41" s="635"/>
      <c r="BZ41" s="635"/>
      <c r="CA41" s="635"/>
      <c r="CB41" s="671"/>
      <c r="CD41" s="631" t="s">
        <v>357</v>
      </c>
      <c r="CE41" s="632"/>
      <c r="CF41" s="632"/>
      <c r="CG41" s="632"/>
      <c r="CH41" s="632"/>
      <c r="CI41" s="632"/>
      <c r="CJ41" s="632"/>
      <c r="CK41" s="632"/>
      <c r="CL41" s="632"/>
      <c r="CM41" s="632"/>
      <c r="CN41" s="632"/>
      <c r="CO41" s="632"/>
      <c r="CP41" s="632"/>
      <c r="CQ41" s="633"/>
      <c r="CR41" s="634" t="s">
        <v>132</v>
      </c>
      <c r="CS41" s="647"/>
      <c r="CT41" s="647"/>
      <c r="CU41" s="647"/>
      <c r="CV41" s="647"/>
      <c r="CW41" s="647"/>
      <c r="CX41" s="647"/>
      <c r="CY41" s="648"/>
      <c r="CZ41" s="637" t="s">
        <v>179</v>
      </c>
      <c r="DA41" s="649"/>
      <c r="DB41" s="649"/>
      <c r="DC41" s="650"/>
      <c r="DD41" s="640" t="s">
        <v>179</v>
      </c>
      <c r="DE41" s="647"/>
      <c r="DF41" s="647"/>
      <c r="DG41" s="647"/>
      <c r="DH41" s="647"/>
      <c r="DI41" s="647"/>
      <c r="DJ41" s="647"/>
      <c r="DK41" s="648"/>
      <c r="DL41" s="641"/>
      <c r="DM41" s="642"/>
      <c r="DN41" s="642"/>
      <c r="DO41" s="642"/>
      <c r="DP41" s="642"/>
      <c r="DQ41" s="642"/>
      <c r="DR41" s="642"/>
      <c r="DS41" s="642"/>
      <c r="DT41" s="642"/>
      <c r="DU41" s="642"/>
      <c r="DV41" s="643"/>
      <c r="DW41" s="644"/>
      <c r="DX41" s="645"/>
      <c r="DY41" s="645"/>
      <c r="DZ41" s="645"/>
      <c r="EA41" s="645"/>
      <c r="EB41" s="645"/>
      <c r="EC41" s="646"/>
    </row>
    <row r="42" spans="2:133" ht="11.25" customHeight="1" x14ac:dyDescent="0.2">
      <c r="AQ42" s="679" t="s">
        <v>358</v>
      </c>
      <c r="AR42" s="680"/>
      <c r="AS42" s="680"/>
      <c r="AT42" s="680"/>
      <c r="AU42" s="680"/>
      <c r="AV42" s="680"/>
      <c r="AW42" s="680"/>
      <c r="AX42" s="680"/>
      <c r="AY42" s="681"/>
      <c r="AZ42" s="618">
        <v>118160</v>
      </c>
      <c r="BA42" s="659"/>
      <c r="BB42" s="659"/>
      <c r="BC42" s="659"/>
      <c r="BD42" s="619"/>
      <c r="BE42" s="619"/>
      <c r="BF42" s="682"/>
      <c r="BG42" s="677"/>
      <c r="BH42" s="678"/>
      <c r="BI42" s="678"/>
      <c r="BJ42" s="678"/>
      <c r="BK42" s="678"/>
      <c r="BL42" s="215"/>
      <c r="BM42" s="616" t="s">
        <v>359</v>
      </c>
      <c r="BN42" s="616"/>
      <c r="BO42" s="616"/>
      <c r="BP42" s="616"/>
      <c r="BQ42" s="616"/>
      <c r="BR42" s="616"/>
      <c r="BS42" s="616"/>
      <c r="BT42" s="616"/>
      <c r="BU42" s="617"/>
      <c r="BV42" s="618">
        <v>397</v>
      </c>
      <c r="BW42" s="659"/>
      <c r="BX42" s="659"/>
      <c r="BY42" s="659"/>
      <c r="BZ42" s="659"/>
      <c r="CA42" s="659"/>
      <c r="CB42" s="660"/>
      <c r="CD42" s="631" t="s">
        <v>360</v>
      </c>
      <c r="CE42" s="632"/>
      <c r="CF42" s="632"/>
      <c r="CG42" s="632"/>
      <c r="CH42" s="632"/>
      <c r="CI42" s="632"/>
      <c r="CJ42" s="632"/>
      <c r="CK42" s="632"/>
      <c r="CL42" s="632"/>
      <c r="CM42" s="632"/>
      <c r="CN42" s="632"/>
      <c r="CO42" s="632"/>
      <c r="CP42" s="632"/>
      <c r="CQ42" s="633"/>
      <c r="CR42" s="634">
        <v>540808</v>
      </c>
      <c r="CS42" s="647"/>
      <c r="CT42" s="647"/>
      <c r="CU42" s="647"/>
      <c r="CV42" s="647"/>
      <c r="CW42" s="647"/>
      <c r="CX42" s="647"/>
      <c r="CY42" s="648"/>
      <c r="CZ42" s="637">
        <v>21.3</v>
      </c>
      <c r="DA42" s="649"/>
      <c r="DB42" s="649"/>
      <c r="DC42" s="650"/>
      <c r="DD42" s="640">
        <v>90905</v>
      </c>
      <c r="DE42" s="647"/>
      <c r="DF42" s="647"/>
      <c r="DG42" s="647"/>
      <c r="DH42" s="647"/>
      <c r="DI42" s="647"/>
      <c r="DJ42" s="647"/>
      <c r="DK42" s="648"/>
      <c r="DL42" s="641"/>
      <c r="DM42" s="642"/>
      <c r="DN42" s="642"/>
      <c r="DO42" s="642"/>
      <c r="DP42" s="642"/>
      <c r="DQ42" s="642"/>
      <c r="DR42" s="642"/>
      <c r="DS42" s="642"/>
      <c r="DT42" s="642"/>
      <c r="DU42" s="642"/>
      <c r="DV42" s="643"/>
      <c r="DW42" s="644"/>
      <c r="DX42" s="645"/>
      <c r="DY42" s="645"/>
      <c r="DZ42" s="645"/>
      <c r="EA42" s="645"/>
      <c r="EB42" s="645"/>
      <c r="EC42" s="646"/>
    </row>
    <row r="43" spans="2:133" ht="11.25" customHeight="1" x14ac:dyDescent="0.2">
      <c r="B43" s="208" t="s">
        <v>361</v>
      </c>
      <c r="CD43" s="631" t="s">
        <v>362</v>
      </c>
      <c r="CE43" s="632"/>
      <c r="CF43" s="632"/>
      <c r="CG43" s="632"/>
      <c r="CH43" s="632"/>
      <c r="CI43" s="632"/>
      <c r="CJ43" s="632"/>
      <c r="CK43" s="632"/>
      <c r="CL43" s="632"/>
      <c r="CM43" s="632"/>
      <c r="CN43" s="632"/>
      <c r="CO43" s="632"/>
      <c r="CP43" s="632"/>
      <c r="CQ43" s="633"/>
      <c r="CR43" s="634" t="s">
        <v>179</v>
      </c>
      <c r="CS43" s="647"/>
      <c r="CT43" s="647"/>
      <c r="CU43" s="647"/>
      <c r="CV43" s="647"/>
      <c r="CW43" s="647"/>
      <c r="CX43" s="647"/>
      <c r="CY43" s="648"/>
      <c r="CZ43" s="637" t="s">
        <v>179</v>
      </c>
      <c r="DA43" s="649"/>
      <c r="DB43" s="649"/>
      <c r="DC43" s="650"/>
      <c r="DD43" s="640" t="s">
        <v>179</v>
      </c>
      <c r="DE43" s="647"/>
      <c r="DF43" s="647"/>
      <c r="DG43" s="647"/>
      <c r="DH43" s="647"/>
      <c r="DI43" s="647"/>
      <c r="DJ43" s="647"/>
      <c r="DK43" s="648"/>
      <c r="DL43" s="641"/>
      <c r="DM43" s="642"/>
      <c r="DN43" s="642"/>
      <c r="DO43" s="642"/>
      <c r="DP43" s="642"/>
      <c r="DQ43" s="642"/>
      <c r="DR43" s="642"/>
      <c r="DS43" s="642"/>
      <c r="DT43" s="642"/>
      <c r="DU43" s="642"/>
      <c r="DV43" s="643"/>
      <c r="DW43" s="644"/>
      <c r="DX43" s="645"/>
      <c r="DY43" s="645"/>
      <c r="DZ43" s="645"/>
      <c r="EA43" s="645"/>
      <c r="EB43" s="645"/>
      <c r="EC43" s="646"/>
    </row>
    <row r="44" spans="2:133" ht="11.25" customHeight="1" x14ac:dyDescent="0.2">
      <c r="B44" s="651" t="s">
        <v>363</v>
      </c>
      <c r="C44" s="651"/>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651"/>
      <c r="AK44" s="651"/>
      <c r="AL44" s="651"/>
      <c r="AM44" s="651"/>
      <c r="AN44" s="651"/>
      <c r="AO44" s="651"/>
      <c r="AP44" s="651"/>
      <c r="AQ44" s="651"/>
      <c r="AR44" s="651"/>
      <c r="AS44" s="651"/>
      <c r="AT44" s="651"/>
      <c r="AU44" s="651"/>
      <c r="AV44" s="651"/>
      <c r="AW44" s="651"/>
      <c r="AX44" s="651"/>
      <c r="AY44" s="651"/>
      <c r="AZ44" s="651"/>
      <c r="BA44" s="651"/>
      <c r="BB44" s="651"/>
      <c r="BC44" s="651"/>
      <c r="BD44" s="651"/>
      <c r="BE44" s="651"/>
      <c r="BF44" s="651"/>
      <c r="BG44" s="651"/>
      <c r="BH44" s="651"/>
      <c r="BI44" s="651"/>
      <c r="BJ44" s="651"/>
      <c r="BK44" s="651"/>
      <c r="BL44" s="651"/>
      <c r="BM44" s="651"/>
      <c r="BN44" s="651"/>
      <c r="BO44" s="651"/>
      <c r="BP44" s="651"/>
      <c r="BQ44" s="651"/>
      <c r="BR44" s="651"/>
      <c r="BS44" s="651"/>
      <c r="BT44" s="651"/>
      <c r="BU44" s="651"/>
      <c r="BV44" s="651"/>
      <c r="BW44" s="651"/>
      <c r="BX44" s="651"/>
      <c r="BY44" s="651"/>
      <c r="BZ44" s="651"/>
      <c r="CA44" s="651"/>
      <c r="CB44" s="651"/>
      <c r="CC44" s="652"/>
      <c r="CD44" s="653" t="s">
        <v>310</v>
      </c>
      <c r="CE44" s="654"/>
      <c r="CF44" s="631" t="s">
        <v>364</v>
      </c>
      <c r="CG44" s="632"/>
      <c r="CH44" s="632"/>
      <c r="CI44" s="632"/>
      <c r="CJ44" s="632"/>
      <c r="CK44" s="632"/>
      <c r="CL44" s="632"/>
      <c r="CM44" s="632"/>
      <c r="CN44" s="632"/>
      <c r="CO44" s="632"/>
      <c r="CP44" s="632"/>
      <c r="CQ44" s="633"/>
      <c r="CR44" s="634">
        <v>540808</v>
      </c>
      <c r="CS44" s="635"/>
      <c r="CT44" s="635"/>
      <c r="CU44" s="635"/>
      <c r="CV44" s="635"/>
      <c r="CW44" s="635"/>
      <c r="CX44" s="635"/>
      <c r="CY44" s="636"/>
      <c r="CZ44" s="637">
        <v>21.3</v>
      </c>
      <c r="DA44" s="638"/>
      <c r="DB44" s="638"/>
      <c r="DC44" s="639"/>
      <c r="DD44" s="640">
        <v>90905</v>
      </c>
      <c r="DE44" s="635"/>
      <c r="DF44" s="635"/>
      <c r="DG44" s="635"/>
      <c r="DH44" s="635"/>
      <c r="DI44" s="635"/>
      <c r="DJ44" s="635"/>
      <c r="DK44" s="636"/>
      <c r="DL44" s="641"/>
      <c r="DM44" s="642"/>
      <c r="DN44" s="642"/>
      <c r="DO44" s="642"/>
      <c r="DP44" s="642"/>
      <c r="DQ44" s="642"/>
      <c r="DR44" s="642"/>
      <c r="DS44" s="642"/>
      <c r="DT44" s="642"/>
      <c r="DU44" s="642"/>
      <c r="DV44" s="643"/>
      <c r="DW44" s="644"/>
      <c r="DX44" s="645"/>
      <c r="DY44" s="645"/>
      <c r="DZ44" s="645"/>
      <c r="EA44" s="645"/>
      <c r="EB44" s="645"/>
      <c r="EC44" s="646"/>
    </row>
    <row r="45" spans="2:133" ht="11.25" customHeight="1" x14ac:dyDescent="0.2">
      <c r="B45" s="651" t="s">
        <v>365</v>
      </c>
      <c r="C45" s="651"/>
      <c r="D45" s="651"/>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c r="AI45" s="651"/>
      <c r="AJ45" s="651"/>
      <c r="AK45" s="651"/>
      <c r="AL45" s="651"/>
      <c r="AM45" s="651"/>
      <c r="AN45" s="651"/>
      <c r="AO45" s="651"/>
      <c r="AP45" s="651"/>
      <c r="AQ45" s="651"/>
      <c r="AR45" s="651"/>
      <c r="AS45" s="651"/>
      <c r="AT45" s="651"/>
      <c r="AU45" s="651"/>
      <c r="AV45" s="651"/>
      <c r="AW45" s="651"/>
      <c r="AX45" s="651"/>
      <c r="AY45" s="651"/>
      <c r="AZ45" s="651"/>
      <c r="BA45" s="651"/>
      <c r="BB45" s="651"/>
      <c r="BC45" s="651"/>
      <c r="BD45" s="651"/>
      <c r="BE45" s="651"/>
      <c r="BF45" s="651"/>
      <c r="BG45" s="651"/>
      <c r="BH45" s="651"/>
      <c r="BI45" s="651"/>
      <c r="BJ45" s="651"/>
      <c r="BK45" s="651"/>
      <c r="BL45" s="651"/>
      <c r="BM45" s="651"/>
      <c r="BN45" s="651"/>
      <c r="BO45" s="651"/>
      <c r="BP45" s="651"/>
      <c r="BQ45" s="651"/>
      <c r="BR45" s="651"/>
      <c r="BS45" s="651"/>
      <c r="BT45" s="651"/>
      <c r="BU45" s="651"/>
      <c r="BV45" s="651"/>
      <c r="BW45" s="651"/>
      <c r="BX45" s="651"/>
      <c r="BY45" s="651"/>
      <c r="BZ45" s="651"/>
      <c r="CA45" s="651"/>
      <c r="CB45" s="651"/>
      <c r="CC45" s="652"/>
      <c r="CD45" s="655"/>
      <c r="CE45" s="656"/>
      <c r="CF45" s="631" t="s">
        <v>366</v>
      </c>
      <c r="CG45" s="632"/>
      <c r="CH45" s="632"/>
      <c r="CI45" s="632"/>
      <c r="CJ45" s="632"/>
      <c r="CK45" s="632"/>
      <c r="CL45" s="632"/>
      <c r="CM45" s="632"/>
      <c r="CN45" s="632"/>
      <c r="CO45" s="632"/>
      <c r="CP45" s="632"/>
      <c r="CQ45" s="633"/>
      <c r="CR45" s="634">
        <v>327100</v>
      </c>
      <c r="CS45" s="647"/>
      <c r="CT45" s="647"/>
      <c r="CU45" s="647"/>
      <c r="CV45" s="647"/>
      <c r="CW45" s="647"/>
      <c r="CX45" s="647"/>
      <c r="CY45" s="648"/>
      <c r="CZ45" s="637">
        <v>12.9</v>
      </c>
      <c r="DA45" s="649"/>
      <c r="DB45" s="649"/>
      <c r="DC45" s="650"/>
      <c r="DD45" s="640">
        <v>15454</v>
      </c>
      <c r="DE45" s="647"/>
      <c r="DF45" s="647"/>
      <c r="DG45" s="647"/>
      <c r="DH45" s="647"/>
      <c r="DI45" s="647"/>
      <c r="DJ45" s="647"/>
      <c r="DK45" s="648"/>
      <c r="DL45" s="641"/>
      <c r="DM45" s="642"/>
      <c r="DN45" s="642"/>
      <c r="DO45" s="642"/>
      <c r="DP45" s="642"/>
      <c r="DQ45" s="642"/>
      <c r="DR45" s="642"/>
      <c r="DS45" s="642"/>
      <c r="DT45" s="642"/>
      <c r="DU45" s="642"/>
      <c r="DV45" s="643"/>
      <c r="DW45" s="644"/>
      <c r="DX45" s="645"/>
      <c r="DY45" s="645"/>
      <c r="DZ45" s="645"/>
      <c r="EA45" s="645"/>
      <c r="EB45" s="645"/>
      <c r="EC45" s="646"/>
    </row>
    <row r="46" spans="2:133" ht="11.25" customHeight="1" x14ac:dyDescent="0.2">
      <c r="B46" s="219"/>
      <c r="CD46" s="655"/>
      <c r="CE46" s="656"/>
      <c r="CF46" s="631" t="s">
        <v>367</v>
      </c>
      <c r="CG46" s="632"/>
      <c r="CH46" s="632"/>
      <c r="CI46" s="632"/>
      <c r="CJ46" s="632"/>
      <c r="CK46" s="632"/>
      <c r="CL46" s="632"/>
      <c r="CM46" s="632"/>
      <c r="CN46" s="632"/>
      <c r="CO46" s="632"/>
      <c r="CP46" s="632"/>
      <c r="CQ46" s="633"/>
      <c r="CR46" s="634">
        <v>210634</v>
      </c>
      <c r="CS46" s="635"/>
      <c r="CT46" s="635"/>
      <c r="CU46" s="635"/>
      <c r="CV46" s="635"/>
      <c r="CW46" s="635"/>
      <c r="CX46" s="635"/>
      <c r="CY46" s="636"/>
      <c r="CZ46" s="637">
        <v>8.3000000000000007</v>
      </c>
      <c r="DA46" s="638"/>
      <c r="DB46" s="638"/>
      <c r="DC46" s="639"/>
      <c r="DD46" s="640">
        <v>75077</v>
      </c>
      <c r="DE46" s="635"/>
      <c r="DF46" s="635"/>
      <c r="DG46" s="635"/>
      <c r="DH46" s="635"/>
      <c r="DI46" s="635"/>
      <c r="DJ46" s="635"/>
      <c r="DK46" s="636"/>
      <c r="DL46" s="641"/>
      <c r="DM46" s="642"/>
      <c r="DN46" s="642"/>
      <c r="DO46" s="642"/>
      <c r="DP46" s="642"/>
      <c r="DQ46" s="642"/>
      <c r="DR46" s="642"/>
      <c r="DS46" s="642"/>
      <c r="DT46" s="642"/>
      <c r="DU46" s="642"/>
      <c r="DV46" s="643"/>
      <c r="DW46" s="644"/>
      <c r="DX46" s="645"/>
      <c r="DY46" s="645"/>
      <c r="DZ46" s="645"/>
      <c r="EA46" s="645"/>
      <c r="EB46" s="645"/>
      <c r="EC46" s="646"/>
    </row>
    <row r="47" spans="2:133" ht="11.25" customHeight="1" x14ac:dyDescent="0.2">
      <c r="B47" s="219"/>
      <c r="CD47" s="655"/>
      <c r="CE47" s="656"/>
      <c r="CF47" s="631" t="s">
        <v>368</v>
      </c>
      <c r="CG47" s="632"/>
      <c r="CH47" s="632"/>
      <c r="CI47" s="632"/>
      <c r="CJ47" s="632"/>
      <c r="CK47" s="632"/>
      <c r="CL47" s="632"/>
      <c r="CM47" s="632"/>
      <c r="CN47" s="632"/>
      <c r="CO47" s="632"/>
      <c r="CP47" s="632"/>
      <c r="CQ47" s="633"/>
      <c r="CR47" s="634" t="s">
        <v>132</v>
      </c>
      <c r="CS47" s="647"/>
      <c r="CT47" s="647"/>
      <c r="CU47" s="647"/>
      <c r="CV47" s="647"/>
      <c r="CW47" s="647"/>
      <c r="CX47" s="647"/>
      <c r="CY47" s="648"/>
      <c r="CZ47" s="637" t="s">
        <v>132</v>
      </c>
      <c r="DA47" s="649"/>
      <c r="DB47" s="649"/>
      <c r="DC47" s="650"/>
      <c r="DD47" s="640" t="s">
        <v>132</v>
      </c>
      <c r="DE47" s="647"/>
      <c r="DF47" s="647"/>
      <c r="DG47" s="647"/>
      <c r="DH47" s="647"/>
      <c r="DI47" s="647"/>
      <c r="DJ47" s="647"/>
      <c r="DK47" s="648"/>
      <c r="DL47" s="641"/>
      <c r="DM47" s="642"/>
      <c r="DN47" s="642"/>
      <c r="DO47" s="642"/>
      <c r="DP47" s="642"/>
      <c r="DQ47" s="642"/>
      <c r="DR47" s="642"/>
      <c r="DS47" s="642"/>
      <c r="DT47" s="642"/>
      <c r="DU47" s="642"/>
      <c r="DV47" s="643"/>
      <c r="DW47" s="644"/>
      <c r="DX47" s="645"/>
      <c r="DY47" s="645"/>
      <c r="DZ47" s="645"/>
      <c r="EA47" s="645"/>
      <c r="EB47" s="645"/>
      <c r="EC47" s="646"/>
    </row>
    <row r="48" spans="2:133" ht="10.8" x14ac:dyDescent="0.2">
      <c r="B48" s="219"/>
      <c r="CD48" s="657"/>
      <c r="CE48" s="658"/>
      <c r="CF48" s="631" t="s">
        <v>369</v>
      </c>
      <c r="CG48" s="632"/>
      <c r="CH48" s="632"/>
      <c r="CI48" s="632"/>
      <c r="CJ48" s="632"/>
      <c r="CK48" s="632"/>
      <c r="CL48" s="632"/>
      <c r="CM48" s="632"/>
      <c r="CN48" s="632"/>
      <c r="CO48" s="632"/>
      <c r="CP48" s="632"/>
      <c r="CQ48" s="633"/>
      <c r="CR48" s="634" t="s">
        <v>179</v>
      </c>
      <c r="CS48" s="635"/>
      <c r="CT48" s="635"/>
      <c r="CU48" s="635"/>
      <c r="CV48" s="635"/>
      <c r="CW48" s="635"/>
      <c r="CX48" s="635"/>
      <c r="CY48" s="636"/>
      <c r="CZ48" s="637" t="s">
        <v>132</v>
      </c>
      <c r="DA48" s="638"/>
      <c r="DB48" s="638"/>
      <c r="DC48" s="639"/>
      <c r="DD48" s="640" t="s">
        <v>179</v>
      </c>
      <c r="DE48" s="635"/>
      <c r="DF48" s="635"/>
      <c r="DG48" s="635"/>
      <c r="DH48" s="635"/>
      <c r="DI48" s="635"/>
      <c r="DJ48" s="635"/>
      <c r="DK48" s="636"/>
      <c r="DL48" s="641"/>
      <c r="DM48" s="642"/>
      <c r="DN48" s="642"/>
      <c r="DO48" s="642"/>
      <c r="DP48" s="642"/>
      <c r="DQ48" s="642"/>
      <c r="DR48" s="642"/>
      <c r="DS48" s="642"/>
      <c r="DT48" s="642"/>
      <c r="DU48" s="642"/>
      <c r="DV48" s="643"/>
      <c r="DW48" s="644"/>
      <c r="DX48" s="645"/>
      <c r="DY48" s="645"/>
      <c r="DZ48" s="645"/>
      <c r="EA48" s="645"/>
      <c r="EB48" s="645"/>
      <c r="EC48" s="646"/>
    </row>
    <row r="49" spans="2:133" ht="11.25" customHeight="1" x14ac:dyDescent="0.2">
      <c r="B49" s="219"/>
      <c r="CD49" s="615" t="s">
        <v>370</v>
      </c>
      <c r="CE49" s="616"/>
      <c r="CF49" s="616"/>
      <c r="CG49" s="616"/>
      <c r="CH49" s="616"/>
      <c r="CI49" s="616"/>
      <c r="CJ49" s="616"/>
      <c r="CK49" s="616"/>
      <c r="CL49" s="616"/>
      <c r="CM49" s="616"/>
      <c r="CN49" s="616"/>
      <c r="CO49" s="616"/>
      <c r="CP49" s="616"/>
      <c r="CQ49" s="617"/>
      <c r="CR49" s="618">
        <v>2540807</v>
      </c>
      <c r="CS49" s="619"/>
      <c r="CT49" s="619"/>
      <c r="CU49" s="619"/>
      <c r="CV49" s="619"/>
      <c r="CW49" s="619"/>
      <c r="CX49" s="619"/>
      <c r="CY49" s="620"/>
      <c r="CZ49" s="621">
        <v>100</v>
      </c>
      <c r="DA49" s="622"/>
      <c r="DB49" s="622"/>
      <c r="DC49" s="623"/>
      <c r="DD49" s="624">
        <v>1747838</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sheetData>
  <sheetProtection algorithmName="SHA-512" hashValue="UpuCDDcZDT0mSugyLC9oN0pRsNgg5eMDBG/7jr4KQWIdkfLrmFXlGfpeJ66FdwRiNkELt5j5L/bTqfdD4AUVOA==" saltValue="nDoAplKEIDe5oZ79wlueK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103" t="s">
        <v>371</v>
      </c>
      <c r="B2" s="1103"/>
      <c r="C2" s="1103"/>
      <c r="D2" s="1103"/>
      <c r="E2" s="1103"/>
      <c r="F2" s="1103"/>
      <c r="G2" s="1103"/>
      <c r="H2" s="1103"/>
      <c r="I2" s="1103"/>
      <c r="J2" s="1103"/>
      <c r="K2" s="1103"/>
      <c r="L2" s="1103"/>
      <c r="M2" s="1103"/>
      <c r="N2" s="1103"/>
      <c r="O2" s="1103"/>
      <c r="P2" s="1103"/>
      <c r="Q2" s="1103"/>
      <c r="R2" s="1103"/>
      <c r="S2" s="1103"/>
      <c r="T2" s="1103"/>
      <c r="U2" s="1103"/>
      <c r="V2" s="1103"/>
      <c r="W2" s="1103"/>
      <c r="X2" s="1103"/>
      <c r="Y2" s="1103"/>
      <c r="Z2" s="1103"/>
      <c r="AA2" s="1103"/>
      <c r="AB2" s="1103"/>
      <c r="AC2" s="1103"/>
      <c r="AD2" s="1103"/>
      <c r="AE2" s="1103"/>
      <c r="AF2" s="1103"/>
      <c r="AG2" s="1103"/>
      <c r="AH2" s="1103"/>
      <c r="AI2" s="1103"/>
      <c r="AJ2" s="1103"/>
      <c r="AK2" s="1103"/>
      <c r="AL2" s="1103"/>
      <c r="AM2" s="1103"/>
      <c r="AN2" s="1103"/>
      <c r="AO2" s="1103"/>
      <c r="AP2" s="1103"/>
      <c r="AQ2" s="1103"/>
      <c r="AR2" s="1103"/>
      <c r="AS2" s="1103"/>
      <c r="AT2" s="1103"/>
      <c r="AU2" s="1103"/>
      <c r="AV2" s="1103"/>
      <c r="AW2" s="1103"/>
      <c r="AX2" s="1103"/>
      <c r="AY2" s="1103"/>
      <c r="AZ2" s="1103"/>
      <c r="BA2" s="1103"/>
      <c r="BB2" s="1103"/>
      <c r="BC2" s="1103"/>
      <c r="BD2" s="1103"/>
      <c r="BE2" s="1103"/>
      <c r="BF2" s="1103"/>
      <c r="BG2" s="1103"/>
      <c r="BH2" s="1103"/>
      <c r="BI2" s="1103"/>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104" t="s">
        <v>372</v>
      </c>
      <c r="DK2" s="1105"/>
      <c r="DL2" s="1105"/>
      <c r="DM2" s="1105"/>
      <c r="DN2" s="1105"/>
      <c r="DO2" s="1106"/>
      <c r="DP2" s="222"/>
      <c r="DQ2" s="1104" t="s">
        <v>373</v>
      </c>
      <c r="DR2" s="1105"/>
      <c r="DS2" s="1105"/>
      <c r="DT2" s="1105"/>
      <c r="DU2" s="1105"/>
      <c r="DV2" s="1105"/>
      <c r="DW2" s="1105"/>
      <c r="DX2" s="1105"/>
      <c r="DY2" s="1105"/>
      <c r="DZ2" s="1106"/>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1072" t="s">
        <v>374</v>
      </c>
      <c r="B4" s="1072"/>
      <c r="C4" s="1072"/>
      <c r="D4" s="1072"/>
      <c r="E4" s="1072"/>
      <c r="F4" s="1072"/>
      <c r="G4" s="1072"/>
      <c r="H4" s="1072"/>
      <c r="I4" s="1072"/>
      <c r="J4" s="1072"/>
      <c r="K4" s="1072"/>
      <c r="L4" s="1072"/>
      <c r="M4" s="1072"/>
      <c r="N4" s="1072"/>
      <c r="O4" s="1072"/>
      <c r="P4" s="1072"/>
      <c r="Q4" s="1072"/>
      <c r="R4" s="1072"/>
      <c r="S4" s="1072"/>
      <c r="T4" s="1072"/>
      <c r="U4" s="1072"/>
      <c r="V4" s="1072"/>
      <c r="W4" s="1072"/>
      <c r="X4" s="1072"/>
      <c r="Y4" s="1072"/>
      <c r="Z4" s="1072"/>
      <c r="AA4" s="1072"/>
      <c r="AB4" s="1072"/>
      <c r="AC4" s="1072"/>
      <c r="AD4" s="1072"/>
      <c r="AE4" s="1072"/>
      <c r="AF4" s="1072"/>
      <c r="AG4" s="1072"/>
      <c r="AH4" s="1072"/>
      <c r="AI4" s="1072"/>
      <c r="AJ4" s="1072"/>
      <c r="AK4" s="1072"/>
      <c r="AL4" s="1072"/>
      <c r="AM4" s="1072"/>
      <c r="AN4" s="1072"/>
      <c r="AO4" s="1072"/>
      <c r="AP4" s="1072"/>
      <c r="AQ4" s="1072"/>
      <c r="AR4" s="1072"/>
      <c r="AS4" s="1072"/>
      <c r="AT4" s="1072"/>
      <c r="AU4" s="1072"/>
      <c r="AV4" s="1072"/>
      <c r="AW4" s="1072"/>
      <c r="AX4" s="1072"/>
      <c r="AY4" s="1072"/>
      <c r="AZ4" s="226"/>
      <c r="BA4" s="226"/>
      <c r="BB4" s="226"/>
      <c r="BC4" s="226"/>
      <c r="BD4" s="226"/>
      <c r="BE4" s="227"/>
      <c r="BF4" s="227"/>
      <c r="BG4" s="227"/>
      <c r="BH4" s="227"/>
      <c r="BI4" s="227"/>
      <c r="BJ4" s="227"/>
      <c r="BK4" s="227"/>
      <c r="BL4" s="227"/>
      <c r="BM4" s="227"/>
      <c r="BN4" s="227"/>
      <c r="BO4" s="227"/>
      <c r="BP4" s="227"/>
      <c r="BQ4" s="743" t="s">
        <v>375</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229"/>
    </row>
    <row r="5" spans="1:131" s="230" customFormat="1" ht="26.25" customHeight="1" x14ac:dyDescent="0.2">
      <c r="A5" s="1008" t="s">
        <v>376</v>
      </c>
      <c r="B5" s="1009"/>
      <c r="C5" s="1009"/>
      <c r="D5" s="1009"/>
      <c r="E5" s="1009"/>
      <c r="F5" s="1009"/>
      <c r="G5" s="1009"/>
      <c r="H5" s="1009"/>
      <c r="I5" s="1009"/>
      <c r="J5" s="1009"/>
      <c r="K5" s="1009"/>
      <c r="L5" s="1009"/>
      <c r="M5" s="1009"/>
      <c r="N5" s="1009"/>
      <c r="O5" s="1009"/>
      <c r="P5" s="1010"/>
      <c r="Q5" s="1014" t="s">
        <v>377</v>
      </c>
      <c r="R5" s="1015"/>
      <c r="S5" s="1015"/>
      <c r="T5" s="1015"/>
      <c r="U5" s="1016"/>
      <c r="V5" s="1014" t="s">
        <v>378</v>
      </c>
      <c r="W5" s="1015"/>
      <c r="X5" s="1015"/>
      <c r="Y5" s="1015"/>
      <c r="Z5" s="1016"/>
      <c r="AA5" s="1014" t="s">
        <v>379</v>
      </c>
      <c r="AB5" s="1015"/>
      <c r="AC5" s="1015"/>
      <c r="AD5" s="1015"/>
      <c r="AE5" s="1015"/>
      <c r="AF5" s="1107" t="s">
        <v>380</v>
      </c>
      <c r="AG5" s="1015"/>
      <c r="AH5" s="1015"/>
      <c r="AI5" s="1015"/>
      <c r="AJ5" s="1028"/>
      <c r="AK5" s="1015" t="s">
        <v>381</v>
      </c>
      <c r="AL5" s="1015"/>
      <c r="AM5" s="1015"/>
      <c r="AN5" s="1015"/>
      <c r="AO5" s="1016"/>
      <c r="AP5" s="1014" t="s">
        <v>382</v>
      </c>
      <c r="AQ5" s="1015"/>
      <c r="AR5" s="1015"/>
      <c r="AS5" s="1015"/>
      <c r="AT5" s="1016"/>
      <c r="AU5" s="1014" t="s">
        <v>383</v>
      </c>
      <c r="AV5" s="1015"/>
      <c r="AW5" s="1015"/>
      <c r="AX5" s="1015"/>
      <c r="AY5" s="1028"/>
      <c r="AZ5" s="226"/>
      <c r="BA5" s="226"/>
      <c r="BB5" s="226"/>
      <c r="BC5" s="226"/>
      <c r="BD5" s="226"/>
      <c r="BE5" s="227"/>
      <c r="BF5" s="227"/>
      <c r="BG5" s="227"/>
      <c r="BH5" s="227"/>
      <c r="BI5" s="227"/>
      <c r="BJ5" s="227"/>
      <c r="BK5" s="227"/>
      <c r="BL5" s="227"/>
      <c r="BM5" s="227"/>
      <c r="BN5" s="227"/>
      <c r="BO5" s="227"/>
      <c r="BP5" s="227"/>
      <c r="BQ5" s="1008" t="s">
        <v>384</v>
      </c>
      <c r="BR5" s="1009"/>
      <c r="BS5" s="1009"/>
      <c r="BT5" s="1009"/>
      <c r="BU5" s="1009"/>
      <c r="BV5" s="1009"/>
      <c r="BW5" s="1009"/>
      <c r="BX5" s="1009"/>
      <c r="BY5" s="1009"/>
      <c r="BZ5" s="1009"/>
      <c r="CA5" s="1009"/>
      <c r="CB5" s="1009"/>
      <c r="CC5" s="1009"/>
      <c r="CD5" s="1009"/>
      <c r="CE5" s="1009"/>
      <c r="CF5" s="1009"/>
      <c r="CG5" s="1010"/>
      <c r="CH5" s="1014" t="s">
        <v>385</v>
      </c>
      <c r="CI5" s="1015"/>
      <c r="CJ5" s="1015"/>
      <c r="CK5" s="1015"/>
      <c r="CL5" s="1016"/>
      <c r="CM5" s="1014" t="s">
        <v>386</v>
      </c>
      <c r="CN5" s="1015"/>
      <c r="CO5" s="1015"/>
      <c r="CP5" s="1015"/>
      <c r="CQ5" s="1016"/>
      <c r="CR5" s="1014" t="s">
        <v>387</v>
      </c>
      <c r="CS5" s="1015"/>
      <c r="CT5" s="1015"/>
      <c r="CU5" s="1015"/>
      <c r="CV5" s="1016"/>
      <c r="CW5" s="1014" t="s">
        <v>388</v>
      </c>
      <c r="CX5" s="1015"/>
      <c r="CY5" s="1015"/>
      <c r="CZ5" s="1015"/>
      <c r="DA5" s="1016"/>
      <c r="DB5" s="1014" t="s">
        <v>389</v>
      </c>
      <c r="DC5" s="1015"/>
      <c r="DD5" s="1015"/>
      <c r="DE5" s="1015"/>
      <c r="DF5" s="1016"/>
      <c r="DG5" s="1097" t="s">
        <v>390</v>
      </c>
      <c r="DH5" s="1098"/>
      <c r="DI5" s="1098"/>
      <c r="DJ5" s="1098"/>
      <c r="DK5" s="1099"/>
      <c r="DL5" s="1097" t="s">
        <v>391</v>
      </c>
      <c r="DM5" s="1098"/>
      <c r="DN5" s="1098"/>
      <c r="DO5" s="1098"/>
      <c r="DP5" s="1099"/>
      <c r="DQ5" s="1014" t="s">
        <v>392</v>
      </c>
      <c r="DR5" s="1015"/>
      <c r="DS5" s="1015"/>
      <c r="DT5" s="1015"/>
      <c r="DU5" s="1016"/>
      <c r="DV5" s="1014" t="s">
        <v>383</v>
      </c>
      <c r="DW5" s="1015"/>
      <c r="DX5" s="1015"/>
      <c r="DY5" s="1015"/>
      <c r="DZ5" s="1028"/>
      <c r="EA5" s="229"/>
    </row>
    <row r="6" spans="1:131" s="230" customFormat="1" ht="26.25" customHeight="1" thickBot="1" x14ac:dyDescent="0.25">
      <c r="A6" s="1011"/>
      <c r="B6" s="1012"/>
      <c r="C6" s="1012"/>
      <c r="D6" s="1012"/>
      <c r="E6" s="1012"/>
      <c r="F6" s="1012"/>
      <c r="G6" s="1012"/>
      <c r="H6" s="1012"/>
      <c r="I6" s="1012"/>
      <c r="J6" s="1012"/>
      <c r="K6" s="1012"/>
      <c r="L6" s="1012"/>
      <c r="M6" s="1012"/>
      <c r="N6" s="1012"/>
      <c r="O6" s="1012"/>
      <c r="P6" s="1013"/>
      <c r="Q6" s="1017"/>
      <c r="R6" s="1018"/>
      <c r="S6" s="1018"/>
      <c r="T6" s="1018"/>
      <c r="U6" s="1019"/>
      <c r="V6" s="1017"/>
      <c r="W6" s="1018"/>
      <c r="X6" s="1018"/>
      <c r="Y6" s="1018"/>
      <c r="Z6" s="1019"/>
      <c r="AA6" s="1017"/>
      <c r="AB6" s="1018"/>
      <c r="AC6" s="1018"/>
      <c r="AD6" s="1018"/>
      <c r="AE6" s="1018"/>
      <c r="AF6" s="1108"/>
      <c r="AG6" s="1018"/>
      <c r="AH6" s="1018"/>
      <c r="AI6" s="1018"/>
      <c r="AJ6" s="1029"/>
      <c r="AK6" s="1018"/>
      <c r="AL6" s="1018"/>
      <c r="AM6" s="1018"/>
      <c r="AN6" s="1018"/>
      <c r="AO6" s="1019"/>
      <c r="AP6" s="1017"/>
      <c r="AQ6" s="1018"/>
      <c r="AR6" s="1018"/>
      <c r="AS6" s="1018"/>
      <c r="AT6" s="1019"/>
      <c r="AU6" s="1017"/>
      <c r="AV6" s="1018"/>
      <c r="AW6" s="1018"/>
      <c r="AX6" s="1018"/>
      <c r="AY6" s="1029"/>
      <c r="AZ6" s="226"/>
      <c r="BA6" s="226"/>
      <c r="BB6" s="226"/>
      <c r="BC6" s="226"/>
      <c r="BD6" s="226"/>
      <c r="BE6" s="227"/>
      <c r="BF6" s="227"/>
      <c r="BG6" s="227"/>
      <c r="BH6" s="227"/>
      <c r="BI6" s="227"/>
      <c r="BJ6" s="227"/>
      <c r="BK6" s="227"/>
      <c r="BL6" s="227"/>
      <c r="BM6" s="227"/>
      <c r="BN6" s="227"/>
      <c r="BO6" s="227"/>
      <c r="BP6" s="227"/>
      <c r="BQ6" s="1011"/>
      <c r="BR6" s="1012"/>
      <c r="BS6" s="1012"/>
      <c r="BT6" s="1012"/>
      <c r="BU6" s="1012"/>
      <c r="BV6" s="1012"/>
      <c r="BW6" s="1012"/>
      <c r="BX6" s="1012"/>
      <c r="BY6" s="1012"/>
      <c r="BZ6" s="1012"/>
      <c r="CA6" s="1012"/>
      <c r="CB6" s="1012"/>
      <c r="CC6" s="1012"/>
      <c r="CD6" s="1012"/>
      <c r="CE6" s="1012"/>
      <c r="CF6" s="1012"/>
      <c r="CG6" s="1013"/>
      <c r="CH6" s="1017"/>
      <c r="CI6" s="1018"/>
      <c r="CJ6" s="1018"/>
      <c r="CK6" s="1018"/>
      <c r="CL6" s="1019"/>
      <c r="CM6" s="1017"/>
      <c r="CN6" s="1018"/>
      <c r="CO6" s="1018"/>
      <c r="CP6" s="1018"/>
      <c r="CQ6" s="1019"/>
      <c r="CR6" s="1017"/>
      <c r="CS6" s="1018"/>
      <c r="CT6" s="1018"/>
      <c r="CU6" s="1018"/>
      <c r="CV6" s="1019"/>
      <c r="CW6" s="1017"/>
      <c r="CX6" s="1018"/>
      <c r="CY6" s="1018"/>
      <c r="CZ6" s="1018"/>
      <c r="DA6" s="1019"/>
      <c r="DB6" s="1017"/>
      <c r="DC6" s="1018"/>
      <c r="DD6" s="1018"/>
      <c r="DE6" s="1018"/>
      <c r="DF6" s="1019"/>
      <c r="DG6" s="1100"/>
      <c r="DH6" s="1101"/>
      <c r="DI6" s="1101"/>
      <c r="DJ6" s="1101"/>
      <c r="DK6" s="1102"/>
      <c r="DL6" s="1100"/>
      <c r="DM6" s="1101"/>
      <c r="DN6" s="1101"/>
      <c r="DO6" s="1101"/>
      <c r="DP6" s="1102"/>
      <c r="DQ6" s="1017"/>
      <c r="DR6" s="1018"/>
      <c r="DS6" s="1018"/>
      <c r="DT6" s="1018"/>
      <c r="DU6" s="1019"/>
      <c r="DV6" s="1017"/>
      <c r="DW6" s="1018"/>
      <c r="DX6" s="1018"/>
      <c r="DY6" s="1018"/>
      <c r="DZ6" s="1029"/>
      <c r="EA6" s="229"/>
    </row>
    <row r="7" spans="1:131" s="230" customFormat="1" ht="26.25" customHeight="1" thickTop="1" x14ac:dyDescent="0.2">
      <c r="A7" s="231">
        <v>1</v>
      </c>
      <c r="B7" s="1060" t="s">
        <v>393</v>
      </c>
      <c r="C7" s="1061"/>
      <c r="D7" s="1061"/>
      <c r="E7" s="1061"/>
      <c r="F7" s="1061"/>
      <c r="G7" s="1061"/>
      <c r="H7" s="1061"/>
      <c r="I7" s="1061"/>
      <c r="J7" s="1061"/>
      <c r="K7" s="1061"/>
      <c r="L7" s="1061"/>
      <c r="M7" s="1061"/>
      <c r="N7" s="1061"/>
      <c r="O7" s="1061"/>
      <c r="P7" s="1062"/>
      <c r="Q7" s="1115">
        <v>2718</v>
      </c>
      <c r="R7" s="1116"/>
      <c r="S7" s="1116"/>
      <c r="T7" s="1116"/>
      <c r="U7" s="1116"/>
      <c r="V7" s="1116">
        <v>2541</v>
      </c>
      <c r="W7" s="1116"/>
      <c r="X7" s="1116"/>
      <c r="Y7" s="1116"/>
      <c r="Z7" s="1116"/>
      <c r="AA7" s="1116">
        <v>177</v>
      </c>
      <c r="AB7" s="1116"/>
      <c r="AC7" s="1116"/>
      <c r="AD7" s="1116"/>
      <c r="AE7" s="1117"/>
      <c r="AF7" s="1118">
        <v>172</v>
      </c>
      <c r="AG7" s="1119"/>
      <c r="AH7" s="1119"/>
      <c r="AI7" s="1119"/>
      <c r="AJ7" s="1120"/>
      <c r="AK7" s="1121">
        <v>0</v>
      </c>
      <c r="AL7" s="1122"/>
      <c r="AM7" s="1122"/>
      <c r="AN7" s="1122"/>
      <c r="AO7" s="1122"/>
      <c r="AP7" s="1122">
        <v>2735</v>
      </c>
      <c r="AQ7" s="1122"/>
      <c r="AR7" s="1122"/>
      <c r="AS7" s="1122"/>
      <c r="AT7" s="1122"/>
      <c r="AU7" s="1123"/>
      <c r="AV7" s="1123"/>
      <c r="AW7" s="1123"/>
      <c r="AX7" s="1123"/>
      <c r="AY7" s="1124"/>
      <c r="AZ7" s="226"/>
      <c r="BA7" s="226"/>
      <c r="BB7" s="226"/>
      <c r="BC7" s="226"/>
      <c r="BD7" s="226"/>
      <c r="BE7" s="227"/>
      <c r="BF7" s="227"/>
      <c r="BG7" s="227"/>
      <c r="BH7" s="227"/>
      <c r="BI7" s="227"/>
      <c r="BJ7" s="227"/>
      <c r="BK7" s="227"/>
      <c r="BL7" s="227"/>
      <c r="BM7" s="227"/>
      <c r="BN7" s="227"/>
      <c r="BO7" s="227"/>
      <c r="BP7" s="227"/>
      <c r="BQ7" s="231">
        <v>1</v>
      </c>
      <c r="BR7" s="232"/>
      <c r="BS7" s="1112" t="s">
        <v>602</v>
      </c>
      <c r="BT7" s="1113"/>
      <c r="BU7" s="1113"/>
      <c r="BV7" s="1113"/>
      <c r="BW7" s="1113"/>
      <c r="BX7" s="1113"/>
      <c r="BY7" s="1113"/>
      <c r="BZ7" s="1113"/>
      <c r="CA7" s="1113"/>
      <c r="CB7" s="1113"/>
      <c r="CC7" s="1113"/>
      <c r="CD7" s="1113"/>
      <c r="CE7" s="1113"/>
      <c r="CF7" s="1113"/>
      <c r="CG7" s="1125"/>
      <c r="CH7" s="1109">
        <v>-32</v>
      </c>
      <c r="CI7" s="1110"/>
      <c r="CJ7" s="1110"/>
      <c r="CK7" s="1110"/>
      <c r="CL7" s="1111"/>
      <c r="CM7" s="1109">
        <v>-29</v>
      </c>
      <c r="CN7" s="1110"/>
      <c r="CO7" s="1110"/>
      <c r="CP7" s="1110"/>
      <c r="CQ7" s="1111"/>
      <c r="CR7" s="1109" t="s">
        <v>532</v>
      </c>
      <c r="CS7" s="1110"/>
      <c r="CT7" s="1110"/>
      <c r="CU7" s="1110"/>
      <c r="CV7" s="1111"/>
      <c r="CW7" s="1109">
        <v>26</v>
      </c>
      <c r="CX7" s="1110"/>
      <c r="CY7" s="1110"/>
      <c r="CZ7" s="1110"/>
      <c r="DA7" s="1111"/>
      <c r="DB7" s="1109" t="s">
        <v>532</v>
      </c>
      <c r="DC7" s="1110"/>
      <c r="DD7" s="1110"/>
      <c r="DE7" s="1110"/>
      <c r="DF7" s="1111"/>
      <c r="DG7" s="1109" t="s">
        <v>532</v>
      </c>
      <c r="DH7" s="1110"/>
      <c r="DI7" s="1110"/>
      <c r="DJ7" s="1110"/>
      <c r="DK7" s="1111"/>
      <c r="DL7" s="1109" t="s">
        <v>532</v>
      </c>
      <c r="DM7" s="1110"/>
      <c r="DN7" s="1110"/>
      <c r="DO7" s="1110"/>
      <c r="DP7" s="1111"/>
      <c r="DQ7" s="1109" t="s">
        <v>532</v>
      </c>
      <c r="DR7" s="1110"/>
      <c r="DS7" s="1110"/>
      <c r="DT7" s="1110"/>
      <c r="DU7" s="1111"/>
      <c r="DV7" s="1112"/>
      <c r="DW7" s="1113"/>
      <c r="DX7" s="1113"/>
      <c r="DY7" s="1113"/>
      <c r="DZ7" s="1114"/>
      <c r="EA7" s="229"/>
    </row>
    <row r="8" spans="1:131" s="230" customFormat="1" ht="26.25" customHeight="1" x14ac:dyDescent="0.2">
      <c r="A8" s="233">
        <v>2</v>
      </c>
      <c r="B8" s="1043"/>
      <c r="C8" s="1044"/>
      <c r="D8" s="1044"/>
      <c r="E8" s="1044"/>
      <c r="F8" s="1044"/>
      <c r="G8" s="1044"/>
      <c r="H8" s="1044"/>
      <c r="I8" s="1044"/>
      <c r="J8" s="1044"/>
      <c r="K8" s="1044"/>
      <c r="L8" s="1044"/>
      <c r="M8" s="1044"/>
      <c r="N8" s="1044"/>
      <c r="O8" s="1044"/>
      <c r="P8" s="1045"/>
      <c r="Q8" s="1051"/>
      <c r="R8" s="1052"/>
      <c r="S8" s="1052"/>
      <c r="T8" s="1052"/>
      <c r="U8" s="1052"/>
      <c r="V8" s="1052"/>
      <c r="W8" s="1052"/>
      <c r="X8" s="1052"/>
      <c r="Y8" s="1052"/>
      <c r="Z8" s="1052"/>
      <c r="AA8" s="1052"/>
      <c r="AB8" s="1052"/>
      <c r="AC8" s="1052"/>
      <c r="AD8" s="1052"/>
      <c r="AE8" s="1053"/>
      <c r="AF8" s="1048"/>
      <c r="AG8" s="1049"/>
      <c r="AH8" s="1049"/>
      <c r="AI8" s="1049"/>
      <c r="AJ8" s="1050"/>
      <c r="AK8" s="1093"/>
      <c r="AL8" s="1094"/>
      <c r="AM8" s="1094"/>
      <c r="AN8" s="1094"/>
      <c r="AO8" s="1094"/>
      <c r="AP8" s="1094"/>
      <c r="AQ8" s="1094"/>
      <c r="AR8" s="1094"/>
      <c r="AS8" s="1094"/>
      <c r="AT8" s="1094"/>
      <c r="AU8" s="1095"/>
      <c r="AV8" s="1095"/>
      <c r="AW8" s="1095"/>
      <c r="AX8" s="1095"/>
      <c r="AY8" s="1096"/>
      <c r="AZ8" s="226"/>
      <c r="BA8" s="226"/>
      <c r="BB8" s="226"/>
      <c r="BC8" s="226"/>
      <c r="BD8" s="226"/>
      <c r="BE8" s="227"/>
      <c r="BF8" s="227"/>
      <c r="BG8" s="227"/>
      <c r="BH8" s="227"/>
      <c r="BI8" s="227"/>
      <c r="BJ8" s="227"/>
      <c r="BK8" s="227"/>
      <c r="BL8" s="227"/>
      <c r="BM8" s="227"/>
      <c r="BN8" s="227"/>
      <c r="BO8" s="227"/>
      <c r="BP8" s="227"/>
      <c r="BQ8" s="233">
        <v>2</v>
      </c>
      <c r="BR8" s="234"/>
      <c r="BS8" s="1005"/>
      <c r="BT8" s="1006"/>
      <c r="BU8" s="1006"/>
      <c r="BV8" s="1006"/>
      <c r="BW8" s="1006"/>
      <c r="BX8" s="1006"/>
      <c r="BY8" s="1006"/>
      <c r="BZ8" s="1006"/>
      <c r="CA8" s="1006"/>
      <c r="CB8" s="1006"/>
      <c r="CC8" s="1006"/>
      <c r="CD8" s="1006"/>
      <c r="CE8" s="1006"/>
      <c r="CF8" s="1006"/>
      <c r="CG8" s="1027"/>
      <c r="CH8" s="1002"/>
      <c r="CI8" s="1003"/>
      <c r="CJ8" s="1003"/>
      <c r="CK8" s="1003"/>
      <c r="CL8" s="1004"/>
      <c r="CM8" s="1002"/>
      <c r="CN8" s="1003"/>
      <c r="CO8" s="1003"/>
      <c r="CP8" s="1003"/>
      <c r="CQ8" s="1004"/>
      <c r="CR8" s="1002"/>
      <c r="CS8" s="1003"/>
      <c r="CT8" s="1003"/>
      <c r="CU8" s="1003"/>
      <c r="CV8" s="1004"/>
      <c r="CW8" s="1002"/>
      <c r="CX8" s="1003"/>
      <c r="CY8" s="1003"/>
      <c r="CZ8" s="1003"/>
      <c r="DA8" s="1004"/>
      <c r="DB8" s="1002"/>
      <c r="DC8" s="1003"/>
      <c r="DD8" s="1003"/>
      <c r="DE8" s="1003"/>
      <c r="DF8" s="1004"/>
      <c r="DG8" s="1002"/>
      <c r="DH8" s="1003"/>
      <c r="DI8" s="1003"/>
      <c r="DJ8" s="1003"/>
      <c r="DK8" s="1004"/>
      <c r="DL8" s="1002"/>
      <c r="DM8" s="1003"/>
      <c r="DN8" s="1003"/>
      <c r="DO8" s="1003"/>
      <c r="DP8" s="1004"/>
      <c r="DQ8" s="1002"/>
      <c r="DR8" s="1003"/>
      <c r="DS8" s="1003"/>
      <c r="DT8" s="1003"/>
      <c r="DU8" s="1004"/>
      <c r="DV8" s="1005"/>
      <c r="DW8" s="1006"/>
      <c r="DX8" s="1006"/>
      <c r="DY8" s="1006"/>
      <c r="DZ8" s="1007"/>
      <c r="EA8" s="229"/>
    </row>
    <row r="9" spans="1:131" s="230" customFormat="1" ht="26.25" customHeight="1" x14ac:dyDescent="0.2">
      <c r="A9" s="233">
        <v>3</v>
      </c>
      <c r="B9" s="1043"/>
      <c r="C9" s="1044"/>
      <c r="D9" s="1044"/>
      <c r="E9" s="1044"/>
      <c r="F9" s="1044"/>
      <c r="G9" s="1044"/>
      <c r="H9" s="1044"/>
      <c r="I9" s="1044"/>
      <c r="J9" s="1044"/>
      <c r="K9" s="1044"/>
      <c r="L9" s="1044"/>
      <c r="M9" s="1044"/>
      <c r="N9" s="1044"/>
      <c r="O9" s="1044"/>
      <c r="P9" s="1045"/>
      <c r="Q9" s="1051"/>
      <c r="R9" s="1052"/>
      <c r="S9" s="1052"/>
      <c r="T9" s="1052"/>
      <c r="U9" s="1052"/>
      <c r="V9" s="1052"/>
      <c r="W9" s="1052"/>
      <c r="X9" s="1052"/>
      <c r="Y9" s="1052"/>
      <c r="Z9" s="1052"/>
      <c r="AA9" s="1052"/>
      <c r="AB9" s="1052"/>
      <c r="AC9" s="1052"/>
      <c r="AD9" s="1052"/>
      <c r="AE9" s="1053"/>
      <c r="AF9" s="1048"/>
      <c r="AG9" s="1049"/>
      <c r="AH9" s="1049"/>
      <c r="AI9" s="1049"/>
      <c r="AJ9" s="1050"/>
      <c r="AK9" s="1093"/>
      <c r="AL9" s="1094"/>
      <c r="AM9" s="1094"/>
      <c r="AN9" s="1094"/>
      <c r="AO9" s="1094"/>
      <c r="AP9" s="1094"/>
      <c r="AQ9" s="1094"/>
      <c r="AR9" s="1094"/>
      <c r="AS9" s="1094"/>
      <c r="AT9" s="1094"/>
      <c r="AU9" s="1095"/>
      <c r="AV9" s="1095"/>
      <c r="AW9" s="1095"/>
      <c r="AX9" s="1095"/>
      <c r="AY9" s="1096"/>
      <c r="AZ9" s="226"/>
      <c r="BA9" s="226"/>
      <c r="BB9" s="226"/>
      <c r="BC9" s="226"/>
      <c r="BD9" s="226"/>
      <c r="BE9" s="227"/>
      <c r="BF9" s="227"/>
      <c r="BG9" s="227"/>
      <c r="BH9" s="227"/>
      <c r="BI9" s="227"/>
      <c r="BJ9" s="227"/>
      <c r="BK9" s="227"/>
      <c r="BL9" s="227"/>
      <c r="BM9" s="227"/>
      <c r="BN9" s="227"/>
      <c r="BO9" s="227"/>
      <c r="BP9" s="227"/>
      <c r="BQ9" s="233">
        <v>3</v>
      </c>
      <c r="BR9" s="234"/>
      <c r="BS9" s="1005"/>
      <c r="BT9" s="1006"/>
      <c r="BU9" s="1006"/>
      <c r="BV9" s="1006"/>
      <c r="BW9" s="1006"/>
      <c r="BX9" s="1006"/>
      <c r="BY9" s="1006"/>
      <c r="BZ9" s="1006"/>
      <c r="CA9" s="1006"/>
      <c r="CB9" s="1006"/>
      <c r="CC9" s="1006"/>
      <c r="CD9" s="1006"/>
      <c r="CE9" s="1006"/>
      <c r="CF9" s="1006"/>
      <c r="CG9" s="1027"/>
      <c r="CH9" s="1002"/>
      <c r="CI9" s="1003"/>
      <c r="CJ9" s="1003"/>
      <c r="CK9" s="1003"/>
      <c r="CL9" s="1004"/>
      <c r="CM9" s="1002"/>
      <c r="CN9" s="1003"/>
      <c r="CO9" s="1003"/>
      <c r="CP9" s="1003"/>
      <c r="CQ9" s="1004"/>
      <c r="CR9" s="1002"/>
      <c r="CS9" s="1003"/>
      <c r="CT9" s="1003"/>
      <c r="CU9" s="1003"/>
      <c r="CV9" s="1004"/>
      <c r="CW9" s="1002"/>
      <c r="CX9" s="1003"/>
      <c r="CY9" s="1003"/>
      <c r="CZ9" s="1003"/>
      <c r="DA9" s="1004"/>
      <c r="DB9" s="1002"/>
      <c r="DC9" s="1003"/>
      <c r="DD9" s="1003"/>
      <c r="DE9" s="1003"/>
      <c r="DF9" s="1004"/>
      <c r="DG9" s="1002"/>
      <c r="DH9" s="1003"/>
      <c r="DI9" s="1003"/>
      <c r="DJ9" s="1003"/>
      <c r="DK9" s="1004"/>
      <c r="DL9" s="1002"/>
      <c r="DM9" s="1003"/>
      <c r="DN9" s="1003"/>
      <c r="DO9" s="1003"/>
      <c r="DP9" s="1004"/>
      <c r="DQ9" s="1002"/>
      <c r="DR9" s="1003"/>
      <c r="DS9" s="1003"/>
      <c r="DT9" s="1003"/>
      <c r="DU9" s="1004"/>
      <c r="DV9" s="1005"/>
      <c r="DW9" s="1006"/>
      <c r="DX9" s="1006"/>
      <c r="DY9" s="1006"/>
      <c r="DZ9" s="1007"/>
      <c r="EA9" s="229"/>
    </row>
    <row r="10" spans="1:131" s="230" customFormat="1" ht="26.25" customHeight="1" x14ac:dyDescent="0.2">
      <c r="A10" s="233">
        <v>4</v>
      </c>
      <c r="B10" s="1043"/>
      <c r="C10" s="1044"/>
      <c r="D10" s="1044"/>
      <c r="E10" s="1044"/>
      <c r="F10" s="1044"/>
      <c r="G10" s="1044"/>
      <c r="H10" s="1044"/>
      <c r="I10" s="1044"/>
      <c r="J10" s="1044"/>
      <c r="K10" s="1044"/>
      <c r="L10" s="1044"/>
      <c r="M10" s="1044"/>
      <c r="N10" s="1044"/>
      <c r="O10" s="1044"/>
      <c r="P10" s="1045"/>
      <c r="Q10" s="1051"/>
      <c r="R10" s="1052"/>
      <c r="S10" s="1052"/>
      <c r="T10" s="1052"/>
      <c r="U10" s="1052"/>
      <c r="V10" s="1052"/>
      <c r="W10" s="1052"/>
      <c r="X10" s="1052"/>
      <c r="Y10" s="1052"/>
      <c r="Z10" s="1052"/>
      <c r="AA10" s="1052"/>
      <c r="AB10" s="1052"/>
      <c r="AC10" s="1052"/>
      <c r="AD10" s="1052"/>
      <c r="AE10" s="1053"/>
      <c r="AF10" s="1048"/>
      <c r="AG10" s="1049"/>
      <c r="AH10" s="1049"/>
      <c r="AI10" s="1049"/>
      <c r="AJ10" s="1050"/>
      <c r="AK10" s="1093"/>
      <c r="AL10" s="1094"/>
      <c r="AM10" s="1094"/>
      <c r="AN10" s="1094"/>
      <c r="AO10" s="1094"/>
      <c r="AP10" s="1094"/>
      <c r="AQ10" s="1094"/>
      <c r="AR10" s="1094"/>
      <c r="AS10" s="1094"/>
      <c r="AT10" s="1094"/>
      <c r="AU10" s="1095"/>
      <c r="AV10" s="1095"/>
      <c r="AW10" s="1095"/>
      <c r="AX10" s="1095"/>
      <c r="AY10" s="1096"/>
      <c r="AZ10" s="226"/>
      <c r="BA10" s="226"/>
      <c r="BB10" s="226"/>
      <c r="BC10" s="226"/>
      <c r="BD10" s="226"/>
      <c r="BE10" s="227"/>
      <c r="BF10" s="227"/>
      <c r="BG10" s="227"/>
      <c r="BH10" s="227"/>
      <c r="BI10" s="227"/>
      <c r="BJ10" s="227"/>
      <c r="BK10" s="227"/>
      <c r="BL10" s="227"/>
      <c r="BM10" s="227"/>
      <c r="BN10" s="227"/>
      <c r="BO10" s="227"/>
      <c r="BP10" s="227"/>
      <c r="BQ10" s="233">
        <v>4</v>
      </c>
      <c r="BR10" s="234"/>
      <c r="BS10" s="1005"/>
      <c r="BT10" s="1006"/>
      <c r="BU10" s="1006"/>
      <c r="BV10" s="1006"/>
      <c r="BW10" s="1006"/>
      <c r="BX10" s="1006"/>
      <c r="BY10" s="1006"/>
      <c r="BZ10" s="1006"/>
      <c r="CA10" s="1006"/>
      <c r="CB10" s="1006"/>
      <c r="CC10" s="1006"/>
      <c r="CD10" s="1006"/>
      <c r="CE10" s="1006"/>
      <c r="CF10" s="1006"/>
      <c r="CG10" s="1027"/>
      <c r="CH10" s="1002"/>
      <c r="CI10" s="1003"/>
      <c r="CJ10" s="1003"/>
      <c r="CK10" s="1003"/>
      <c r="CL10" s="1004"/>
      <c r="CM10" s="1002"/>
      <c r="CN10" s="1003"/>
      <c r="CO10" s="1003"/>
      <c r="CP10" s="1003"/>
      <c r="CQ10" s="1004"/>
      <c r="CR10" s="1002"/>
      <c r="CS10" s="1003"/>
      <c r="CT10" s="1003"/>
      <c r="CU10" s="1003"/>
      <c r="CV10" s="1004"/>
      <c r="CW10" s="1002"/>
      <c r="CX10" s="1003"/>
      <c r="CY10" s="1003"/>
      <c r="CZ10" s="1003"/>
      <c r="DA10" s="1004"/>
      <c r="DB10" s="1002"/>
      <c r="DC10" s="1003"/>
      <c r="DD10" s="1003"/>
      <c r="DE10" s="1003"/>
      <c r="DF10" s="1004"/>
      <c r="DG10" s="1002"/>
      <c r="DH10" s="1003"/>
      <c r="DI10" s="1003"/>
      <c r="DJ10" s="1003"/>
      <c r="DK10" s="1004"/>
      <c r="DL10" s="1002"/>
      <c r="DM10" s="1003"/>
      <c r="DN10" s="1003"/>
      <c r="DO10" s="1003"/>
      <c r="DP10" s="1004"/>
      <c r="DQ10" s="1002"/>
      <c r="DR10" s="1003"/>
      <c r="DS10" s="1003"/>
      <c r="DT10" s="1003"/>
      <c r="DU10" s="1004"/>
      <c r="DV10" s="1005"/>
      <c r="DW10" s="1006"/>
      <c r="DX10" s="1006"/>
      <c r="DY10" s="1006"/>
      <c r="DZ10" s="1007"/>
      <c r="EA10" s="229"/>
    </row>
    <row r="11" spans="1:131" s="230" customFormat="1" ht="26.25" customHeight="1" x14ac:dyDescent="0.2">
      <c r="A11" s="233">
        <v>5</v>
      </c>
      <c r="B11" s="1043"/>
      <c r="C11" s="1044"/>
      <c r="D11" s="1044"/>
      <c r="E11" s="1044"/>
      <c r="F11" s="1044"/>
      <c r="G11" s="1044"/>
      <c r="H11" s="1044"/>
      <c r="I11" s="1044"/>
      <c r="J11" s="1044"/>
      <c r="K11" s="1044"/>
      <c r="L11" s="1044"/>
      <c r="M11" s="1044"/>
      <c r="N11" s="1044"/>
      <c r="O11" s="1044"/>
      <c r="P11" s="1045"/>
      <c r="Q11" s="1051"/>
      <c r="R11" s="1052"/>
      <c r="S11" s="1052"/>
      <c r="T11" s="1052"/>
      <c r="U11" s="1052"/>
      <c r="V11" s="1052"/>
      <c r="W11" s="1052"/>
      <c r="X11" s="1052"/>
      <c r="Y11" s="1052"/>
      <c r="Z11" s="1052"/>
      <c r="AA11" s="1052"/>
      <c r="AB11" s="1052"/>
      <c r="AC11" s="1052"/>
      <c r="AD11" s="1052"/>
      <c r="AE11" s="1053"/>
      <c r="AF11" s="1048"/>
      <c r="AG11" s="1049"/>
      <c r="AH11" s="1049"/>
      <c r="AI11" s="1049"/>
      <c r="AJ11" s="1050"/>
      <c r="AK11" s="1093"/>
      <c r="AL11" s="1094"/>
      <c r="AM11" s="1094"/>
      <c r="AN11" s="1094"/>
      <c r="AO11" s="1094"/>
      <c r="AP11" s="1094"/>
      <c r="AQ11" s="1094"/>
      <c r="AR11" s="1094"/>
      <c r="AS11" s="1094"/>
      <c r="AT11" s="1094"/>
      <c r="AU11" s="1095"/>
      <c r="AV11" s="1095"/>
      <c r="AW11" s="1095"/>
      <c r="AX11" s="1095"/>
      <c r="AY11" s="1096"/>
      <c r="AZ11" s="226"/>
      <c r="BA11" s="226"/>
      <c r="BB11" s="226"/>
      <c r="BC11" s="226"/>
      <c r="BD11" s="226"/>
      <c r="BE11" s="227"/>
      <c r="BF11" s="227"/>
      <c r="BG11" s="227"/>
      <c r="BH11" s="227"/>
      <c r="BI11" s="227"/>
      <c r="BJ11" s="227"/>
      <c r="BK11" s="227"/>
      <c r="BL11" s="227"/>
      <c r="BM11" s="227"/>
      <c r="BN11" s="227"/>
      <c r="BO11" s="227"/>
      <c r="BP11" s="227"/>
      <c r="BQ11" s="233">
        <v>5</v>
      </c>
      <c r="BR11" s="234"/>
      <c r="BS11" s="1005"/>
      <c r="BT11" s="1006"/>
      <c r="BU11" s="1006"/>
      <c r="BV11" s="1006"/>
      <c r="BW11" s="1006"/>
      <c r="BX11" s="1006"/>
      <c r="BY11" s="1006"/>
      <c r="BZ11" s="1006"/>
      <c r="CA11" s="1006"/>
      <c r="CB11" s="1006"/>
      <c r="CC11" s="1006"/>
      <c r="CD11" s="1006"/>
      <c r="CE11" s="1006"/>
      <c r="CF11" s="1006"/>
      <c r="CG11" s="1027"/>
      <c r="CH11" s="1002"/>
      <c r="CI11" s="1003"/>
      <c r="CJ11" s="1003"/>
      <c r="CK11" s="1003"/>
      <c r="CL11" s="1004"/>
      <c r="CM11" s="1002"/>
      <c r="CN11" s="1003"/>
      <c r="CO11" s="1003"/>
      <c r="CP11" s="1003"/>
      <c r="CQ11" s="1004"/>
      <c r="CR11" s="1002"/>
      <c r="CS11" s="1003"/>
      <c r="CT11" s="1003"/>
      <c r="CU11" s="1003"/>
      <c r="CV11" s="1004"/>
      <c r="CW11" s="1002"/>
      <c r="CX11" s="1003"/>
      <c r="CY11" s="1003"/>
      <c r="CZ11" s="1003"/>
      <c r="DA11" s="1004"/>
      <c r="DB11" s="1002"/>
      <c r="DC11" s="1003"/>
      <c r="DD11" s="1003"/>
      <c r="DE11" s="1003"/>
      <c r="DF11" s="1004"/>
      <c r="DG11" s="1002"/>
      <c r="DH11" s="1003"/>
      <c r="DI11" s="1003"/>
      <c r="DJ11" s="1003"/>
      <c r="DK11" s="1004"/>
      <c r="DL11" s="1002"/>
      <c r="DM11" s="1003"/>
      <c r="DN11" s="1003"/>
      <c r="DO11" s="1003"/>
      <c r="DP11" s="1004"/>
      <c r="DQ11" s="1002"/>
      <c r="DR11" s="1003"/>
      <c r="DS11" s="1003"/>
      <c r="DT11" s="1003"/>
      <c r="DU11" s="1004"/>
      <c r="DV11" s="1005"/>
      <c r="DW11" s="1006"/>
      <c r="DX11" s="1006"/>
      <c r="DY11" s="1006"/>
      <c r="DZ11" s="1007"/>
      <c r="EA11" s="229"/>
    </row>
    <row r="12" spans="1:131" s="230" customFormat="1" ht="26.25" customHeight="1" x14ac:dyDescent="0.2">
      <c r="A12" s="233">
        <v>6</v>
      </c>
      <c r="B12" s="1043"/>
      <c r="C12" s="1044"/>
      <c r="D12" s="1044"/>
      <c r="E12" s="1044"/>
      <c r="F12" s="1044"/>
      <c r="G12" s="1044"/>
      <c r="H12" s="1044"/>
      <c r="I12" s="1044"/>
      <c r="J12" s="1044"/>
      <c r="K12" s="1044"/>
      <c r="L12" s="1044"/>
      <c r="M12" s="1044"/>
      <c r="N12" s="1044"/>
      <c r="O12" s="1044"/>
      <c r="P12" s="1045"/>
      <c r="Q12" s="1051"/>
      <c r="R12" s="1052"/>
      <c r="S12" s="1052"/>
      <c r="T12" s="1052"/>
      <c r="U12" s="1052"/>
      <c r="V12" s="1052"/>
      <c r="W12" s="1052"/>
      <c r="X12" s="1052"/>
      <c r="Y12" s="1052"/>
      <c r="Z12" s="1052"/>
      <c r="AA12" s="1052"/>
      <c r="AB12" s="1052"/>
      <c r="AC12" s="1052"/>
      <c r="AD12" s="1052"/>
      <c r="AE12" s="1053"/>
      <c r="AF12" s="1048"/>
      <c r="AG12" s="1049"/>
      <c r="AH12" s="1049"/>
      <c r="AI12" s="1049"/>
      <c r="AJ12" s="1050"/>
      <c r="AK12" s="1093"/>
      <c r="AL12" s="1094"/>
      <c r="AM12" s="1094"/>
      <c r="AN12" s="1094"/>
      <c r="AO12" s="1094"/>
      <c r="AP12" s="1094"/>
      <c r="AQ12" s="1094"/>
      <c r="AR12" s="1094"/>
      <c r="AS12" s="1094"/>
      <c r="AT12" s="1094"/>
      <c r="AU12" s="1095"/>
      <c r="AV12" s="1095"/>
      <c r="AW12" s="1095"/>
      <c r="AX12" s="1095"/>
      <c r="AY12" s="1096"/>
      <c r="AZ12" s="226"/>
      <c r="BA12" s="226"/>
      <c r="BB12" s="226"/>
      <c r="BC12" s="226"/>
      <c r="BD12" s="226"/>
      <c r="BE12" s="227"/>
      <c r="BF12" s="227"/>
      <c r="BG12" s="227"/>
      <c r="BH12" s="227"/>
      <c r="BI12" s="227"/>
      <c r="BJ12" s="227"/>
      <c r="BK12" s="227"/>
      <c r="BL12" s="227"/>
      <c r="BM12" s="227"/>
      <c r="BN12" s="227"/>
      <c r="BO12" s="227"/>
      <c r="BP12" s="227"/>
      <c r="BQ12" s="233">
        <v>6</v>
      </c>
      <c r="BR12" s="234"/>
      <c r="BS12" s="1005"/>
      <c r="BT12" s="1006"/>
      <c r="BU12" s="1006"/>
      <c r="BV12" s="1006"/>
      <c r="BW12" s="1006"/>
      <c r="BX12" s="1006"/>
      <c r="BY12" s="1006"/>
      <c r="BZ12" s="1006"/>
      <c r="CA12" s="1006"/>
      <c r="CB12" s="1006"/>
      <c r="CC12" s="1006"/>
      <c r="CD12" s="1006"/>
      <c r="CE12" s="1006"/>
      <c r="CF12" s="1006"/>
      <c r="CG12" s="1027"/>
      <c r="CH12" s="1002"/>
      <c r="CI12" s="1003"/>
      <c r="CJ12" s="1003"/>
      <c r="CK12" s="1003"/>
      <c r="CL12" s="1004"/>
      <c r="CM12" s="1002"/>
      <c r="CN12" s="1003"/>
      <c r="CO12" s="1003"/>
      <c r="CP12" s="1003"/>
      <c r="CQ12" s="1004"/>
      <c r="CR12" s="1002"/>
      <c r="CS12" s="1003"/>
      <c r="CT12" s="1003"/>
      <c r="CU12" s="1003"/>
      <c r="CV12" s="1004"/>
      <c r="CW12" s="1002"/>
      <c r="CX12" s="1003"/>
      <c r="CY12" s="1003"/>
      <c r="CZ12" s="1003"/>
      <c r="DA12" s="1004"/>
      <c r="DB12" s="1002"/>
      <c r="DC12" s="1003"/>
      <c r="DD12" s="1003"/>
      <c r="DE12" s="1003"/>
      <c r="DF12" s="1004"/>
      <c r="DG12" s="1002"/>
      <c r="DH12" s="1003"/>
      <c r="DI12" s="1003"/>
      <c r="DJ12" s="1003"/>
      <c r="DK12" s="1004"/>
      <c r="DL12" s="1002"/>
      <c r="DM12" s="1003"/>
      <c r="DN12" s="1003"/>
      <c r="DO12" s="1003"/>
      <c r="DP12" s="1004"/>
      <c r="DQ12" s="1002"/>
      <c r="DR12" s="1003"/>
      <c r="DS12" s="1003"/>
      <c r="DT12" s="1003"/>
      <c r="DU12" s="1004"/>
      <c r="DV12" s="1005"/>
      <c r="DW12" s="1006"/>
      <c r="DX12" s="1006"/>
      <c r="DY12" s="1006"/>
      <c r="DZ12" s="1007"/>
      <c r="EA12" s="229"/>
    </row>
    <row r="13" spans="1:131" s="230" customFormat="1" ht="26.25" customHeight="1" x14ac:dyDescent="0.2">
      <c r="A13" s="233">
        <v>7</v>
      </c>
      <c r="B13" s="1043"/>
      <c r="C13" s="1044"/>
      <c r="D13" s="1044"/>
      <c r="E13" s="1044"/>
      <c r="F13" s="1044"/>
      <c r="G13" s="1044"/>
      <c r="H13" s="1044"/>
      <c r="I13" s="1044"/>
      <c r="J13" s="1044"/>
      <c r="K13" s="1044"/>
      <c r="L13" s="1044"/>
      <c r="M13" s="1044"/>
      <c r="N13" s="1044"/>
      <c r="O13" s="1044"/>
      <c r="P13" s="1045"/>
      <c r="Q13" s="1051"/>
      <c r="R13" s="1052"/>
      <c r="S13" s="1052"/>
      <c r="T13" s="1052"/>
      <c r="U13" s="1052"/>
      <c r="V13" s="1052"/>
      <c r="W13" s="1052"/>
      <c r="X13" s="1052"/>
      <c r="Y13" s="1052"/>
      <c r="Z13" s="1052"/>
      <c r="AA13" s="1052"/>
      <c r="AB13" s="1052"/>
      <c r="AC13" s="1052"/>
      <c r="AD13" s="1052"/>
      <c r="AE13" s="1053"/>
      <c r="AF13" s="1048"/>
      <c r="AG13" s="1049"/>
      <c r="AH13" s="1049"/>
      <c r="AI13" s="1049"/>
      <c r="AJ13" s="1050"/>
      <c r="AK13" s="1093"/>
      <c r="AL13" s="1094"/>
      <c r="AM13" s="1094"/>
      <c r="AN13" s="1094"/>
      <c r="AO13" s="1094"/>
      <c r="AP13" s="1094"/>
      <c r="AQ13" s="1094"/>
      <c r="AR13" s="1094"/>
      <c r="AS13" s="1094"/>
      <c r="AT13" s="1094"/>
      <c r="AU13" s="1095"/>
      <c r="AV13" s="1095"/>
      <c r="AW13" s="1095"/>
      <c r="AX13" s="1095"/>
      <c r="AY13" s="1096"/>
      <c r="AZ13" s="226"/>
      <c r="BA13" s="226"/>
      <c r="BB13" s="226"/>
      <c r="BC13" s="226"/>
      <c r="BD13" s="226"/>
      <c r="BE13" s="227"/>
      <c r="BF13" s="227"/>
      <c r="BG13" s="227"/>
      <c r="BH13" s="227"/>
      <c r="BI13" s="227"/>
      <c r="BJ13" s="227"/>
      <c r="BK13" s="227"/>
      <c r="BL13" s="227"/>
      <c r="BM13" s="227"/>
      <c r="BN13" s="227"/>
      <c r="BO13" s="227"/>
      <c r="BP13" s="227"/>
      <c r="BQ13" s="233">
        <v>7</v>
      </c>
      <c r="BR13" s="234"/>
      <c r="BS13" s="1005"/>
      <c r="BT13" s="1006"/>
      <c r="BU13" s="1006"/>
      <c r="BV13" s="1006"/>
      <c r="BW13" s="1006"/>
      <c r="BX13" s="1006"/>
      <c r="BY13" s="1006"/>
      <c r="BZ13" s="1006"/>
      <c r="CA13" s="1006"/>
      <c r="CB13" s="1006"/>
      <c r="CC13" s="1006"/>
      <c r="CD13" s="1006"/>
      <c r="CE13" s="1006"/>
      <c r="CF13" s="1006"/>
      <c r="CG13" s="1027"/>
      <c r="CH13" s="1002"/>
      <c r="CI13" s="1003"/>
      <c r="CJ13" s="1003"/>
      <c r="CK13" s="1003"/>
      <c r="CL13" s="1004"/>
      <c r="CM13" s="1002"/>
      <c r="CN13" s="1003"/>
      <c r="CO13" s="1003"/>
      <c r="CP13" s="1003"/>
      <c r="CQ13" s="1004"/>
      <c r="CR13" s="1002"/>
      <c r="CS13" s="1003"/>
      <c r="CT13" s="1003"/>
      <c r="CU13" s="1003"/>
      <c r="CV13" s="1004"/>
      <c r="CW13" s="1002"/>
      <c r="CX13" s="1003"/>
      <c r="CY13" s="1003"/>
      <c r="CZ13" s="1003"/>
      <c r="DA13" s="1004"/>
      <c r="DB13" s="1002"/>
      <c r="DC13" s="1003"/>
      <c r="DD13" s="1003"/>
      <c r="DE13" s="1003"/>
      <c r="DF13" s="1004"/>
      <c r="DG13" s="1002"/>
      <c r="DH13" s="1003"/>
      <c r="DI13" s="1003"/>
      <c r="DJ13" s="1003"/>
      <c r="DK13" s="1004"/>
      <c r="DL13" s="1002"/>
      <c r="DM13" s="1003"/>
      <c r="DN13" s="1003"/>
      <c r="DO13" s="1003"/>
      <c r="DP13" s="1004"/>
      <c r="DQ13" s="1002"/>
      <c r="DR13" s="1003"/>
      <c r="DS13" s="1003"/>
      <c r="DT13" s="1003"/>
      <c r="DU13" s="1004"/>
      <c r="DV13" s="1005"/>
      <c r="DW13" s="1006"/>
      <c r="DX13" s="1006"/>
      <c r="DY13" s="1006"/>
      <c r="DZ13" s="1007"/>
      <c r="EA13" s="229"/>
    </row>
    <row r="14" spans="1:131" s="230" customFormat="1" ht="26.25" customHeight="1" x14ac:dyDescent="0.2">
      <c r="A14" s="233">
        <v>8</v>
      </c>
      <c r="B14" s="1043"/>
      <c r="C14" s="1044"/>
      <c r="D14" s="1044"/>
      <c r="E14" s="1044"/>
      <c r="F14" s="1044"/>
      <c r="G14" s="1044"/>
      <c r="H14" s="1044"/>
      <c r="I14" s="1044"/>
      <c r="J14" s="1044"/>
      <c r="K14" s="1044"/>
      <c r="L14" s="1044"/>
      <c r="M14" s="1044"/>
      <c r="N14" s="1044"/>
      <c r="O14" s="1044"/>
      <c r="P14" s="1045"/>
      <c r="Q14" s="1051"/>
      <c r="R14" s="1052"/>
      <c r="S14" s="1052"/>
      <c r="T14" s="1052"/>
      <c r="U14" s="1052"/>
      <c r="V14" s="1052"/>
      <c r="W14" s="1052"/>
      <c r="X14" s="1052"/>
      <c r="Y14" s="1052"/>
      <c r="Z14" s="1052"/>
      <c r="AA14" s="1052"/>
      <c r="AB14" s="1052"/>
      <c r="AC14" s="1052"/>
      <c r="AD14" s="1052"/>
      <c r="AE14" s="1053"/>
      <c r="AF14" s="1048"/>
      <c r="AG14" s="1049"/>
      <c r="AH14" s="1049"/>
      <c r="AI14" s="1049"/>
      <c r="AJ14" s="1050"/>
      <c r="AK14" s="1093"/>
      <c r="AL14" s="1094"/>
      <c r="AM14" s="1094"/>
      <c r="AN14" s="1094"/>
      <c r="AO14" s="1094"/>
      <c r="AP14" s="1094"/>
      <c r="AQ14" s="1094"/>
      <c r="AR14" s="1094"/>
      <c r="AS14" s="1094"/>
      <c r="AT14" s="1094"/>
      <c r="AU14" s="1095"/>
      <c r="AV14" s="1095"/>
      <c r="AW14" s="1095"/>
      <c r="AX14" s="1095"/>
      <c r="AY14" s="1096"/>
      <c r="AZ14" s="226"/>
      <c r="BA14" s="226"/>
      <c r="BB14" s="226"/>
      <c r="BC14" s="226"/>
      <c r="BD14" s="226"/>
      <c r="BE14" s="227"/>
      <c r="BF14" s="227"/>
      <c r="BG14" s="227"/>
      <c r="BH14" s="227"/>
      <c r="BI14" s="227"/>
      <c r="BJ14" s="227"/>
      <c r="BK14" s="227"/>
      <c r="BL14" s="227"/>
      <c r="BM14" s="227"/>
      <c r="BN14" s="227"/>
      <c r="BO14" s="227"/>
      <c r="BP14" s="227"/>
      <c r="BQ14" s="233">
        <v>8</v>
      </c>
      <c r="BR14" s="234"/>
      <c r="BS14" s="1005"/>
      <c r="BT14" s="1006"/>
      <c r="BU14" s="1006"/>
      <c r="BV14" s="1006"/>
      <c r="BW14" s="1006"/>
      <c r="BX14" s="1006"/>
      <c r="BY14" s="1006"/>
      <c r="BZ14" s="1006"/>
      <c r="CA14" s="1006"/>
      <c r="CB14" s="1006"/>
      <c r="CC14" s="1006"/>
      <c r="CD14" s="1006"/>
      <c r="CE14" s="1006"/>
      <c r="CF14" s="1006"/>
      <c r="CG14" s="1027"/>
      <c r="CH14" s="1002"/>
      <c r="CI14" s="1003"/>
      <c r="CJ14" s="1003"/>
      <c r="CK14" s="1003"/>
      <c r="CL14" s="1004"/>
      <c r="CM14" s="1002"/>
      <c r="CN14" s="1003"/>
      <c r="CO14" s="1003"/>
      <c r="CP14" s="1003"/>
      <c r="CQ14" s="1004"/>
      <c r="CR14" s="1002"/>
      <c r="CS14" s="1003"/>
      <c r="CT14" s="1003"/>
      <c r="CU14" s="1003"/>
      <c r="CV14" s="1004"/>
      <c r="CW14" s="1002"/>
      <c r="CX14" s="1003"/>
      <c r="CY14" s="1003"/>
      <c r="CZ14" s="1003"/>
      <c r="DA14" s="1004"/>
      <c r="DB14" s="1002"/>
      <c r="DC14" s="1003"/>
      <c r="DD14" s="1003"/>
      <c r="DE14" s="1003"/>
      <c r="DF14" s="1004"/>
      <c r="DG14" s="1002"/>
      <c r="DH14" s="1003"/>
      <c r="DI14" s="1003"/>
      <c r="DJ14" s="1003"/>
      <c r="DK14" s="1004"/>
      <c r="DL14" s="1002"/>
      <c r="DM14" s="1003"/>
      <c r="DN14" s="1003"/>
      <c r="DO14" s="1003"/>
      <c r="DP14" s="1004"/>
      <c r="DQ14" s="1002"/>
      <c r="DR14" s="1003"/>
      <c r="DS14" s="1003"/>
      <c r="DT14" s="1003"/>
      <c r="DU14" s="1004"/>
      <c r="DV14" s="1005"/>
      <c r="DW14" s="1006"/>
      <c r="DX14" s="1006"/>
      <c r="DY14" s="1006"/>
      <c r="DZ14" s="1007"/>
      <c r="EA14" s="229"/>
    </row>
    <row r="15" spans="1:131" s="230" customFormat="1" ht="26.25" customHeight="1" x14ac:dyDescent="0.2">
      <c r="A15" s="233">
        <v>9</v>
      </c>
      <c r="B15" s="1043"/>
      <c r="C15" s="1044"/>
      <c r="D15" s="1044"/>
      <c r="E15" s="1044"/>
      <c r="F15" s="1044"/>
      <c r="G15" s="1044"/>
      <c r="H15" s="1044"/>
      <c r="I15" s="1044"/>
      <c r="J15" s="1044"/>
      <c r="K15" s="1044"/>
      <c r="L15" s="1044"/>
      <c r="M15" s="1044"/>
      <c r="N15" s="1044"/>
      <c r="O15" s="1044"/>
      <c r="P15" s="1045"/>
      <c r="Q15" s="1051"/>
      <c r="R15" s="1052"/>
      <c r="S15" s="1052"/>
      <c r="T15" s="1052"/>
      <c r="U15" s="1052"/>
      <c r="V15" s="1052"/>
      <c r="W15" s="1052"/>
      <c r="X15" s="1052"/>
      <c r="Y15" s="1052"/>
      <c r="Z15" s="1052"/>
      <c r="AA15" s="1052"/>
      <c r="AB15" s="1052"/>
      <c r="AC15" s="1052"/>
      <c r="AD15" s="1052"/>
      <c r="AE15" s="1053"/>
      <c r="AF15" s="1048"/>
      <c r="AG15" s="1049"/>
      <c r="AH15" s="1049"/>
      <c r="AI15" s="1049"/>
      <c r="AJ15" s="1050"/>
      <c r="AK15" s="1093"/>
      <c r="AL15" s="1094"/>
      <c r="AM15" s="1094"/>
      <c r="AN15" s="1094"/>
      <c r="AO15" s="1094"/>
      <c r="AP15" s="1094"/>
      <c r="AQ15" s="1094"/>
      <c r="AR15" s="1094"/>
      <c r="AS15" s="1094"/>
      <c r="AT15" s="1094"/>
      <c r="AU15" s="1095"/>
      <c r="AV15" s="1095"/>
      <c r="AW15" s="1095"/>
      <c r="AX15" s="1095"/>
      <c r="AY15" s="1096"/>
      <c r="AZ15" s="226"/>
      <c r="BA15" s="226"/>
      <c r="BB15" s="226"/>
      <c r="BC15" s="226"/>
      <c r="BD15" s="226"/>
      <c r="BE15" s="227"/>
      <c r="BF15" s="227"/>
      <c r="BG15" s="227"/>
      <c r="BH15" s="227"/>
      <c r="BI15" s="227"/>
      <c r="BJ15" s="227"/>
      <c r="BK15" s="227"/>
      <c r="BL15" s="227"/>
      <c r="BM15" s="227"/>
      <c r="BN15" s="227"/>
      <c r="BO15" s="227"/>
      <c r="BP15" s="227"/>
      <c r="BQ15" s="233">
        <v>9</v>
      </c>
      <c r="BR15" s="234"/>
      <c r="BS15" s="1005"/>
      <c r="BT15" s="1006"/>
      <c r="BU15" s="1006"/>
      <c r="BV15" s="1006"/>
      <c r="BW15" s="1006"/>
      <c r="BX15" s="1006"/>
      <c r="BY15" s="1006"/>
      <c r="BZ15" s="1006"/>
      <c r="CA15" s="1006"/>
      <c r="CB15" s="1006"/>
      <c r="CC15" s="1006"/>
      <c r="CD15" s="1006"/>
      <c r="CE15" s="1006"/>
      <c r="CF15" s="1006"/>
      <c r="CG15" s="1027"/>
      <c r="CH15" s="1002"/>
      <c r="CI15" s="1003"/>
      <c r="CJ15" s="1003"/>
      <c r="CK15" s="1003"/>
      <c r="CL15" s="1004"/>
      <c r="CM15" s="1002"/>
      <c r="CN15" s="1003"/>
      <c r="CO15" s="1003"/>
      <c r="CP15" s="1003"/>
      <c r="CQ15" s="1004"/>
      <c r="CR15" s="1002"/>
      <c r="CS15" s="1003"/>
      <c r="CT15" s="1003"/>
      <c r="CU15" s="1003"/>
      <c r="CV15" s="1004"/>
      <c r="CW15" s="1002"/>
      <c r="CX15" s="1003"/>
      <c r="CY15" s="1003"/>
      <c r="CZ15" s="1003"/>
      <c r="DA15" s="1004"/>
      <c r="DB15" s="1002"/>
      <c r="DC15" s="1003"/>
      <c r="DD15" s="1003"/>
      <c r="DE15" s="1003"/>
      <c r="DF15" s="1004"/>
      <c r="DG15" s="1002"/>
      <c r="DH15" s="1003"/>
      <c r="DI15" s="1003"/>
      <c r="DJ15" s="1003"/>
      <c r="DK15" s="1004"/>
      <c r="DL15" s="1002"/>
      <c r="DM15" s="1003"/>
      <c r="DN15" s="1003"/>
      <c r="DO15" s="1003"/>
      <c r="DP15" s="1004"/>
      <c r="DQ15" s="1002"/>
      <c r="DR15" s="1003"/>
      <c r="DS15" s="1003"/>
      <c r="DT15" s="1003"/>
      <c r="DU15" s="1004"/>
      <c r="DV15" s="1005"/>
      <c r="DW15" s="1006"/>
      <c r="DX15" s="1006"/>
      <c r="DY15" s="1006"/>
      <c r="DZ15" s="1007"/>
      <c r="EA15" s="229"/>
    </row>
    <row r="16" spans="1:131" s="230" customFormat="1" ht="26.25" customHeight="1" x14ac:dyDescent="0.2">
      <c r="A16" s="233">
        <v>10</v>
      </c>
      <c r="B16" s="1043"/>
      <c r="C16" s="1044"/>
      <c r="D16" s="1044"/>
      <c r="E16" s="1044"/>
      <c r="F16" s="1044"/>
      <c r="G16" s="1044"/>
      <c r="H16" s="1044"/>
      <c r="I16" s="1044"/>
      <c r="J16" s="1044"/>
      <c r="K16" s="1044"/>
      <c r="L16" s="1044"/>
      <c r="M16" s="1044"/>
      <c r="N16" s="1044"/>
      <c r="O16" s="1044"/>
      <c r="P16" s="1045"/>
      <c r="Q16" s="1051"/>
      <c r="R16" s="1052"/>
      <c r="S16" s="1052"/>
      <c r="T16" s="1052"/>
      <c r="U16" s="1052"/>
      <c r="V16" s="1052"/>
      <c r="W16" s="1052"/>
      <c r="X16" s="1052"/>
      <c r="Y16" s="1052"/>
      <c r="Z16" s="1052"/>
      <c r="AA16" s="1052"/>
      <c r="AB16" s="1052"/>
      <c r="AC16" s="1052"/>
      <c r="AD16" s="1052"/>
      <c r="AE16" s="1053"/>
      <c r="AF16" s="1048"/>
      <c r="AG16" s="1049"/>
      <c r="AH16" s="1049"/>
      <c r="AI16" s="1049"/>
      <c r="AJ16" s="1050"/>
      <c r="AK16" s="1093"/>
      <c r="AL16" s="1094"/>
      <c r="AM16" s="1094"/>
      <c r="AN16" s="1094"/>
      <c r="AO16" s="1094"/>
      <c r="AP16" s="1094"/>
      <c r="AQ16" s="1094"/>
      <c r="AR16" s="1094"/>
      <c r="AS16" s="1094"/>
      <c r="AT16" s="1094"/>
      <c r="AU16" s="1095"/>
      <c r="AV16" s="1095"/>
      <c r="AW16" s="1095"/>
      <c r="AX16" s="1095"/>
      <c r="AY16" s="1096"/>
      <c r="AZ16" s="226"/>
      <c r="BA16" s="226"/>
      <c r="BB16" s="226"/>
      <c r="BC16" s="226"/>
      <c r="BD16" s="226"/>
      <c r="BE16" s="227"/>
      <c r="BF16" s="227"/>
      <c r="BG16" s="227"/>
      <c r="BH16" s="227"/>
      <c r="BI16" s="227"/>
      <c r="BJ16" s="227"/>
      <c r="BK16" s="227"/>
      <c r="BL16" s="227"/>
      <c r="BM16" s="227"/>
      <c r="BN16" s="227"/>
      <c r="BO16" s="227"/>
      <c r="BP16" s="227"/>
      <c r="BQ16" s="233">
        <v>10</v>
      </c>
      <c r="BR16" s="234"/>
      <c r="BS16" s="1005"/>
      <c r="BT16" s="1006"/>
      <c r="BU16" s="1006"/>
      <c r="BV16" s="1006"/>
      <c r="BW16" s="1006"/>
      <c r="BX16" s="1006"/>
      <c r="BY16" s="1006"/>
      <c r="BZ16" s="1006"/>
      <c r="CA16" s="1006"/>
      <c r="CB16" s="1006"/>
      <c r="CC16" s="1006"/>
      <c r="CD16" s="1006"/>
      <c r="CE16" s="1006"/>
      <c r="CF16" s="1006"/>
      <c r="CG16" s="1027"/>
      <c r="CH16" s="1002"/>
      <c r="CI16" s="1003"/>
      <c r="CJ16" s="1003"/>
      <c r="CK16" s="1003"/>
      <c r="CL16" s="1004"/>
      <c r="CM16" s="1002"/>
      <c r="CN16" s="1003"/>
      <c r="CO16" s="1003"/>
      <c r="CP16" s="1003"/>
      <c r="CQ16" s="1004"/>
      <c r="CR16" s="1002"/>
      <c r="CS16" s="1003"/>
      <c r="CT16" s="1003"/>
      <c r="CU16" s="1003"/>
      <c r="CV16" s="1004"/>
      <c r="CW16" s="1002"/>
      <c r="CX16" s="1003"/>
      <c r="CY16" s="1003"/>
      <c r="CZ16" s="1003"/>
      <c r="DA16" s="1004"/>
      <c r="DB16" s="1002"/>
      <c r="DC16" s="1003"/>
      <c r="DD16" s="1003"/>
      <c r="DE16" s="1003"/>
      <c r="DF16" s="1004"/>
      <c r="DG16" s="1002"/>
      <c r="DH16" s="1003"/>
      <c r="DI16" s="1003"/>
      <c r="DJ16" s="1003"/>
      <c r="DK16" s="1004"/>
      <c r="DL16" s="1002"/>
      <c r="DM16" s="1003"/>
      <c r="DN16" s="1003"/>
      <c r="DO16" s="1003"/>
      <c r="DP16" s="1004"/>
      <c r="DQ16" s="1002"/>
      <c r="DR16" s="1003"/>
      <c r="DS16" s="1003"/>
      <c r="DT16" s="1003"/>
      <c r="DU16" s="1004"/>
      <c r="DV16" s="1005"/>
      <c r="DW16" s="1006"/>
      <c r="DX16" s="1006"/>
      <c r="DY16" s="1006"/>
      <c r="DZ16" s="1007"/>
      <c r="EA16" s="229"/>
    </row>
    <row r="17" spans="1:131" s="230" customFormat="1" ht="26.25" customHeight="1" x14ac:dyDescent="0.2">
      <c r="A17" s="233">
        <v>11</v>
      </c>
      <c r="B17" s="1043"/>
      <c r="C17" s="1044"/>
      <c r="D17" s="1044"/>
      <c r="E17" s="1044"/>
      <c r="F17" s="1044"/>
      <c r="G17" s="1044"/>
      <c r="H17" s="1044"/>
      <c r="I17" s="1044"/>
      <c r="J17" s="1044"/>
      <c r="K17" s="1044"/>
      <c r="L17" s="1044"/>
      <c r="M17" s="1044"/>
      <c r="N17" s="1044"/>
      <c r="O17" s="1044"/>
      <c r="P17" s="1045"/>
      <c r="Q17" s="1051"/>
      <c r="R17" s="1052"/>
      <c r="S17" s="1052"/>
      <c r="T17" s="1052"/>
      <c r="U17" s="1052"/>
      <c r="V17" s="1052"/>
      <c r="W17" s="1052"/>
      <c r="X17" s="1052"/>
      <c r="Y17" s="1052"/>
      <c r="Z17" s="1052"/>
      <c r="AA17" s="1052"/>
      <c r="AB17" s="1052"/>
      <c r="AC17" s="1052"/>
      <c r="AD17" s="1052"/>
      <c r="AE17" s="1053"/>
      <c r="AF17" s="1048"/>
      <c r="AG17" s="1049"/>
      <c r="AH17" s="1049"/>
      <c r="AI17" s="1049"/>
      <c r="AJ17" s="1050"/>
      <c r="AK17" s="1093"/>
      <c r="AL17" s="1094"/>
      <c r="AM17" s="1094"/>
      <c r="AN17" s="1094"/>
      <c r="AO17" s="1094"/>
      <c r="AP17" s="1094"/>
      <c r="AQ17" s="1094"/>
      <c r="AR17" s="1094"/>
      <c r="AS17" s="1094"/>
      <c r="AT17" s="1094"/>
      <c r="AU17" s="1095"/>
      <c r="AV17" s="1095"/>
      <c r="AW17" s="1095"/>
      <c r="AX17" s="1095"/>
      <c r="AY17" s="1096"/>
      <c r="AZ17" s="226"/>
      <c r="BA17" s="226"/>
      <c r="BB17" s="226"/>
      <c r="BC17" s="226"/>
      <c r="BD17" s="226"/>
      <c r="BE17" s="227"/>
      <c r="BF17" s="227"/>
      <c r="BG17" s="227"/>
      <c r="BH17" s="227"/>
      <c r="BI17" s="227"/>
      <c r="BJ17" s="227"/>
      <c r="BK17" s="227"/>
      <c r="BL17" s="227"/>
      <c r="BM17" s="227"/>
      <c r="BN17" s="227"/>
      <c r="BO17" s="227"/>
      <c r="BP17" s="227"/>
      <c r="BQ17" s="233">
        <v>11</v>
      </c>
      <c r="BR17" s="234"/>
      <c r="BS17" s="1005"/>
      <c r="BT17" s="1006"/>
      <c r="BU17" s="1006"/>
      <c r="BV17" s="1006"/>
      <c r="BW17" s="1006"/>
      <c r="BX17" s="1006"/>
      <c r="BY17" s="1006"/>
      <c r="BZ17" s="1006"/>
      <c r="CA17" s="1006"/>
      <c r="CB17" s="1006"/>
      <c r="CC17" s="1006"/>
      <c r="CD17" s="1006"/>
      <c r="CE17" s="1006"/>
      <c r="CF17" s="1006"/>
      <c r="CG17" s="1027"/>
      <c r="CH17" s="1002"/>
      <c r="CI17" s="1003"/>
      <c r="CJ17" s="1003"/>
      <c r="CK17" s="1003"/>
      <c r="CL17" s="1004"/>
      <c r="CM17" s="1002"/>
      <c r="CN17" s="1003"/>
      <c r="CO17" s="1003"/>
      <c r="CP17" s="1003"/>
      <c r="CQ17" s="1004"/>
      <c r="CR17" s="1002"/>
      <c r="CS17" s="1003"/>
      <c r="CT17" s="1003"/>
      <c r="CU17" s="1003"/>
      <c r="CV17" s="1004"/>
      <c r="CW17" s="1002"/>
      <c r="CX17" s="1003"/>
      <c r="CY17" s="1003"/>
      <c r="CZ17" s="1003"/>
      <c r="DA17" s="1004"/>
      <c r="DB17" s="1002"/>
      <c r="DC17" s="1003"/>
      <c r="DD17" s="1003"/>
      <c r="DE17" s="1003"/>
      <c r="DF17" s="1004"/>
      <c r="DG17" s="1002"/>
      <c r="DH17" s="1003"/>
      <c r="DI17" s="1003"/>
      <c r="DJ17" s="1003"/>
      <c r="DK17" s="1004"/>
      <c r="DL17" s="1002"/>
      <c r="DM17" s="1003"/>
      <c r="DN17" s="1003"/>
      <c r="DO17" s="1003"/>
      <c r="DP17" s="1004"/>
      <c r="DQ17" s="1002"/>
      <c r="DR17" s="1003"/>
      <c r="DS17" s="1003"/>
      <c r="DT17" s="1003"/>
      <c r="DU17" s="1004"/>
      <c r="DV17" s="1005"/>
      <c r="DW17" s="1006"/>
      <c r="DX17" s="1006"/>
      <c r="DY17" s="1006"/>
      <c r="DZ17" s="1007"/>
      <c r="EA17" s="229"/>
    </row>
    <row r="18" spans="1:131" s="230" customFormat="1" ht="26.25" customHeight="1" x14ac:dyDescent="0.2">
      <c r="A18" s="233">
        <v>12</v>
      </c>
      <c r="B18" s="1043"/>
      <c r="C18" s="1044"/>
      <c r="D18" s="1044"/>
      <c r="E18" s="1044"/>
      <c r="F18" s="1044"/>
      <c r="G18" s="1044"/>
      <c r="H18" s="1044"/>
      <c r="I18" s="1044"/>
      <c r="J18" s="1044"/>
      <c r="K18" s="1044"/>
      <c r="L18" s="1044"/>
      <c r="M18" s="1044"/>
      <c r="N18" s="1044"/>
      <c r="O18" s="1044"/>
      <c r="P18" s="1045"/>
      <c r="Q18" s="1051"/>
      <c r="R18" s="1052"/>
      <c r="S18" s="1052"/>
      <c r="T18" s="1052"/>
      <c r="U18" s="1052"/>
      <c r="V18" s="1052"/>
      <c r="W18" s="1052"/>
      <c r="X18" s="1052"/>
      <c r="Y18" s="1052"/>
      <c r="Z18" s="1052"/>
      <c r="AA18" s="1052"/>
      <c r="AB18" s="1052"/>
      <c r="AC18" s="1052"/>
      <c r="AD18" s="1052"/>
      <c r="AE18" s="1053"/>
      <c r="AF18" s="1048"/>
      <c r="AG18" s="1049"/>
      <c r="AH18" s="1049"/>
      <c r="AI18" s="1049"/>
      <c r="AJ18" s="1050"/>
      <c r="AK18" s="1093"/>
      <c r="AL18" s="1094"/>
      <c r="AM18" s="1094"/>
      <c r="AN18" s="1094"/>
      <c r="AO18" s="1094"/>
      <c r="AP18" s="1094"/>
      <c r="AQ18" s="1094"/>
      <c r="AR18" s="1094"/>
      <c r="AS18" s="1094"/>
      <c r="AT18" s="1094"/>
      <c r="AU18" s="1095"/>
      <c r="AV18" s="1095"/>
      <c r="AW18" s="1095"/>
      <c r="AX18" s="1095"/>
      <c r="AY18" s="1096"/>
      <c r="AZ18" s="226"/>
      <c r="BA18" s="226"/>
      <c r="BB18" s="226"/>
      <c r="BC18" s="226"/>
      <c r="BD18" s="226"/>
      <c r="BE18" s="227"/>
      <c r="BF18" s="227"/>
      <c r="BG18" s="227"/>
      <c r="BH18" s="227"/>
      <c r="BI18" s="227"/>
      <c r="BJ18" s="227"/>
      <c r="BK18" s="227"/>
      <c r="BL18" s="227"/>
      <c r="BM18" s="227"/>
      <c r="BN18" s="227"/>
      <c r="BO18" s="227"/>
      <c r="BP18" s="227"/>
      <c r="BQ18" s="233">
        <v>12</v>
      </c>
      <c r="BR18" s="234"/>
      <c r="BS18" s="1005"/>
      <c r="BT18" s="1006"/>
      <c r="BU18" s="1006"/>
      <c r="BV18" s="1006"/>
      <c r="BW18" s="1006"/>
      <c r="BX18" s="1006"/>
      <c r="BY18" s="1006"/>
      <c r="BZ18" s="1006"/>
      <c r="CA18" s="1006"/>
      <c r="CB18" s="1006"/>
      <c r="CC18" s="1006"/>
      <c r="CD18" s="1006"/>
      <c r="CE18" s="1006"/>
      <c r="CF18" s="1006"/>
      <c r="CG18" s="1027"/>
      <c r="CH18" s="1002"/>
      <c r="CI18" s="1003"/>
      <c r="CJ18" s="1003"/>
      <c r="CK18" s="1003"/>
      <c r="CL18" s="1004"/>
      <c r="CM18" s="1002"/>
      <c r="CN18" s="1003"/>
      <c r="CO18" s="1003"/>
      <c r="CP18" s="1003"/>
      <c r="CQ18" s="1004"/>
      <c r="CR18" s="1002"/>
      <c r="CS18" s="1003"/>
      <c r="CT18" s="1003"/>
      <c r="CU18" s="1003"/>
      <c r="CV18" s="1004"/>
      <c r="CW18" s="1002"/>
      <c r="CX18" s="1003"/>
      <c r="CY18" s="1003"/>
      <c r="CZ18" s="1003"/>
      <c r="DA18" s="1004"/>
      <c r="DB18" s="1002"/>
      <c r="DC18" s="1003"/>
      <c r="DD18" s="1003"/>
      <c r="DE18" s="1003"/>
      <c r="DF18" s="1004"/>
      <c r="DG18" s="1002"/>
      <c r="DH18" s="1003"/>
      <c r="DI18" s="1003"/>
      <c r="DJ18" s="1003"/>
      <c r="DK18" s="1004"/>
      <c r="DL18" s="1002"/>
      <c r="DM18" s="1003"/>
      <c r="DN18" s="1003"/>
      <c r="DO18" s="1003"/>
      <c r="DP18" s="1004"/>
      <c r="DQ18" s="1002"/>
      <c r="DR18" s="1003"/>
      <c r="DS18" s="1003"/>
      <c r="DT18" s="1003"/>
      <c r="DU18" s="1004"/>
      <c r="DV18" s="1005"/>
      <c r="DW18" s="1006"/>
      <c r="DX18" s="1006"/>
      <c r="DY18" s="1006"/>
      <c r="DZ18" s="1007"/>
      <c r="EA18" s="229"/>
    </row>
    <row r="19" spans="1:131" s="230" customFormat="1" ht="26.25" customHeight="1" x14ac:dyDescent="0.2">
      <c r="A19" s="233">
        <v>13</v>
      </c>
      <c r="B19" s="1043"/>
      <c r="C19" s="1044"/>
      <c r="D19" s="1044"/>
      <c r="E19" s="1044"/>
      <c r="F19" s="1044"/>
      <c r="G19" s="1044"/>
      <c r="H19" s="1044"/>
      <c r="I19" s="1044"/>
      <c r="J19" s="1044"/>
      <c r="K19" s="1044"/>
      <c r="L19" s="1044"/>
      <c r="M19" s="1044"/>
      <c r="N19" s="1044"/>
      <c r="O19" s="1044"/>
      <c r="P19" s="1045"/>
      <c r="Q19" s="1051"/>
      <c r="R19" s="1052"/>
      <c r="S19" s="1052"/>
      <c r="T19" s="1052"/>
      <c r="U19" s="1052"/>
      <c r="V19" s="1052"/>
      <c r="W19" s="1052"/>
      <c r="X19" s="1052"/>
      <c r="Y19" s="1052"/>
      <c r="Z19" s="1052"/>
      <c r="AA19" s="1052"/>
      <c r="AB19" s="1052"/>
      <c r="AC19" s="1052"/>
      <c r="AD19" s="1052"/>
      <c r="AE19" s="1053"/>
      <c r="AF19" s="1048"/>
      <c r="AG19" s="1049"/>
      <c r="AH19" s="1049"/>
      <c r="AI19" s="1049"/>
      <c r="AJ19" s="1050"/>
      <c r="AK19" s="1093"/>
      <c r="AL19" s="1094"/>
      <c r="AM19" s="1094"/>
      <c r="AN19" s="1094"/>
      <c r="AO19" s="1094"/>
      <c r="AP19" s="1094"/>
      <c r="AQ19" s="1094"/>
      <c r="AR19" s="1094"/>
      <c r="AS19" s="1094"/>
      <c r="AT19" s="1094"/>
      <c r="AU19" s="1095"/>
      <c r="AV19" s="1095"/>
      <c r="AW19" s="1095"/>
      <c r="AX19" s="1095"/>
      <c r="AY19" s="1096"/>
      <c r="AZ19" s="226"/>
      <c r="BA19" s="226"/>
      <c r="BB19" s="226"/>
      <c r="BC19" s="226"/>
      <c r="BD19" s="226"/>
      <c r="BE19" s="227"/>
      <c r="BF19" s="227"/>
      <c r="BG19" s="227"/>
      <c r="BH19" s="227"/>
      <c r="BI19" s="227"/>
      <c r="BJ19" s="227"/>
      <c r="BK19" s="227"/>
      <c r="BL19" s="227"/>
      <c r="BM19" s="227"/>
      <c r="BN19" s="227"/>
      <c r="BO19" s="227"/>
      <c r="BP19" s="227"/>
      <c r="BQ19" s="233">
        <v>13</v>
      </c>
      <c r="BR19" s="234"/>
      <c r="BS19" s="1005"/>
      <c r="BT19" s="1006"/>
      <c r="BU19" s="1006"/>
      <c r="BV19" s="1006"/>
      <c r="BW19" s="1006"/>
      <c r="BX19" s="1006"/>
      <c r="BY19" s="1006"/>
      <c r="BZ19" s="1006"/>
      <c r="CA19" s="1006"/>
      <c r="CB19" s="1006"/>
      <c r="CC19" s="1006"/>
      <c r="CD19" s="1006"/>
      <c r="CE19" s="1006"/>
      <c r="CF19" s="1006"/>
      <c r="CG19" s="1027"/>
      <c r="CH19" s="1002"/>
      <c r="CI19" s="1003"/>
      <c r="CJ19" s="1003"/>
      <c r="CK19" s="1003"/>
      <c r="CL19" s="1004"/>
      <c r="CM19" s="1002"/>
      <c r="CN19" s="1003"/>
      <c r="CO19" s="1003"/>
      <c r="CP19" s="1003"/>
      <c r="CQ19" s="1004"/>
      <c r="CR19" s="1002"/>
      <c r="CS19" s="1003"/>
      <c r="CT19" s="1003"/>
      <c r="CU19" s="1003"/>
      <c r="CV19" s="1004"/>
      <c r="CW19" s="1002"/>
      <c r="CX19" s="1003"/>
      <c r="CY19" s="1003"/>
      <c r="CZ19" s="1003"/>
      <c r="DA19" s="1004"/>
      <c r="DB19" s="1002"/>
      <c r="DC19" s="1003"/>
      <c r="DD19" s="1003"/>
      <c r="DE19" s="1003"/>
      <c r="DF19" s="1004"/>
      <c r="DG19" s="1002"/>
      <c r="DH19" s="1003"/>
      <c r="DI19" s="1003"/>
      <c r="DJ19" s="1003"/>
      <c r="DK19" s="1004"/>
      <c r="DL19" s="1002"/>
      <c r="DM19" s="1003"/>
      <c r="DN19" s="1003"/>
      <c r="DO19" s="1003"/>
      <c r="DP19" s="1004"/>
      <c r="DQ19" s="1002"/>
      <c r="DR19" s="1003"/>
      <c r="DS19" s="1003"/>
      <c r="DT19" s="1003"/>
      <c r="DU19" s="1004"/>
      <c r="DV19" s="1005"/>
      <c r="DW19" s="1006"/>
      <c r="DX19" s="1006"/>
      <c r="DY19" s="1006"/>
      <c r="DZ19" s="1007"/>
      <c r="EA19" s="229"/>
    </row>
    <row r="20" spans="1:131" s="230" customFormat="1" ht="26.25" customHeight="1" x14ac:dyDescent="0.2">
      <c r="A20" s="233">
        <v>14</v>
      </c>
      <c r="B20" s="1043"/>
      <c r="C20" s="1044"/>
      <c r="D20" s="1044"/>
      <c r="E20" s="1044"/>
      <c r="F20" s="1044"/>
      <c r="G20" s="1044"/>
      <c r="H20" s="1044"/>
      <c r="I20" s="1044"/>
      <c r="J20" s="1044"/>
      <c r="K20" s="1044"/>
      <c r="L20" s="1044"/>
      <c r="M20" s="1044"/>
      <c r="N20" s="1044"/>
      <c r="O20" s="1044"/>
      <c r="P20" s="1045"/>
      <c r="Q20" s="1051"/>
      <c r="R20" s="1052"/>
      <c r="S20" s="1052"/>
      <c r="T20" s="1052"/>
      <c r="U20" s="1052"/>
      <c r="V20" s="1052"/>
      <c r="W20" s="1052"/>
      <c r="X20" s="1052"/>
      <c r="Y20" s="1052"/>
      <c r="Z20" s="1052"/>
      <c r="AA20" s="1052"/>
      <c r="AB20" s="1052"/>
      <c r="AC20" s="1052"/>
      <c r="AD20" s="1052"/>
      <c r="AE20" s="1053"/>
      <c r="AF20" s="1048"/>
      <c r="AG20" s="1049"/>
      <c r="AH20" s="1049"/>
      <c r="AI20" s="1049"/>
      <c r="AJ20" s="1050"/>
      <c r="AK20" s="1093"/>
      <c r="AL20" s="1094"/>
      <c r="AM20" s="1094"/>
      <c r="AN20" s="1094"/>
      <c r="AO20" s="1094"/>
      <c r="AP20" s="1094"/>
      <c r="AQ20" s="1094"/>
      <c r="AR20" s="1094"/>
      <c r="AS20" s="1094"/>
      <c r="AT20" s="1094"/>
      <c r="AU20" s="1095"/>
      <c r="AV20" s="1095"/>
      <c r="AW20" s="1095"/>
      <c r="AX20" s="1095"/>
      <c r="AY20" s="1096"/>
      <c r="AZ20" s="226"/>
      <c r="BA20" s="226"/>
      <c r="BB20" s="226"/>
      <c r="BC20" s="226"/>
      <c r="BD20" s="226"/>
      <c r="BE20" s="227"/>
      <c r="BF20" s="227"/>
      <c r="BG20" s="227"/>
      <c r="BH20" s="227"/>
      <c r="BI20" s="227"/>
      <c r="BJ20" s="227"/>
      <c r="BK20" s="227"/>
      <c r="BL20" s="227"/>
      <c r="BM20" s="227"/>
      <c r="BN20" s="227"/>
      <c r="BO20" s="227"/>
      <c r="BP20" s="227"/>
      <c r="BQ20" s="233">
        <v>14</v>
      </c>
      <c r="BR20" s="234"/>
      <c r="BS20" s="1005"/>
      <c r="BT20" s="1006"/>
      <c r="BU20" s="1006"/>
      <c r="BV20" s="1006"/>
      <c r="BW20" s="1006"/>
      <c r="BX20" s="1006"/>
      <c r="BY20" s="1006"/>
      <c r="BZ20" s="1006"/>
      <c r="CA20" s="1006"/>
      <c r="CB20" s="1006"/>
      <c r="CC20" s="1006"/>
      <c r="CD20" s="1006"/>
      <c r="CE20" s="1006"/>
      <c r="CF20" s="1006"/>
      <c r="CG20" s="1027"/>
      <c r="CH20" s="1002"/>
      <c r="CI20" s="1003"/>
      <c r="CJ20" s="1003"/>
      <c r="CK20" s="1003"/>
      <c r="CL20" s="1004"/>
      <c r="CM20" s="1002"/>
      <c r="CN20" s="1003"/>
      <c r="CO20" s="1003"/>
      <c r="CP20" s="1003"/>
      <c r="CQ20" s="1004"/>
      <c r="CR20" s="1002"/>
      <c r="CS20" s="1003"/>
      <c r="CT20" s="1003"/>
      <c r="CU20" s="1003"/>
      <c r="CV20" s="1004"/>
      <c r="CW20" s="1002"/>
      <c r="CX20" s="1003"/>
      <c r="CY20" s="1003"/>
      <c r="CZ20" s="1003"/>
      <c r="DA20" s="1004"/>
      <c r="DB20" s="1002"/>
      <c r="DC20" s="1003"/>
      <c r="DD20" s="1003"/>
      <c r="DE20" s="1003"/>
      <c r="DF20" s="1004"/>
      <c r="DG20" s="1002"/>
      <c r="DH20" s="1003"/>
      <c r="DI20" s="1003"/>
      <c r="DJ20" s="1003"/>
      <c r="DK20" s="1004"/>
      <c r="DL20" s="1002"/>
      <c r="DM20" s="1003"/>
      <c r="DN20" s="1003"/>
      <c r="DO20" s="1003"/>
      <c r="DP20" s="1004"/>
      <c r="DQ20" s="1002"/>
      <c r="DR20" s="1003"/>
      <c r="DS20" s="1003"/>
      <c r="DT20" s="1003"/>
      <c r="DU20" s="1004"/>
      <c r="DV20" s="1005"/>
      <c r="DW20" s="1006"/>
      <c r="DX20" s="1006"/>
      <c r="DY20" s="1006"/>
      <c r="DZ20" s="1007"/>
      <c r="EA20" s="229"/>
    </row>
    <row r="21" spans="1:131" s="230" customFormat="1" ht="26.25" customHeight="1" thickBot="1" x14ac:dyDescent="0.25">
      <c r="A21" s="233">
        <v>15</v>
      </c>
      <c r="B21" s="1043"/>
      <c r="C21" s="1044"/>
      <c r="D21" s="1044"/>
      <c r="E21" s="1044"/>
      <c r="F21" s="1044"/>
      <c r="G21" s="1044"/>
      <c r="H21" s="1044"/>
      <c r="I21" s="1044"/>
      <c r="J21" s="1044"/>
      <c r="K21" s="1044"/>
      <c r="L21" s="1044"/>
      <c r="M21" s="1044"/>
      <c r="N21" s="1044"/>
      <c r="O21" s="1044"/>
      <c r="P21" s="1045"/>
      <c r="Q21" s="1051"/>
      <c r="R21" s="1052"/>
      <c r="S21" s="1052"/>
      <c r="T21" s="1052"/>
      <c r="U21" s="1052"/>
      <c r="V21" s="1052"/>
      <c r="W21" s="1052"/>
      <c r="X21" s="1052"/>
      <c r="Y21" s="1052"/>
      <c r="Z21" s="1052"/>
      <c r="AA21" s="1052"/>
      <c r="AB21" s="1052"/>
      <c r="AC21" s="1052"/>
      <c r="AD21" s="1052"/>
      <c r="AE21" s="1053"/>
      <c r="AF21" s="1048"/>
      <c r="AG21" s="1049"/>
      <c r="AH21" s="1049"/>
      <c r="AI21" s="1049"/>
      <c r="AJ21" s="1050"/>
      <c r="AK21" s="1093"/>
      <c r="AL21" s="1094"/>
      <c r="AM21" s="1094"/>
      <c r="AN21" s="1094"/>
      <c r="AO21" s="1094"/>
      <c r="AP21" s="1094"/>
      <c r="AQ21" s="1094"/>
      <c r="AR21" s="1094"/>
      <c r="AS21" s="1094"/>
      <c r="AT21" s="1094"/>
      <c r="AU21" s="1095"/>
      <c r="AV21" s="1095"/>
      <c r="AW21" s="1095"/>
      <c r="AX21" s="1095"/>
      <c r="AY21" s="1096"/>
      <c r="AZ21" s="226"/>
      <c r="BA21" s="226"/>
      <c r="BB21" s="226"/>
      <c r="BC21" s="226"/>
      <c r="BD21" s="226"/>
      <c r="BE21" s="227"/>
      <c r="BF21" s="227"/>
      <c r="BG21" s="227"/>
      <c r="BH21" s="227"/>
      <c r="BI21" s="227"/>
      <c r="BJ21" s="227"/>
      <c r="BK21" s="227"/>
      <c r="BL21" s="227"/>
      <c r="BM21" s="227"/>
      <c r="BN21" s="227"/>
      <c r="BO21" s="227"/>
      <c r="BP21" s="227"/>
      <c r="BQ21" s="233">
        <v>15</v>
      </c>
      <c r="BR21" s="234"/>
      <c r="BS21" s="1005"/>
      <c r="BT21" s="1006"/>
      <c r="BU21" s="1006"/>
      <c r="BV21" s="1006"/>
      <c r="BW21" s="1006"/>
      <c r="BX21" s="1006"/>
      <c r="BY21" s="1006"/>
      <c r="BZ21" s="1006"/>
      <c r="CA21" s="1006"/>
      <c r="CB21" s="1006"/>
      <c r="CC21" s="1006"/>
      <c r="CD21" s="1006"/>
      <c r="CE21" s="1006"/>
      <c r="CF21" s="1006"/>
      <c r="CG21" s="1027"/>
      <c r="CH21" s="1002"/>
      <c r="CI21" s="1003"/>
      <c r="CJ21" s="1003"/>
      <c r="CK21" s="1003"/>
      <c r="CL21" s="1004"/>
      <c r="CM21" s="1002"/>
      <c r="CN21" s="1003"/>
      <c r="CO21" s="1003"/>
      <c r="CP21" s="1003"/>
      <c r="CQ21" s="1004"/>
      <c r="CR21" s="1002"/>
      <c r="CS21" s="1003"/>
      <c r="CT21" s="1003"/>
      <c r="CU21" s="1003"/>
      <c r="CV21" s="1004"/>
      <c r="CW21" s="1002"/>
      <c r="CX21" s="1003"/>
      <c r="CY21" s="1003"/>
      <c r="CZ21" s="1003"/>
      <c r="DA21" s="1004"/>
      <c r="DB21" s="1002"/>
      <c r="DC21" s="1003"/>
      <c r="DD21" s="1003"/>
      <c r="DE21" s="1003"/>
      <c r="DF21" s="1004"/>
      <c r="DG21" s="1002"/>
      <c r="DH21" s="1003"/>
      <c r="DI21" s="1003"/>
      <c r="DJ21" s="1003"/>
      <c r="DK21" s="1004"/>
      <c r="DL21" s="1002"/>
      <c r="DM21" s="1003"/>
      <c r="DN21" s="1003"/>
      <c r="DO21" s="1003"/>
      <c r="DP21" s="1004"/>
      <c r="DQ21" s="1002"/>
      <c r="DR21" s="1003"/>
      <c r="DS21" s="1003"/>
      <c r="DT21" s="1003"/>
      <c r="DU21" s="1004"/>
      <c r="DV21" s="1005"/>
      <c r="DW21" s="1006"/>
      <c r="DX21" s="1006"/>
      <c r="DY21" s="1006"/>
      <c r="DZ21" s="1007"/>
      <c r="EA21" s="229"/>
    </row>
    <row r="22" spans="1:131" s="230" customFormat="1" ht="26.25" customHeight="1" x14ac:dyDescent="0.2">
      <c r="A22" s="233">
        <v>16</v>
      </c>
      <c r="B22" s="1043"/>
      <c r="C22" s="1044"/>
      <c r="D22" s="1044"/>
      <c r="E22" s="1044"/>
      <c r="F22" s="1044"/>
      <c r="G22" s="1044"/>
      <c r="H22" s="1044"/>
      <c r="I22" s="1044"/>
      <c r="J22" s="1044"/>
      <c r="K22" s="1044"/>
      <c r="L22" s="1044"/>
      <c r="M22" s="1044"/>
      <c r="N22" s="1044"/>
      <c r="O22" s="1044"/>
      <c r="P22" s="1045"/>
      <c r="Q22" s="1086"/>
      <c r="R22" s="1087"/>
      <c r="S22" s="1087"/>
      <c r="T22" s="1087"/>
      <c r="U22" s="1087"/>
      <c r="V22" s="1087"/>
      <c r="W22" s="1087"/>
      <c r="X22" s="1087"/>
      <c r="Y22" s="1087"/>
      <c r="Z22" s="1087"/>
      <c r="AA22" s="1087"/>
      <c r="AB22" s="1087"/>
      <c r="AC22" s="1087"/>
      <c r="AD22" s="1087"/>
      <c r="AE22" s="1088"/>
      <c r="AF22" s="1048"/>
      <c r="AG22" s="1049"/>
      <c r="AH22" s="1049"/>
      <c r="AI22" s="1049"/>
      <c r="AJ22" s="1050"/>
      <c r="AK22" s="1089"/>
      <c r="AL22" s="1090"/>
      <c r="AM22" s="1090"/>
      <c r="AN22" s="1090"/>
      <c r="AO22" s="1090"/>
      <c r="AP22" s="1090"/>
      <c r="AQ22" s="1090"/>
      <c r="AR22" s="1090"/>
      <c r="AS22" s="1090"/>
      <c r="AT22" s="1090"/>
      <c r="AU22" s="1091"/>
      <c r="AV22" s="1091"/>
      <c r="AW22" s="1091"/>
      <c r="AX22" s="1091"/>
      <c r="AY22" s="1092"/>
      <c r="AZ22" s="1041" t="s">
        <v>394</v>
      </c>
      <c r="BA22" s="1041"/>
      <c r="BB22" s="1041"/>
      <c r="BC22" s="1041"/>
      <c r="BD22" s="1042"/>
      <c r="BE22" s="227"/>
      <c r="BF22" s="227"/>
      <c r="BG22" s="227"/>
      <c r="BH22" s="227"/>
      <c r="BI22" s="227"/>
      <c r="BJ22" s="227"/>
      <c r="BK22" s="227"/>
      <c r="BL22" s="227"/>
      <c r="BM22" s="227"/>
      <c r="BN22" s="227"/>
      <c r="BO22" s="227"/>
      <c r="BP22" s="227"/>
      <c r="BQ22" s="233">
        <v>16</v>
      </c>
      <c r="BR22" s="234"/>
      <c r="BS22" s="1005"/>
      <c r="BT22" s="1006"/>
      <c r="BU22" s="1006"/>
      <c r="BV22" s="1006"/>
      <c r="BW22" s="1006"/>
      <c r="BX22" s="1006"/>
      <c r="BY22" s="1006"/>
      <c r="BZ22" s="1006"/>
      <c r="CA22" s="1006"/>
      <c r="CB22" s="1006"/>
      <c r="CC22" s="1006"/>
      <c r="CD22" s="1006"/>
      <c r="CE22" s="1006"/>
      <c r="CF22" s="1006"/>
      <c r="CG22" s="1027"/>
      <c r="CH22" s="1002"/>
      <c r="CI22" s="1003"/>
      <c r="CJ22" s="1003"/>
      <c r="CK22" s="1003"/>
      <c r="CL22" s="1004"/>
      <c r="CM22" s="1002"/>
      <c r="CN22" s="1003"/>
      <c r="CO22" s="1003"/>
      <c r="CP22" s="1003"/>
      <c r="CQ22" s="1004"/>
      <c r="CR22" s="1002"/>
      <c r="CS22" s="1003"/>
      <c r="CT22" s="1003"/>
      <c r="CU22" s="1003"/>
      <c r="CV22" s="1004"/>
      <c r="CW22" s="1002"/>
      <c r="CX22" s="1003"/>
      <c r="CY22" s="1003"/>
      <c r="CZ22" s="1003"/>
      <c r="DA22" s="1004"/>
      <c r="DB22" s="1002"/>
      <c r="DC22" s="1003"/>
      <c r="DD22" s="1003"/>
      <c r="DE22" s="1003"/>
      <c r="DF22" s="1004"/>
      <c r="DG22" s="1002"/>
      <c r="DH22" s="1003"/>
      <c r="DI22" s="1003"/>
      <c r="DJ22" s="1003"/>
      <c r="DK22" s="1004"/>
      <c r="DL22" s="1002"/>
      <c r="DM22" s="1003"/>
      <c r="DN22" s="1003"/>
      <c r="DO22" s="1003"/>
      <c r="DP22" s="1004"/>
      <c r="DQ22" s="1002"/>
      <c r="DR22" s="1003"/>
      <c r="DS22" s="1003"/>
      <c r="DT22" s="1003"/>
      <c r="DU22" s="1004"/>
      <c r="DV22" s="1005"/>
      <c r="DW22" s="1006"/>
      <c r="DX22" s="1006"/>
      <c r="DY22" s="1006"/>
      <c r="DZ22" s="1007"/>
      <c r="EA22" s="229"/>
    </row>
    <row r="23" spans="1:131" s="230" customFormat="1" ht="26.25" customHeight="1" thickBot="1" x14ac:dyDescent="0.25">
      <c r="A23" s="235" t="s">
        <v>395</v>
      </c>
      <c r="B23" s="950" t="s">
        <v>396</v>
      </c>
      <c r="C23" s="951"/>
      <c r="D23" s="951"/>
      <c r="E23" s="951"/>
      <c r="F23" s="951"/>
      <c r="G23" s="951"/>
      <c r="H23" s="951"/>
      <c r="I23" s="951"/>
      <c r="J23" s="951"/>
      <c r="K23" s="951"/>
      <c r="L23" s="951"/>
      <c r="M23" s="951"/>
      <c r="N23" s="951"/>
      <c r="O23" s="951"/>
      <c r="P23" s="961"/>
      <c r="Q23" s="1080"/>
      <c r="R23" s="1074"/>
      <c r="S23" s="1074"/>
      <c r="T23" s="1074"/>
      <c r="U23" s="1074"/>
      <c r="V23" s="1074"/>
      <c r="W23" s="1074"/>
      <c r="X23" s="1074"/>
      <c r="Y23" s="1074"/>
      <c r="Z23" s="1074"/>
      <c r="AA23" s="1074"/>
      <c r="AB23" s="1074"/>
      <c r="AC23" s="1074"/>
      <c r="AD23" s="1074"/>
      <c r="AE23" s="1081"/>
      <c r="AF23" s="1082">
        <v>172</v>
      </c>
      <c r="AG23" s="1074"/>
      <c r="AH23" s="1074"/>
      <c r="AI23" s="1074"/>
      <c r="AJ23" s="1083"/>
      <c r="AK23" s="1084"/>
      <c r="AL23" s="1085"/>
      <c r="AM23" s="1085"/>
      <c r="AN23" s="1085"/>
      <c r="AO23" s="1085"/>
      <c r="AP23" s="1074"/>
      <c r="AQ23" s="1074"/>
      <c r="AR23" s="1074"/>
      <c r="AS23" s="1074"/>
      <c r="AT23" s="1074"/>
      <c r="AU23" s="1075"/>
      <c r="AV23" s="1075"/>
      <c r="AW23" s="1075"/>
      <c r="AX23" s="1075"/>
      <c r="AY23" s="1076"/>
      <c r="AZ23" s="1077" t="s">
        <v>397</v>
      </c>
      <c r="BA23" s="1078"/>
      <c r="BB23" s="1078"/>
      <c r="BC23" s="1078"/>
      <c r="BD23" s="1079"/>
      <c r="BE23" s="227"/>
      <c r="BF23" s="227"/>
      <c r="BG23" s="227"/>
      <c r="BH23" s="227"/>
      <c r="BI23" s="227"/>
      <c r="BJ23" s="227"/>
      <c r="BK23" s="227"/>
      <c r="BL23" s="227"/>
      <c r="BM23" s="227"/>
      <c r="BN23" s="227"/>
      <c r="BO23" s="227"/>
      <c r="BP23" s="227"/>
      <c r="BQ23" s="233">
        <v>17</v>
      </c>
      <c r="BR23" s="234"/>
      <c r="BS23" s="1005"/>
      <c r="BT23" s="1006"/>
      <c r="BU23" s="1006"/>
      <c r="BV23" s="1006"/>
      <c r="BW23" s="1006"/>
      <c r="BX23" s="1006"/>
      <c r="BY23" s="1006"/>
      <c r="BZ23" s="1006"/>
      <c r="CA23" s="1006"/>
      <c r="CB23" s="1006"/>
      <c r="CC23" s="1006"/>
      <c r="CD23" s="1006"/>
      <c r="CE23" s="1006"/>
      <c r="CF23" s="1006"/>
      <c r="CG23" s="1027"/>
      <c r="CH23" s="1002"/>
      <c r="CI23" s="1003"/>
      <c r="CJ23" s="1003"/>
      <c r="CK23" s="1003"/>
      <c r="CL23" s="1004"/>
      <c r="CM23" s="1002"/>
      <c r="CN23" s="1003"/>
      <c r="CO23" s="1003"/>
      <c r="CP23" s="1003"/>
      <c r="CQ23" s="1004"/>
      <c r="CR23" s="1002"/>
      <c r="CS23" s="1003"/>
      <c r="CT23" s="1003"/>
      <c r="CU23" s="1003"/>
      <c r="CV23" s="1004"/>
      <c r="CW23" s="1002"/>
      <c r="CX23" s="1003"/>
      <c r="CY23" s="1003"/>
      <c r="CZ23" s="1003"/>
      <c r="DA23" s="1004"/>
      <c r="DB23" s="1002"/>
      <c r="DC23" s="1003"/>
      <c r="DD23" s="1003"/>
      <c r="DE23" s="1003"/>
      <c r="DF23" s="1004"/>
      <c r="DG23" s="1002"/>
      <c r="DH23" s="1003"/>
      <c r="DI23" s="1003"/>
      <c r="DJ23" s="1003"/>
      <c r="DK23" s="1004"/>
      <c r="DL23" s="1002"/>
      <c r="DM23" s="1003"/>
      <c r="DN23" s="1003"/>
      <c r="DO23" s="1003"/>
      <c r="DP23" s="1004"/>
      <c r="DQ23" s="1002"/>
      <c r="DR23" s="1003"/>
      <c r="DS23" s="1003"/>
      <c r="DT23" s="1003"/>
      <c r="DU23" s="1004"/>
      <c r="DV23" s="1005"/>
      <c r="DW23" s="1006"/>
      <c r="DX23" s="1006"/>
      <c r="DY23" s="1006"/>
      <c r="DZ23" s="1007"/>
      <c r="EA23" s="229"/>
    </row>
    <row r="24" spans="1:131" s="230" customFormat="1" ht="26.25" customHeight="1" x14ac:dyDescent="0.2">
      <c r="A24" s="1073" t="s">
        <v>398</v>
      </c>
      <c r="B24" s="1073"/>
      <c r="C24" s="1073"/>
      <c r="D24" s="1073"/>
      <c r="E24" s="1073"/>
      <c r="F24" s="1073"/>
      <c r="G24" s="1073"/>
      <c r="H24" s="1073"/>
      <c r="I24" s="1073"/>
      <c r="J24" s="1073"/>
      <c r="K24" s="1073"/>
      <c r="L24" s="1073"/>
      <c r="M24" s="1073"/>
      <c r="N24" s="1073"/>
      <c r="O24" s="1073"/>
      <c r="P24" s="1073"/>
      <c r="Q24" s="1073"/>
      <c r="R24" s="1073"/>
      <c r="S24" s="1073"/>
      <c r="T24" s="1073"/>
      <c r="U24" s="1073"/>
      <c r="V24" s="1073"/>
      <c r="W24" s="1073"/>
      <c r="X24" s="1073"/>
      <c r="Y24" s="1073"/>
      <c r="Z24" s="1073"/>
      <c r="AA24" s="1073"/>
      <c r="AB24" s="1073"/>
      <c r="AC24" s="1073"/>
      <c r="AD24" s="1073"/>
      <c r="AE24" s="1073"/>
      <c r="AF24" s="1073"/>
      <c r="AG24" s="1073"/>
      <c r="AH24" s="1073"/>
      <c r="AI24" s="1073"/>
      <c r="AJ24" s="1073"/>
      <c r="AK24" s="1073"/>
      <c r="AL24" s="1073"/>
      <c r="AM24" s="1073"/>
      <c r="AN24" s="1073"/>
      <c r="AO24" s="1073"/>
      <c r="AP24" s="1073"/>
      <c r="AQ24" s="1073"/>
      <c r="AR24" s="1073"/>
      <c r="AS24" s="1073"/>
      <c r="AT24" s="1073"/>
      <c r="AU24" s="1073"/>
      <c r="AV24" s="1073"/>
      <c r="AW24" s="1073"/>
      <c r="AX24" s="1073"/>
      <c r="AY24" s="1073"/>
      <c r="AZ24" s="226"/>
      <c r="BA24" s="226"/>
      <c r="BB24" s="226"/>
      <c r="BC24" s="226"/>
      <c r="BD24" s="226"/>
      <c r="BE24" s="227"/>
      <c r="BF24" s="227"/>
      <c r="BG24" s="227"/>
      <c r="BH24" s="227"/>
      <c r="BI24" s="227"/>
      <c r="BJ24" s="227"/>
      <c r="BK24" s="227"/>
      <c r="BL24" s="227"/>
      <c r="BM24" s="227"/>
      <c r="BN24" s="227"/>
      <c r="BO24" s="227"/>
      <c r="BP24" s="227"/>
      <c r="BQ24" s="233">
        <v>18</v>
      </c>
      <c r="BR24" s="234"/>
      <c r="BS24" s="1005"/>
      <c r="BT24" s="1006"/>
      <c r="BU24" s="1006"/>
      <c r="BV24" s="1006"/>
      <c r="BW24" s="1006"/>
      <c r="BX24" s="1006"/>
      <c r="BY24" s="1006"/>
      <c r="BZ24" s="1006"/>
      <c r="CA24" s="1006"/>
      <c r="CB24" s="1006"/>
      <c r="CC24" s="1006"/>
      <c r="CD24" s="1006"/>
      <c r="CE24" s="1006"/>
      <c r="CF24" s="1006"/>
      <c r="CG24" s="1027"/>
      <c r="CH24" s="1002"/>
      <c r="CI24" s="1003"/>
      <c r="CJ24" s="1003"/>
      <c r="CK24" s="1003"/>
      <c r="CL24" s="1004"/>
      <c r="CM24" s="1002"/>
      <c r="CN24" s="1003"/>
      <c r="CO24" s="1003"/>
      <c r="CP24" s="1003"/>
      <c r="CQ24" s="1004"/>
      <c r="CR24" s="1002"/>
      <c r="CS24" s="1003"/>
      <c r="CT24" s="1003"/>
      <c r="CU24" s="1003"/>
      <c r="CV24" s="1004"/>
      <c r="CW24" s="1002"/>
      <c r="CX24" s="1003"/>
      <c r="CY24" s="1003"/>
      <c r="CZ24" s="1003"/>
      <c r="DA24" s="1004"/>
      <c r="DB24" s="1002"/>
      <c r="DC24" s="1003"/>
      <c r="DD24" s="1003"/>
      <c r="DE24" s="1003"/>
      <c r="DF24" s="1004"/>
      <c r="DG24" s="1002"/>
      <c r="DH24" s="1003"/>
      <c r="DI24" s="1003"/>
      <c r="DJ24" s="1003"/>
      <c r="DK24" s="1004"/>
      <c r="DL24" s="1002"/>
      <c r="DM24" s="1003"/>
      <c r="DN24" s="1003"/>
      <c r="DO24" s="1003"/>
      <c r="DP24" s="1004"/>
      <c r="DQ24" s="1002"/>
      <c r="DR24" s="1003"/>
      <c r="DS24" s="1003"/>
      <c r="DT24" s="1003"/>
      <c r="DU24" s="1004"/>
      <c r="DV24" s="1005"/>
      <c r="DW24" s="1006"/>
      <c r="DX24" s="1006"/>
      <c r="DY24" s="1006"/>
      <c r="DZ24" s="1007"/>
      <c r="EA24" s="229"/>
    </row>
    <row r="25" spans="1:131" ht="26.25" customHeight="1" thickBot="1" x14ac:dyDescent="0.25">
      <c r="A25" s="1072" t="s">
        <v>399</v>
      </c>
      <c r="B25" s="1072"/>
      <c r="C25" s="1072"/>
      <c r="D25" s="1072"/>
      <c r="E25" s="1072"/>
      <c r="F25" s="1072"/>
      <c r="G25" s="1072"/>
      <c r="H25" s="1072"/>
      <c r="I25" s="1072"/>
      <c r="J25" s="1072"/>
      <c r="K25" s="1072"/>
      <c r="L25" s="1072"/>
      <c r="M25" s="1072"/>
      <c r="N25" s="1072"/>
      <c r="O25" s="1072"/>
      <c r="P25" s="1072"/>
      <c r="Q25" s="1072"/>
      <c r="R25" s="1072"/>
      <c r="S25" s="1072"/>
      <c r="T25" s="1072"/>
      <c r="U25" s="1072"/>
      <c r="V25" s="1072"/>
      <c r="W25" s="1072"/>
      <c r="X25" s="1072"/>
      <c r="Y25" s="1072"/>
      <c r="Z25" s="1072"/>
      <c r="AA25" s="1072"/>
      <c r="AB25" s="1072"/>
      <c r="AC25" s="1072"/>
      <c r="AD25" s="1072"/>
      <c r="AE25" s="1072"/>
      <c r="AF25" s="1072"/>
      <c r="AG25" s="1072"/>
      <c r="AH25" s="1072"/>
      <c r="AI25" s="1072"/>
      <c r="AJ25" s="1072"/>
      <c r="AK25" s="1072"/>
      <c r="AL25" s="1072"/>
      <c r="AM25" s="1072"/>
      <c r="AN25" s="1072"/>
      <c r="AO25" s="1072"/>
      <c r="AP25" s="1072"/>
      <c r="AQ25" s="1072"/>
      <c r="AR25" s="1072"/>
      <c r="AS25" s="1072"/>
      <c r="AT25" s="1072"/>
      <c r="AU25" s="1072"/>
      <c r="AV25" s="1072"/>
      <c r="AW25" s="1072"/>
      <c r="AX25" s="1072"/>
      <c r="AY25" s="1072"/>
      <c r="AZ25" s="1072"/>
      <c r="BA25" s="1072"/>
      <c r="BB25" s="1072"/>
      <c r="BC25" s="1072"/>
      <c r="BD25" s="1072"/>
      <c r="BE25" s="1072"/>
      <c r="BF25" s="1072"/>
      <c r="BG25" s="1072"/>
      <c r="BH25" s="1072"/>
      <c r="BI25" s="1072"/>
      <c r="BJ25" s="226"/>
      <c r="BK25" s="226"/>
      <c r="BL25" s="226"/>
      <c r="BM25" s="226"/>
      <c r="BN25" s="226"/>
      <c r="BO25" s="236"/>
      <c r="BP25" s="236"/>
      <c r="BQ25" s="233">
        <v>19</v>
      </c>
      <c r="BR25" s="234"/>
      <c r="BS25" s="1005"/>
      <c r="BT25" s="1006"/>
      <c r="BU25" s="1006"/>
      <c r="BV25" s="1006"/>
      <c r="BW25" s="1006"/>
      <c r="BX25" s="1006"/>
      <c r="BY25" s="1006"/>
      <c r="BZ25" s="1006"/>
      <c r="CA25" s="1006"/>
      <c r="CB25" s="1006"/>
      <c r="CC25" s="1006"/>
      <c r="CD25" s="1006"/>
      <c r="CE25" s="1006"/>
      <c r="CF25" s="1006"/>
      <c r="CG25" s="1027"/>
      <c r="CH25" s="1002"/>
      <c r="CI25" s="1003"/>
      <c r="CJ25" s="1003"/>
      <c r="CK25" s="1003"/>
      <c r="CL25" s="1004"/>
      <c r="CM25" s="1002"/>
      <c r="CN25" s="1003"/>
      <c r="CO25" s="1003"/>
      <c r="CP25" s="1003"/>
      <c r="CQ25" s="1004"/>
      <c r="CR25" s="1002"/>
      <c r="CS25" s="1003"/>
      <c r="CT25" s="1003"/>
      <c r="CU25" s="1003"/>
      <c r="CV25" s="1004"/>
      <c r="CW25" s="1002"/>
      <c r="CX25" s="1003"/>
      <c r="CY25" s="1003"/>
      <c r="CZ25" s="1003"/>
      <c r="DA25" s="1004"/>
      <c r="DB25" s="1002"/>
      <c r="DC25" s="1003"/>
      <c r="DD25" s="1003"/>
      <c r="DE25" s="1003"/>
      <c r="DF25" s="1004"/>
      <c r="DG25" s="1002"/>
      <c r="DH25" s="1003"/>
      <c r="DI25" s="1003"/>
      <c r="DJ25" s="1003"/>
      <c r="DK25" s="1004"/>
      <c r="DL25" s="1002"/>
      <c r="DM25" s="1003"/>
      <c r="DN25" s="1003"/>
      <c r="DO25" s="1003"/>
      <c r="DP25" s="1004"/>
      <c r="DQ25" s="1002"/>
      <c r="DR25" s="1003"/>
      <c r="DS25" s="1003"/>
      <c r="DT25" s="1003"/>
      <c r="DU25" s="1004"/>
      <c r="DV25" s="1005"/>
      <c r="DW25" s="1006"/>
      <c r="DX25" s="1006"/>
      <c r="DY25" s="1006"/>
      <c r="DZ25" s="1007"/>
      <c r="EA25" s="224"/>
    </row>
    <row r="26" spans="1:131" ht="26.25" customHeight="1" x14ac:dyDescent="0.2">
      <c r="A26" s="1008" t="s">
        <v>376</v>
      </c>
      <c r="B26" s="1009"/>
      <c r="C26" s="1009"/>
      <c r="D26" s="1009"/>
      <c r="E26" s="1009"/>
      <c r="F26" s="1009"/>
      <c r="G26" s="1009"/>
      <c r="H26" s="1009"/>
      <c r="I26" s="1009"/>
      <c r="J26" s="1009"/>
      <c r="K26" s="1009"/>
      <c r="L26" s="1009"/>
      <c r="M26" s="1009"/>
      <c r="N26" s="1009"/>
      <c r="O26" s="1009"/>
      <c r="P26" s="1010"/>
      <c r="Q26" s="1014" t="s">
        <v>400</v>
      </c>
      <c r="R26" s="1015"/>
      <c r="S26" s="1015"/>
      <c r="T26" s="1015"/>
      <c r="U26" s="1016"/>
      <c r="V26" s="1014" t="s">
        <v>401</v>
      </c>
      <c r="W26" s="1015"/>
      <c r="X26" s="1015"/>
      <c r="Y26" s="1015"/>
      <c r="Z26" s="1016"/>
      <c r="AA26" s="1014" t="s">
        <v>402</v>
      </c>
      <c r="AB26" s="1015"/>
      <c r="AC26" s="1015"/>
      <c r="AD26" s="1015"/>
      <c r="AE26" s="1015"/>
      <c r="AF26" s="1068" t="s">
        <v>403</v>
      </c>
      <c r="AG26" s="1021"/>
      <c r="AH26" s="1021"/>
      <c r="AI26" s="1021"/>
      <c r="AJ26" s="1069"/>
      <c r="AK26" s="1015" t="s">
        <v>404</v>
      </c>
      <c r="AL26" s="1015"/>
      <c r="AM26" s="1015"/>
      <c r="AN26" s="1015"/>
      <c r="AO26" s="1016"/>
      <c r="AP26" s="1014" t="s">
        <v>405</v>
      </c>
      <c r="AQ26" s="1015"/>
      <c r="AR26" s="1015"/>
      <c r="AS26" s="1015"/>
      <c r="AT26" s="1016"/>
      <c r="AU26" s="1014" t="s">
        <v>406</v>
      </c>
      <c r="AV26" s="1015"/>
      <c r="AW26" s="1015"/>
      <c r="AX26" s="1015"/>
      <c r="AY26" s="1016"/>
      <c r="AZ26" s="1014" t="s">
        <v>407</v>
      </c>
      <c r="BA26" s="1015"/>
      <c r="BB26" s="1015"/>
      <c r="BC26" s="1015"/>
      <c r="BD26" s="1016"/>
      <c r="BE26" s="1014" t="s">
        <v>383</v>
      </c>
      <c r="BF26" s="1015"/>
      <c r="BG26" s="1015"/>
      <c r="BH26" s="1015"/>
      <c r="BI26" s="1028"/>
      <c r="BJ26" s="226"/>
      <c r="BK26" s="226"/>
      <c r="BL26" s="226"/>
      <c r="BM26" s="226"/>
      <c r="BN26" s="226"/>
      <c r="BO26" s="236"/>
      <c r="BP26" s="236"/>
      <c r="BQ26" s="233">
        <v>20</v>
      </c>
      <c r="BR26" s="234"/>
      <c r="BS26" s="1005"/>
      <c r="BT26" s="1006"/>
      <c r="BU26" s="1006"/>
      <c r="BV26" s="1006"/>
      <c r="BW26" s="1006"/>
      <c r="BX26" s="1006"/>
      <c r="BY26" s="1006"/>
      <c r="BZ26" s="1006"/>
      <c r="CA26" s="1006"/>
      <c r="CB26" s="1006"/>
      <c r="CC26" s="1006"/>
      <c r="CD26" s="1006"/>
      <c r="CE26" s="1006"/>
      <c r="CF26" s="1006"/>
      <c r="CG26" s="1027"/>
      <c r="CH26" s="1002"/>
      <c r="CI26" s="1003"/>
      <c r="CJ26" s="1003"/>
      <c r="CK26" s="1003"/>
      <c r="CL26" s="1004"/>
      <c r="CM26" s="1002"/>
      <c r="CN26" s="1003"/>
      <c r="CO26" s="1003"/>
      <c r="CP26" s="1003"/>
      <c r="CQ26" s="1004"/>
      <c r="CR26" s="1002"/>
      <c r="CS26" s="1003"/>
      <c r="CT26" s="1003"/>
      <c r="CU26" s="1003"/>
      <c r="CV26" s="1004"/>
      <c r="CW26" s="1002"/>
      <c r="CX26" s="1003"/>
      <c r="CY26" s="1003"/>
      <c r="CZ26" s="1003"/>
      <c r="DA26" s="1004"/>
      <c r="DB26" s="1002"/>
      <c r="DC26" s="1003"/>
      <c r="DD26" s="1003"/>
      <c r="DE26" s="1003"/>
      <c r="DF26" s="1004"/>
      <c r="DG26" s="1002"/>
      <c r="DH26" s="1003"/>
      <c r="DI26" s="1003"/>
      <c r="DJ26" s="1003"/>
      <c r="DK26" s="1004"/>
      <c r="DL26" s="1002"/>
      <c r="DM26" s="1003"/>
      <c r="DN26" s="1003"/>
      <c r="DO26" s="1003"/>
      <c r="DP26" s="1004"/>
      <c r="DQ26" s="1002"/>
      <c r="DR26" s="1003"/>
      <c r="DS26" s="1003"/>
      <c r="DT26" s="1003"/>
      <c r="DU26" s="1004"/>
      <c r="DV26" s="1005"/>
      <c r="DW26" s="1006"/>
      <c r="DX26" s="1006"/>
      <c r="DY26" s="1006"/>
      <c r="DZ26" s="1007"/>
      <c r="EA26" s="224"/>
    </row>
    <row r="27" spans="1:131" ht="26.25" customHeight="1" thickBot="1" x14ac:dyDescent="0.25">
      <c r="A27" s="1011"/>
      <c r="B27" s="1012"/>
      <c r="C27" s="1012"/>
      <c r="D27" s="1012"/>
      <c r="E27" s="1012"/>
      <c r="F27" s="1012"/>
      <c r="G27" s="1012"/>
      <c r="H27" s="1012"/>
      <c r="I27" s="1012"/>
      <c r="J27" s="1012"/>
      <c r="K27" s="1012"/>
      <c r="L27" s="1012"/>
      <c r="M27" s="1012"/>
      <c r="N27" s="1012"/>
      <c r="O27" s="1012"/>
      <c r="P27" s="1013"/>
      <c r="Q27" s="1017"/>
      <c r="R27" s="1018"/>
      <c r="S27" s="1018"/>
      <c r="T27" s="1018"/>
      <c r="U27" s="1019"/>
      <c r="V27" s="1017"/>
      <c r="W27" s="1018"/>
      <c r="X27" s="1018"/>
      <c r="Y27" s="1018"/>
      <c r="Z27" s="1019"/>
      <c r="AA27" s="1017"/>
      <c r="AB27" s="1018"/>
      <c r="AC27" s="1018"/>
      <c r="AD27" s="1018"/>
      <c r="AE27" s="1018"/>
      <c r="AF27" s="1070"/>
      <c r="AG27" s="1024"/>
      <c r="AH27" s="1024"/>
      <c r="AI27" s="1024"/>
      <c r="AJ27" s="1071"/>
      <c r="AK27" s="1018"/>
      <c r="AL27" s="1018"/>
      <c r="AM27" s="1018"/>
      <c r="AN27" s="1018"/>
      <c r="AO27" s="1019"/>
      <c r="AP27" s="1017"/>
      <c r="AQ27" s="1018"/>
      <c r="AR27" s="1018"/>
      <c r="AS27" s="1018"/>
      <c r="AT27" s="1019"/>
      <c r="AU27" s="1017"/>
      <c r="AV27" s="1018"/>
      <c r="AW27" s="1018"/>
      <c r="AX27" s="1018"/>
      <c r="AY27" s="1019"/>
      <c r="AZ27" s="1017"/>
      <c r="BA27" s="1018"/>
      <c r="BB27" s="1018"/>
      <c r="BC27" s="1018"/>
      <c r="BD27" s="1019"/>
      <c r="BE27" s="1017"/>
      <c r="BF27" s="1018"/>
      <c r="BG27" s="1018"/>
      <c r="BH27" s="1018"/>
      <c r="BI27" s="1029"/>
      <c r="BJ27" s="226"/>
      <c r="BK27" s="226"/>
      <c r="BL27" s="226"/>
      <c r="BM27" s="226"/>
      <c r="BN27" s="226"/>
      <c r="BO27" s="236"/>
      <c r="BP27" s="236"/>
      <c r="BQ27" s="233">
        <v>21</v>
      </c>
      <c r="BR27" s="234"/>
      <c r="BS27" s="1005"/>
      <c r="BT27" s="1006"/>
      <c r="BU27" s="1006"/>
      <c r="BV27" s="1006"/>
      <c r="BW27" s="1006"/>
      <c r="BX27" s="1006"/>
      <c r="BY27" s="1006"/>
      <c r="BZ27" s="1006"/>
      <c r="CA27" s="1006"/>
      <c r="CB27" s="1006"/>
      <c r="CC27" s="1006"/>
      <c r="CD27" s="1006"/>
      <c r="CE27" s="1006"/>
      <c r="CF27" s="1006"/>
      <c r="CG27" s="1027"/>
      <c r="CH27" s="1002"/>
      <c r="CI27" s="1003"/>
      <c r="CJ27" s="1003"/>
      <c r="CK27" s="1003"/>
      <c r="CL27" s="1004"/>
      <c r="CM27" s="1002"/>
      <c r="CN27" s="1003"/>
      <c r="CO27" s="1003"/>
      <c r="CP27" s="1003"/>
      <c r="CQ27" s="1004"/>
      <c r="CR27" s="1002"/>
      <c r="CS27" s="1003"/>
      <c r="CT27" s="1003"/>
      <c r="CU27" s="1003"/>
      <c r="CV27" s="1004"/>
      <c r="CW27" s="1002"/>
      <c r="CX27" s="1003"/>
      <c r="CY27" s="1003"/>
      <c r="CZ27" s="1003"/>
      <c r="DA27" s="1004"/>
      <c r="DB27" s="1002"/>
      <c r="DC27" s="1003"/>
      <c r="DD27" s="1003"/>
      <c r="DE27" s="1003"/>
      <c r="DF27" s="1004"/>
      <c r="DG27" s="1002"/>
      <c r="DH27" s="1003"/>
      <c r="DI27" s="1003"/>
      <c r="DJ27" s="1003"/>
      <c r="DK27" s="1004"/>
      <c r="DL27" s="1002"/>
      <c r="DM27" s="1003"/>
      <c r="DN27" s="1003"/>
      <c r="DO27" s="1003"/>
      <c r="DP27" s="1004"/>
      <c r="DQ27" s="1002"/>
      <c r="DR27" s="1003"/>
      <c r="DS27" s="1003"/>
      <c r="DT27" s="1003"/>
      <c r="DU27" s="1004"/>
      <c r="DV27" s="1005"/>
      <c r="DW27" s="1006"/>
      <c r="DX27" s="1006"/>
      <c r="DY27" s="1006"/>
      <c r="DZ27" s="1007"/>
      <c r="EA27" s="224"/>
    </row>
    <row r="28" spans="1:131" ht="26.25" customHeight="1" thickTop="1" x14ac:dyDescent="0.2">
      <c r="A28" s="237">
        <v>1</v>
      </c>
      <c r="B28" s="1060" t="s">
        <v>408</v>
      </c>
      <c r="C28" s="1061"/>
      <c r="D28" s="1061"/>
      <c r="E28" s="1061"/>
      <c r="F28" s="1061"/>
      <c r="G28" s="1061"/>
      <c r="H28" s="1061"/>
      <c r="I28" s="1061"/>
      <c r="J28" s="1061"/>
      <c r="K28" s="1061"/>
      <c r="L28" s="1061"/>
      <c r="M28" s="1061"/>
      <c r="N28" s="1061"/>
      <c r="O28" s="1061"/>
      <c r="P28" s="1062"/>
      <c r="Q28" s="1063">
        <v>218</v>
      </c>
      <c r="R28" s="1064"/>
      <c r="S28" s="1064"/>
      <c r="T28" s="1064"/>
      <c r="U28" s="1064"/>
      <c r="V28" s="1064">
        <v>217</v>
      </c>
      <c r="W28" s="1064"/>
      <c r="X28" s="1064"/>
      <c r="Y28" s="1064"/>
      <c r="Z28" s="1064"/>
      <c r="AA28" s="1064">
        <v>0</v>
      </c>
      <c r="AB28" s="1064"/>
      <c r="AC28" s="1064"/>
      <c r="AD28" s="1064"/>
      <c r="AE28" s="1065"/>
      <c r="AF28" s="1066">
        <v>0</v>
      </c>
      <c r="AG28" s="1064"/>
      <c r="AH28" s="1064"/>
      <c r="AI28" s="1064"/>
      <c r="AJ28" s="1067"/>
      <c r="AK28" s="1055">
        <v>15</v>
      </c>
      <c r="AL28" s="1056"/>
      <c r="AM28" s="1056"/>
      <c r="AN28" s="1056"/>
      <c r="AO28" s="1056"/>
      <c r="AP28" s="1056" t="s">
        <v>532</v>
      </c>
      <c r="AQ28" s="1056"/>
      <c r="AR28" s="1056"/>
      <c r="AS28" s="1056"/>
      <c r="AT28" s="1056"/>
      <c r="AU28" s="1056" t="s">
        <v>532</v>
      </c>
      <c r="AV28" s="1056"/>
      <c r="AW28" s="1056"/>
      <c r="AX28" s="1056"/>
      <c r="AY28" s="1056"/>
      <c r="AZ28" s="1057" t="s">
        <v>532</v>
      </c>
      <c r="BA28" s="1057"/>
      <c r="BB28" s="1057"/>
      <c r="BC28" s="1057"/>
      <c r="BD28" s="1057"/>
      <c r="BE28" s="1058"/>
      <c r="BF28" s="1058"/>
      <c r="BG28" s="1058"/>
      <c r="BH28" s="1058"/>
      <c r="BI28" s="1059"/>
      <c r="BJ28" s="226"/>
      <c r="BK28" s="226"/>
      <c r="BL28" s="226"/>
      <c r="BM28" s="226"/>
      <c r="BN28" s="226"/>
      <c r="BO28" s="236"/>
      <c r="BP28" s="236"/>
      <c r="BQ28" s="233">
        <v>22</v>
      </c>
      <c r="BR28" s="234"/>
      <c r="BS28" s="1005"/>
      <c r="BT28" s="1006"/>
      <c r="BU28" s="1006"/>
      <c r="BV28" s="1006"/>
      <c r="BW28" s="1006"/>
      <c r="BX28" s="1006"/>
      <c r="BY28" s="1006"/>
      <c r="BZ28" s="1006"/>
      <c r="CA28" s="1006"/>
      <c r="CB28" s="1006"/>
      <c r="CC28" s="1006"/>
      <c r="CD28" s="1006"/>
      <c r="CE28" s="1006"/>
      <c r="CF28" s="1006"/>
      <c r="CG28" s="1027"/>
      <c r="CH28" s="1002"/>
      <c r="CI28" s="1003"/>
      <c r="CJ28" s="1003"/>
      <c r="CK28" s="1003"/>
      <c r="CL28" s="1004"/>
      <c r="CM28" s="1002"/>
      <c r="CN28" s="1003"/>
      <c r="CO28" s="1003"/>
      <c r="CP28" s="1003"/>
      <c r="CQ28" s="1004"/>
      <c r="CR28" s="1002"/>
      <c r="CS28" s="1003"/>
      <c r="CT28" s="1003"/>
      <c r="CU28" s="1003"/>
      <c r="CV28" s="1004"/>
      <c r="CW28" s="1002"/>
      <c r="CX28" s="1003"/>
      <c r="CY28" s="1003"/>
      <c r="CZ28" s="1003"/>
      <c r="DA28" s="1004"/>
      <c r="DB28" s="1002"/>
      <c r="DC28" s="1003"/>
      <c r="DD28" s="1003"/>
      <c r="DE28" s="1003"/>
      <c r="DF28" s="1004"/>
      <c r="DG28" s="1002"/>
      <c r="DH28" s="1003"/>
      <c r="DI28" s="1003"/>
      <c r="DJ28" s="1003"/>
      <c r="DK28" s="1004"/>
      <c r="DL28" s="1002"/>
      <c r="DM28" s="1003"/>
      <c r="DN28" s="1003"/>
      <c r="DO28" s="1003"/>
      <c r="DP28" s="1004"/>
      <c r="DQ28" s="1002"/>
      <c r="DR28" s="1003"/>
      <c r="DS28" s="1003"/>
      <c r="DT28" s="1003"/>
      <c r="DU28" s="1004"/>
      <c r="DV28" s="1005"/>
      <c r="DW28" s="1006"/>
      <c r="DX28" s="1006"/>
      <c r="DY28" s="1006"/>
      <c r="DZ28" s="1007"/>
      <c r="EA28" s="224"/>
    </row>
    <row r="29" spans="1:131" ht="26.25" customHeight="1" x14ac:dyDescent="0.2">
      <c r="A29" s="237">
        <v>2</v>
      </c>
      <c r="B29" s="1043" t="s">
        <v>409</v>
      </c>
      <c r="C29" s="1044"/>
      <c r="D29" s="1044"/>
      <c r="E29" s="1044"/>
      <c r="F29" s="1044"/>
      <c r="G29" s="1044"/>
      <c r="H29" s="1044"/>
      <c r="I29" s="1044"/>
      <c r="J29" s="1044"/>
      <c r="K29" s="1044"/>
      <c r="L29" s="1044"/>
      <c r="M29" s="1044"/>
      <c r="N29" s="1044"/>
      <c r="O29" s="1044"/>
      <c r="P29" s="1045"/>
      <c r="Q29" s="1051">
        <v>90</v>
      </c>
      <c r="R29" s="1052"/>
      <c r="S29" s="1052"/>
      <c r="T29" s="1052"/>
      <c r="U29" s="1052"/>
      <c r="V29" s="1052">
        <v>90</v>
      </c>
      <c r="W29" s="1052"/>
      <c r="X29" s="1052"/>
      <c r="Y29" s="1052"/>
      <c r="Z29" s="1052"/>
      <c r="AA29" s="1052">
        <v>0</v>
      </c>
      <c r="AB29" s="1052"/>
      <c r="AC29" s="1052"/>
      <c r="AD29" s="1052"/>
      <c r="AE29" s="1053"/>
      <c r="AF29" s="1048">
        <v>0</v>
      </c>
      <c r="AG29" s="1049"/>
      <c r="AH29" s="1049"/>
      <c r="AI29" s="1049"/>
      <c r="AJ29" s="1050"/>
      <c r="AK29" s="993">
        <v>13</v>
      </c>
      <c r="AL29" s="984"/>
      <c r="AM29" s="984"/>
      <c r="AN29" s="984"/>
      <c r="AO29" s="984"/>
      <c r="AP29" s="984">
        <v>17</v>
      </c>
      <c r="AQ29" s="984"/>
      <c r="AR29" s="984"/>
      <c r="AS29" s="984"/>
      <c r="AT29" s="984"/>
      <c r="AU29" s="984">
        <v>3</v>
      </c>
      <c r="AV29" s="984"/>
      <c r="AW29" s="984"/>
      <c r="AX29" s="984"/>
      <c r="AY29" s="984"/>
      <c r="AZ29" s="1054" t="s">
        <v>532</v>
      </c>
      <c r="BA29" s="1054"/>
      <c r="BB29" s="1054"/>
      <c r="BC29" s="1054"/>
      <c r="BD29" s="1054"/>
      <c r="BE29" s="985"/>
      <c r="BF29" s="985"/>
      <c r="BG29" s="985"/>
      <c r="BH29" s="985"/>
      <c r="BI29" s="986"/>
      <c r="BJ29" s="226"/>
      <c r="BK29" s="226"/>
      <c r="BL29" s="226"/>
      <c r="BM29" s="226"/>
      <c r="BN29" s="226"/>
      <c r="BO29" s="236"/>
      <c r="BP29" s="236"/>
      <c r="BQ29" s="233">
        <v>23</v>
      </c>
      <c r="BR29" s="234"/>
      <c r="BS29" s="1005"/>
      <c r="BT29" s="1006"/>
      <c r="BU29" s="1006"/>
      <c r="BV29" s="1006"/>
      <c r="BW29" s="1006"/>
      <c r="BX29" s="1006"/>
      <c r="BY29" s="1006"/>
      <c r="BZ29" s="1006"/>
      <c r="CA29" s="1006"/>
      <c r="CB29" s="1006"/>
      <c r="CC29" s="1006"/>
      <c r="CD29" s="1006"/>
      <c r="CE29" s="1006"/>
      <c r="CF29" s="1006"/>
      <c r="CG29" s="1027"/>
      <c r="CH29" s="1002"/>
      <c r="CI29" s="1003"/>
      <c r="CJ29" s="1003"/>
      <c r="CK29" s="1003"/>
      <c r="CL29" s="1004"/>
      <c r="CM29" s="1002"/>
      <c r="CN29" s="1003"/>
      <c r="CO29" s="1003"/>
      <c r="CP29" s="1003"/>
      <c r="CQ29" s="1004"/>
      <c r="CR29" s="1002"/>
      <c r="CS29" s="1003"/>
      <c r="CT29" s="1003"/>
      <c r="CU29" s="1003"/>
      <c r="CV29" s="1004"/>
      <c r="CW29" s="1002"/>
      <c r="CX29" s="1003"/>
      <c r="CY29" s="1003"/>
      <c r="CZ29" s="1003"/>
      <c r="DA29" s="1004"/>
      <c r="DB29" s="1002"/>
      <c r="DC29" s="1003"/>
      <c r="DD29" s="1003"/>
      <c r="DE29" s="1003"/>
      <c r="DF29" s="1004"/>
      <c r="DG29" s="1002"/>
      <c r="DH29" s="1003"/>
      <c r="DI29" s="1003"/>
      <c r="DJ29" s="1003"/>
      <c r="DK29" s="1004"/>
      <c r="DL29" s="1002"/>
      <c r="DM29" s="1003"/>
      <c r="DN29" s="1003"/>
      <c r="DO29" s="1003"/>
      <c r="DP29" s="1004"/>
      <c r="DQ29" s="1002"/>
      <c r="DR29" s="1003"/>
      <c r="DS29" s="1003"/>
      <c r="DT29" s="1003"/>
      <c r="DU29" s="1004"/>
      <c r="DV29" s="1005"/>
      <c r="DW29" s="1006"/>
      <c r="DX29" s="1006"/>
      <c r="DY29" s="1006"/>
      <c r="DZ29" s="1007"/>
      <c r="EA29" s="224"/>
    </row>
    <row r="30" spans="1:131" ht="26.25" customHeight="1" x14ac:dyDescent="0.2">
      <c r="A30" s="237">
        <v>3</v>
      </c>
      <c r="B30" s="1043" t="s">
        <v>410</v>
      </c>
      <c r="C30" s="1044"/>
      <c r="D30" s="1044"/>
      <c r="E30" s="1044"/>
      <c r="F30" s="1044"/>
      <c r="G30" s="1044"/>
      <c r="H30" s="1044"/>
      <c r="I30" s="1044"/>
      <c r="J30" s="1044"/>
      <c r="K30" s="1044"/>
      <c r="L30" s="1044"/>
      <c r="M30" s="1044"/>
      <c r="N30" s="1044"/>
      <c r="O30" s="1044"/>
      <c r="P30" s="1045"/>
      <c r="Q30" s="1051">
        <v>473</v>
      </c>
      <c r="R30" s="1052"/>
      <c r="S30" s="1052"/>
      <c r="T30" s="1052"/>
      <c r="U30" s="1052"/>
      <c r="V30" s="1052">
        <v>424</v>
      </c>
      <c r="W30" s="1052"/>
      <c r="X30" s="1052"/>
      <c r="Y30" s="1052"/>
      <c r="Z30" s="1052"/>
      <c r="AA30" s="1052">
        <v>49</v>
      </c>
      <c r="AB30" s="1052"/>
      <c r="AC30" s="1052"/>
      <c r="AD30" s="1052"/>
      <c r="AE30" s="1053"/>
      <c r="AF30" s="1048">
        <v>49</v>
      </c>
      <c r="AG30" s="1049"/>
      <c r="AH30" s="1049"/>
      <c r="AI30" s="1049"/>
      <c r="AJ30" s="1050"/>
      <c r="AK30" s="993">
        <v>62</v>
      </c>
      <c r="AL30" s="984"/>
      <c r="AM30" s="984"/>
      <c r="AN30" s="984"/>
      <c r="AO30" s="984"/>
      <c r="AP30" s="984" t="s">
        <v>532</v>
      </c>
      <c r="AQ30" s="984"/>
      <c r="AR30" s="984"/>
      <c r="AS30" s="984"/>
      <c r="AT30" s="984"/>
      <c r="AU30" s="984" t="s">
        <v>532</v>
      </c>
      <c r="AV30" s="984"/>
      <c r="AW30" s="984"/>
      <c r="AX30" s="984"/>
      <c r="AY30" s="984"/>
      <c r="AZ30" s="1054" t="s">
        <v>532</v>
      </c>
      <c r="BA30" s="1054"/>
      <c r="BB30" s="1054"/>
      <c r="BC30" s="1054"/>
      <c r="BD30" s="1054"/>
      <c r="BE30" s="985"/>
      <c r="BF30" s="985"/>
      <c r="BG30" s="985"/>
      <c r="BH30" s="985"/>
      <c r="BI30" s="986"/>
      <c r="BJ30" s="226"/>
      <c r="BK30" s="226"/>
      <c r="BL30" s="226"/>
      <c r="BM30" s="226"/>
      <c r="BN30" s="226"/>
      <c r="BO30" s="236"/>
      <c r="BP30" s="236"/>
      <c r="BQ30" s="233">
        <v>24</v>
      </c>
      <c r="BR30" s="234"/>
      <c r="BS30" s="1005"/>
      <c r="BT30" s="1006"/>
      <c r="BU30" s="1006"/>
      <c r="BV30" s="1006"/>
      <c r="BW30" s="1006"/>
      <c r="BX30" s="1006"/>
      <c r="BY30" s="1006"/>
      <c r="BZ30" s="1006"/>
      <c r="CA30" s="1006"/>
      <c r="CB30" s="1006"/>
      <c r="CC30" s="1006"/>
      <c r="CD30" s="1006"/>
      <c r="CE30" s="1006"/>
      <c r="CF30" s="1006"/>
      <c r="CG30" s="1027"/>
      <c r="CH30" s="1002"/>
      <c r="CI30" s="1003"/>
      <c r="CJ30" s="1003"/>
      <c r="CK30" s="1003"/>
      <c r="CL30" s="1004"/>
      <c r="CM30" s="1002"/>
      <c r="CN30" s="1003"/>
      <c r="CO30" s="1003"/>
      <c r="CP30" s="1003"/>
      <c r="CQ30" s="1004"/>
      <c r="CR30" s="1002"/>
      <c r="CS30" s="1003"/>
      <c r="CT30" s="1003"/>
      <c r="CU30" s="1003"/>
      <c r="CV30" s="1004"/>
      <c r="CW30" s="1002"/>
      <c r="CX30" s="1003"/>
      <c r="CY30" s="1003"/>
      <c r="CZ30" s="1003"/>
      <c r="DA30" s="1004"/>
      <c r="DB30" s="1002"/>
      <c r="DC30" s="1003"/>
      <c r="DD30" s="1003"/>
      <c r="DE30" s="1003"/>
      <c r="DF30" s="1004"/>
      <c r="DG30" s="1002"/>
      <c r="DH30" s="1003"/>
      <c r="DI30" s="1003"/>
      <c r="DJ30" s="1003"/>
      <c r="DK30" s="1004"/>
      <c r="DL30" s="1002"/>
      <c r="DM30" s="1003"/>
      <c r="DN30" s="1003"/>
      <c r="DO30" s="1003"/>
      <c r="DP30" s="1004"/>
      <c r="DQ30" s="1002"/>
      <c r="DR30" s="1003"/>
      <c r="DS30" s="1003"/>
      <c r="DT30" s="1003"/>
      <c r="DU30" s="1004"/>
      <c r="DV30" s="1005"/>
      <c r="DW30" s="1006"/>
      <c r="DX30" s="1006"/>
      <c r="DY30" s="1006"/>
      <c r="DZ30" s="1007"/>
      <c r="EA30" s="224"/>
    </row>
    <row r="31" spans="1:131" ht="26.25" customHeight="1" x14ac:dyDescent="0.2">
      <c r="A31" s="237">
        <v>4</v>
      </c>
      <c r="B31" s="1043" t="s">
        <v>411</v>
      </c>
      <c r="C31" s="1044"/>
      <c r="D31" s="1044"/>
      <c r="E31" s="1044"/>
      <c r="F31" s="1044"/>
      <c r="G31" s="1044"/>
      <c r="H31" s="1044"/>
      <c r="I31" s="1044"/>
      <c r="J31" s="1044"/>
      <c r="K31" s="1044"/>
      <c r="L31" s="1044"/>
      <c r="M31" s="1044"/>
      <c r="N31" s="1044"/>
      <c r="O31" s="1044"/>
      <c r="P31" s="1045"/>
      <c r="Q31" s="1051">
        <v>40</v>
      </c>
      <c r="R31" s="1052"/>
      <c r="S31" s="1052"/>
      <c r="T31" s="1052"/>
      <c r="U31" s="1052"/>
      <c r="V31" s="1052">
        <v>40</v>
      </c>
      <c r="W31" s="1052"/>
      <c r="X31" s="1052"/>
      <c r="Y31" s="1052"/>
      <c r="Z31" s="1052"/>
      <c r="AA31" s="1052">
        <v>0</v>
      </c>
      <c r="AB31" s="1052"/>
      <c r="AC31" s="1052"/>
      <c r="AD31" s="1052"/>
      <c r="AE31" s="1053"/>
      <c r="AF31" s="1048" t="s">
        <v>412</v>
      </c>
      <c r="AG31" s="1049"/>
      <c r="AH31" s="1049"/>
      <c r="AI31" s="1049"/>
      <c r="AJ31" s="1050"/>
      <c r="AK31" s="993">
        <v>19</v>
      </c>
      <c r="AL31" s="984"/>
      <c r="AM31" s="984"/>
      <c r="AN31" s="984"/>
      <c r="AO31" s="984"/>
      <c r="AP31" s="984" t="s">
        <v>532</v>
      </c>
      <c r="AQ31" s="984"/>
      <c r="AR31" s="984"/>
      <c r="AS31" s="984"/>
      <c r="AT31" s="984"/>
      <c r="AU31" s="984" t="s">
        <v>532</v>
      </c>
      <c r="AV31" s="984"/>
      <c r="AW31" s="984"/>
      <c r="AX31" s="984"/>
      <c r="AY31" s="984"/>
      <c r="AZ31" s="1054" t="s">
        <v>532</v>
      </c>
      <c r="BA31" s="1054"/>
      <c r="BB31" s="1054"/>
      <c r="BC31" s="1054"/>
      <c r="BD31" s="1054"/>
      <c r="BE31" s="985"/>
      <c r="BF31" s="985"/>
      <c r="BG31" s="985"/>
      <c r="BH31" s="985"/>
      <c r="BI31" s="986"/>
      <c r="BJ31" s="226"/>
      <c r="BK31" s="226"/>
      <c r="BL31" s="226"/>
      <c r="BM31" s="226"/>
      <c r="BN31" s="226"/>
      <c r="BO31" s="236"/>
      <c r="BP31" s="236"/>
      <c r="BQ31" s="233">
        <v>25</v>
      </c>
      <c r="BR31" s="234"/>
      <c r="BS31" s="1005"/>
      <c r="BT31" s="1006"/>
      <c r="BU31" s="1006"/>
      <c r="BV31" s="1006"/>
      <c r="BW31" s="1006"/>
      <c r="BX31" s="1006"/>
      <c r="BY31" s="1006"/>
      <c r="BZ31" s="1006"/>
      <c r="CA31" s="1006"/>
      <c r="CB31" s="1006"/>
      <c r="CC31" s="1006"/>
      <c r="CD31" s="1006"/>
      <c r="CE31" s="1006"/>
      <c r="CF31" s="1006"/>
      <c r="CG31" s="1027"/>
      <c r="CH31" s="1002"/>
      <c r="CI31" s="1003"/>
      <c r="CJ31" s="1003"/>
      <c r="CK31" s="1003"/>
      <c r="CL31" s="1004"/>
      <c r="CM31" s="1002"/>
      <c r="CN31" s="1003"/>
      <c r="CO31" s="1003"/>
      <c r="CP31" s="1003"/>
      <c r="CQ31" s="1004"/>
      <c r="CR31" s="1002"/>
      <c r="CS31" s="1003"/>
      <c r="CT31" s="1003"/>
      <c r="CU31" s="1003"/>
      <c r="CV31" s="1004"/>
      <c r="CW31" s="1002"/>
      <c r="CX31" s="1003"/>
      <c r="CY31" s="1003"/>
      <c r="CZ31" s="1003"/>
      <c r="DA31" s="1004"/>
      <c r="DB31" s="1002"/>
      <c r="DC31" s="1003"/>
      <c r="DD31" s="1003"/>
      <c r="DE31" s="1003"/>
      <c r="DF31" s="1004"/>
      <c r="DG31" s="1002"/>
      <c r="DH31" s="1003"/>
      <c r="DI31" s="1003"/>
      <c r="DJ31" s="1003"/>
      <c r="DK31" s="1004"/>
      <c r="DL31" s="1002"/>
      <c r="DM31" s="1003"/>
      <c r="DN31" s="1003"/>
      <c r="DO31" s="1003"/>
      <c r="DP31" s="1004"/>
      <c r="DQ31" s="1002"/>
      <c r="DR31" s="1003"/>
      <c r="DS31" s="1003"/>
      <c r="DT31" s="1003"/>
      <c r="DU31" s="1004"/>
      <c r="DV31" s="1005"/>
      <c r="DW31" s="1006"/>
      <c r="DX31" s="1006"/>
      <c r="DY31" s="1006"/>
      <c r="DZ31" s="1007"/>
      <c r="EA31" s="224"/>
    </row>
    <row r="32" spans="1:131" ht="26.25" customHeight="1" x14ac:dyDescent="0.2">
      <c r="A32" s="237">
        <v>5</v>
      </c>
      <c r="B32" s="1043" t="s">
        <v>413</v>
      </c>
      <c r="C32" s="1044"/>
      <c r="D32" s="1044"/>
      <c r="E32" s="1044"/>
      <c r="F32" s="1044"/>
      <c r="G32" s="1044"/>
      <c r="H32" s="1044"/>
      <c r="I32" s="1044"/>
      <c r="J32" s="1044"/>
      <c r="K32" s="1044"/>
      <c r="L32" s="1044"/>
      <c r="M32" s="1044"/>
      <c r="N32" s="1044"/>
      <c r="O32" s="1044"/>
      <c r="P32" s="1045"/>
      <c r="Q32" s="1051">
        <v>127</v>
      </c>
      <c r="R32" s="1052"/>
      <c r="S32" s="1052"/>
      <c r="T32" s="1052"/>
      <c r="U32" s="1052"/>
      <c r="V32" s="1052">
        <v>126</v>
      </c>
      <c r="W32" s="1052"/>
      <c r="X32" s="1052"/>
      <c r="Y32" s="1052"/>
      <c r="Z32" s="1052"/>
      <c r="AA32" s="1052">
        <v>1</v>
      </c>
      <c r="AB32" s="1052"/>
      <c r="AC32" s="1052"/>
      <c r="AD32" s="1052"/>
      <c r="AE32" s="1053"/>
      <c r="AF32" s="1048">
        <v>1</v>
      </c>
      <c r="AG32" s="1049"/>
      <c r="AH32" s="1049"/>
      <c r="AI32" s="1049"/>
      <c r="AJ32" s="1050"/>
      <c r="AK32" s="993">
        <v>28</v>
      </c>
      <c r="AL32" s="984"/>
      <c r="AM32" s="984"/>
      <c r="AN32" s="984"/>
      <c r="AO32" s="984"/>
      <c r="AP32" s="984">
        <v>260</v>
      </c>
      <c r="AQ32" s="984"/>
      <c r="AR32" s="984"/>
      <c r="AS32" s="984"/>
      <c r="AT32" s="984"/>
      <c r="AU32" s="984">
        <v>28</v>
      </c>
      <c r="AV32" s="984"/>
      <c r="AW32" s="984"/>
      <c r="AX32" s="984"/>
      <c r="AY32" s="984"/>
      <c r="AZ32" s="1054" t="s">
        <v>532</v>
      </c>
      <c r="BA32" s="1054"/>
      <c r="BB32" s="1054"/>
      <c r="BC32" s="1054"/>
      <c r="BD32" s="1054"/>
      <c r="BE32" s="985" t="s">
        <v>414</v>
      </c>
      <c r="BF32" s="985"/>
      <c r="BG32" s="985"/>
      <c r="BH32" s="985"/>
      <c r="BI32" s="986"/>
      <c r="BJ32" s="226"/>
      <c r="BK32" s="226"/>
      <c r="BL32" s="226"/>
      <c r="BM32" s="226"/>
      <c r="BN32" s="226"/>
      <c r="BO32" s="236"/>
      <c r="BP32" s="236"/>
      <c r="BQ32" s="233">
        <v>26</v>
      </c>
      <c r="BR32" s="234"/>
      <c r="BS32" s="1005"/>
      <c r="BT32" s="1006"/>
      <c r="BU32" s="1006"/>
      <c r="BV32" s="1006"/>
      <c r="BW32" s="1006"/>
      <c r="BX32" s="1006"/>
      <c r="BY32" s="1006"/>
      <c r="BZ32" s="1006"/>
      <c r="CA32" s="1006"/>
      <c r="CB32" s="1006"/>
      <c r="CC32" s="1006"/>
      <c r="CD32" s="1006"/>
      <c r="CE32" s="1006"/>
      <c r="CF32" s="1006"/>
      <c r="CG32" s="1027"/>
      <c r="CH32" s="1002"/>
      <c r="CI32" s="1003"/>
      <c r="CJ32" s="1003"/>
      <c r="CK32" s="1003"/>
      <c r="CL32" s="1004"/>
      <c r="CM32" s="1002"/>
      <c r="CN32" s="1003"/>
      <c r="CO32" s="1003"/>
      <c r="CP32" s="1003"/>
      <c r="CQ32" s="1004"/>
      <c r="CR32" s="1002"/>
      <c r="CS32" s="1003"/>
      <c r="CT32" s="1003"/>
      <c r="CU32" s="1003"/>
      <c r="CV32" s="1004"/>
      <c r="CW32" s="1002"/>
      <c r="CX32" s="1003"/>
      <c r="CY32" s="1003"/>
      <c r="CZ32" s="1003"/>
      <c r="DA32" s="1004"/>
      <c r="DB32" s="1002"/>
      <c r="DC32" s="1003"/>
      <c r="DD32" s="1003"/>
      <c r="DE32" s="1003"/>
      <c r="DF32" s="1004"/>
      <c r="DG32" s="1002"/>
      <c r="DH32" s="1003"/>
      <c r="DI32" s="1003"/>
      <c r="DJ32" s="1003"/>
      <c r="DK32" s="1004"/>
      <c r="DL32" s="1002"/>
      <c r="DM32" s="1003"/>
      <c r="DN32" s="1003"/>
      <c r="DO32" s="1003"/>
      <c r="DP32" s="1004"/>
      <c r="DQ32" s="1002"/>
      <c r="DR32" s="1003"/>
      <c r="DS32" s="1003"/>
      <c r="DT32" s="1003"/>
      <c r="DU32" s="1004"/>
      <c r="DV32" s="1005"/>
      <c r="DW32" s="1006"/>
      <c r="DX32" s="1006"/>
      <c r="DY32" s="1006"/>
      <c r="DZ32" s="1007"/>
      <c r="EA32" s="224"/>
    </row>
    <row r="33" spans="1:131" ht="26.25" customHeight="1" x14ac:dyDescent="0.2">
      <c r="A33" s="237">
        <v>6</v>
      </c>
      <c r="B33" s="1043"/>
      <c r="C33" s="1044"/>
      <c r="D33" s="1044"/>
      <c r="E33" s="1044"/>
      <c r="F33" s="1044"/>
      <c r="G33" s="1044"/>
      <c r="H33" s="1044"/>
      <c r="I33" s="1044"/>
      <c r="J33" s="1044"/>
      <c r="K33" s="1044"/>
      <c r="L33" s="1044"/>
      <c r="M33" s="1044"/>
      <c r="N33" s="1044"/>
      <c r="O33" s="1044"/>
      <c r="P33" s="1045"/>
      <c r="Q33" s="1051"/>
      <c r="R33" s="1052"/>
      <c r="S33" s="1052"/>
      <c r="T33" s="1052"/>
      <c r="U33" s="1052"/>
      <c r="V33" s="1052"/>
      <c r="W33" s="1052"/>
      <c r="X33" s="1052"/>
      <c r="Y33" s="1052"/>
      <c r="Z33" s="1052"/>
      <c r="AA33" s="1052"/>
      <c r="AB33" s="1052"/>
      <c r="AC33" s="1052"/>
      <c r="AD33" s="1052"/>
      <c r="AE33" s="1053"/>
      <c r="AF33" s="1048"/>
      <c r="AG33" s="1049"/>
      <c r="AH33" s="1049"/>
      <c r="AI33" s="1049"/>
      <c r="AJ33" s="1050"/>
      <c r="AK33" s="993"/>
      <c r="AL33" s="984"/>
      <c r="AM33" s="984"/>
      <c r="AN33" s="984"/>
      <c r="AO33" s="984"/>
      <c r="AP33" s="984"/>
      <c r="AQ33" s="984"/>
      <c r="AR33" s="984"/>
      <c r="AS33" s="984"/>
      <c r="AT33" s="984"/>
      <c r="AU33" s="984"/>
      <c r="AV33" s="984"/>
      <c r="AW33" s="984"/>
      <c r="AX33" s="984"/>
      <c r="AY33" s="984"/>
      <c r="AZ33" s="1054"/>
      <c r="BA33" s="1054"/>
      <c r="BB33" s="1054"/>
      <c r="BC33" s="1054"/>
      <c r="BD33" s="1054"/>
      <c r="BE33" s="985"/>
      <c r="BF33" s="985"/>
      <c r="BG33" s="985"/>
      <c r="BH33" s="985"/>
      <c r="BI33" s="986"/>
      <c r="BJ33" s="226"/>
      <c r="BK33" s="226"/>
      <c r="BL33" s="226"/>
      <c r="BM33" s="226"/>
      <c r="BN33" s="226"/>
      <c r="BO33" s="236"/>
      <c r="BP33" s="236"/>
      <c r="BQ33" s="233">
        <v>27</v>
      </c>
      <c r="BR33" s="234"/>
      <c r="BS33" s="1005"/>
      <c r="BT33" s="1006"/>
      <c r="BU33" s="1006"/>
      <c r="BV33" s="1006"/>
      <c r="BW33" s="1006"/>
      <c r="BX33" s="1006"/>
      <c r="BY33" s="1006"/>
      <c r="BZ33" s="1006"/>
      <c r="CA33" s="1006"/>
      <c r="CB33" s="1006"/>
      <c r="CC33" s="1006"/>
      <c r="CD33" s="1006"/>
      <c r="CE33" s="1006"/>
      <c r="CF33" s="1006"/>
      <c r="CG33" s="1027"/>
      <c r="CH33" s="1002"/>
      <c r="CI33" s="1003"/>
      <c r="CJ33" s="1003"/>
      <c r="CK33" s="1003"/>
      <c r="CL33" s="1004"/>
      <c r="CM33" s="1002"/>
      <c r="CN33" s="1003"/>
      <c r="CO33" s="1003"/>
      <c r="CP33" s="1003"/>
      <c r="CQ33" s="1004"/>
      <c r="CR33" s="1002"/>
      <c r="CS33" s="1003"/>
      <c r="CT33" s="1003"/>
      <c r="CU33" s="1003"/>
      <c r="CV33" s="1004"/>
      <c r="CW33" s="1002"/>
      <c r="CX33" s="1003"/>
      <c r="CY33" s="1003"/>
      <c r="CZ33" s="1003"/>
      <c r="DA33" s="1004"/>
      <c r="DB33" s="1002"/>
      <c r="DC33" s="1003"/>
      <c r="DD33" s="1003"/>
      <c r="DE33" s="1003"/>
      <c r="DF33" s="1004"/>
      <c r="DG33" s="1002"/>
      <c r="DH33" s="1003"/>
      <c r="DI33" s="1003"/>
      <c r="DJ33" s="1003"/>
      <c r="DK33" s="1004"/>
      <c r="DL33" s="1002"/>
      <c r="DM33" s="1003"/>
      <c r="DN33" s="1003"/>
      <c r="DO33" s="1003"/>
      <c r="DP33" s="1004"/>
      <c r="DQ33" s="1002"/>
      <c r="DR33" s="1003"/>
      <c r="DS33" s="1003"/>
      <c r="DT33" s="1003"/>
      <c r="DU33" s="1004"/>
      <c r="DV33" s="1005"/>
      <c r="DW33" s="1006"/>
      <c r="DX33" s="1006"/>
      <c r="DY33" s="1006"/>
      <c r="DZ33" s="1007"/>
      <c r="EA33" s="224"/>
    </row>
    <row r="34" spans="1:131" ht="26.25" customHeight="1" x14ac:dyDescent="0.2">
      <c r="A34" s="237">
        <v>7</v>
      </c>
      <c r="B34" s="1043"/>
      <c r="C34" s="1044"/>
      <c r="D34" s="1044"/>
      <c r="E34" s="1044"/>
      <c r="F34" s="1044"/>
      <c r="G34" s="1044"/>
      <c r="H34" s="1044"/>
      <c r="I34" s="1044"/>
      <c r="J34" s="1044"/>
      <c r="K34" s="1044"/>
      <c r="L34" s="1044"/>
      <c r="M34" s="1044"/>
      <c r="N34" s="1044"/>
      <c r="O34" s="1044"/>
      <c r="P34" s="1045"/>
      <c r="Q34" s="1051"/>
      <c r="R34" s="1052"/>
      <c r="S34" s="1052"/>
      <c r="T34" s="1052"/>
      <c r="U34" s="1052"/>
      <c r="V34" s="1052"/>
      <c r="W34" s="1052"/>
      <c r="X34" s="1052"/>
      <c r="Y34" s="1052"/>
      <c r="Z34" s="1052"/>
      <c r="AA34" s="1052"/>
      <c r="AB34" s="1052"/>
      <c r="AC34" s="1052"/>
      <c r="AD34" s="1052"/>
      <c r="AE34" s="1053"/>
      <c r="AF34" s="1048"/>
      <c r="AG34" s="1049"/>
      <c r="AH34" s="1049"/>
      <c r="AI34" s="1049"/>
      <c r="AJ34" s="1050"/>
      <c r="AK34" s="993"/>
      <c r="AL34" s="984"/>
      <c r="AM34" s="984"/>
      <c r="AN34" s="984"/>
      <c r="AO34" s="984"/>
      <c r="AP34" s="984"/>
      <c r="AQ34" s="984"/>
      <c r="AR34" s="984"/>
      <c r="AS34" s="984"/>
      <c r="AT34" s="984"/>
      <c r="AU34" s="984"/>
      <c r="AV34" s="984"/>
      <c r="AW34" s="984"/>
      <c r="AX34" s="984"/>
      <c r="AY34" s="984"/>
      <c r="AZ34" s="1054"/>
      <c r="BA34" s="1054"/>
      <c r="BB34" s="1054"/>
      <c r="BC34" s="1054"/>
      <c r="BD34" s="1054"/>
      <c r="BE34" s="985"/>
      <c r="BF34" s="985"/>
      <c r="BG34" s="985"/>
      <c r="BH34" s="985"/>
      <c r="BI34" s="986"/>
      <c r="BJ34" s="226"/>
      <c r="BK34" s="226"/>
      <c r="BL34" s="226"/>
      <c r="BM34" s="226"/>
      <c r="BN34" s="226"/>
      <c r="BO34" s="236"/>
      <c r="BP34" s="236"/>
      <c r="BQ34" s="233">
        <v>28</v>
      </c>
      <c r="BR34" s="234"/>
      <c r="BS34" s="1005"/>
      <c r="BT34" s="1006"/>
      <c r="BU34" s="1006"/>
      <c r="BV34" s="1006"/>
      <c r="BW34" s="1006"/>
      <c r="BX34" s="1006"/>
      <c r="BY34" s="1006"/>
      <c r="BZ34" s="1006"/>
      <c r="CA34" s="1006"/>
      <c r="CB34" s="1006"/>
      <c r="CC34" s="1006"/>
      <c r="CD34" s="1006"/>
      <c r="CE34" s="1006"/>
      <c r="CF34" s="1006"/>
      <c r="CG34" s="1027"/>
      <c r="CH34" s="1002"/>
      <c r="CI34" s="1003"/>
      <c r="CJ34" s="1003"/>
      <c r="CK34" s="1003"/>
      <c r="CL34" s="1004"/>
      <c r="CM34" s="1002"/>
      <c r="CN34" s="1003"/>
      <c r="CO34" s="1003"/>
      <c r="CP34" s="1003"/>
      <c r="CQ34" s="1004"/>
      <c r="CR34" s="1002"/>
      <c r="CS34" s="1003"/>
      <c r="CT34" s="1003"/>
      <c r="CU34" s="1003"/>
      <c r="CV34" s="1004"/>
      <c r="CW34" s="1002"/>
      <c r="CX34" s="1003"/>
      <c r="CY34" s="1003"/>
      <c r="CZ34" s="1003"/>
      <c r="DA34" s="1004"/>
      <c r="DB34" s="1002"/>
      <c r="DC34" s="1003"/>
      <c r="DD34" s="1003"/>
      <c r="DE34" s="1003"/>
      <c r="DF34" s="1004"/>
      <c r="DG34" s="1002"/>
      <c r="DH34" s="1003"/>
      <c r="DI34" s="1003"/>
      <c r="DJ34" s="1003"/>
      <c r="DK34" s="1004"/>
      <c r="DL34" s="1002"/>
      <c r="DM34" s="1003"/>
      <c r="DN34" s="1003"/>
      <c r="DO34" s="1003"/>
      <c r="DP34" s="1004"/>
      <c r="DQ34" s="1002"/>
      <c r="DR34" s="1003"/>
      <c r="DS34" s="1003"/>
      <c r="DT34" s="1003"/>
      <c r="DU34" s="1004"/>
      <c r="DV34" s="1005"/>
      <c r="DW34" s="1006"/>
      <c r="DX34" s="1006"/>
      <c r="DY34" s="1006"/>
      <c r="DZ34" s="1007"/>
      <c r="EA34" s="224"/>
    </row>
    <row r="35" spans="1:131" ht="26.25" customHeight="1" x14ac:dyDescent="0.2">
      <c r="A35" s="237">
        <v>8</v>
      </c>
      <c r="B35" s="1043"/>
      <c r="C35" s="1044"/>
      <c r="D35" s="1044"/>
      <c r="E35" s="1044"/>
      <c r="F35" s="1044"/>
      <c r="G35" s="1044"/>
      <c r="H35" s="1044"/>
      <c r="I35" s="1044"/>
      <c r="J35" s="1044"/>
      <c r="K35" s="1044"/>
      <c r="L35" s="1044"/>
      <c r="M35" s="1044"/>
      <c r="N35" s="1044"/>
      <c r="O35" s="1044"/>
      <c r="P35" s="1045"/>
      <c r="Q35" s="1051"/>
      <c r="R35" s="1052"/>
      <c r="S35" s="1052"/>
      <c r="T35" s="1052"/>
      <c r="U35" s="1052"/>
      <c r="V35" s="1052"/>
      <c r="W35" s="1052"/>
      <c r="X35" s="1052"/>
      <c r="Y35" s="1052"/>
      <c r="Z35" s="1052"/>
      <c r="AA35" s="1052"/>
      <c r="AB35" s="1052"/>
      <c r="AC35" s="1052"/>
      <c r="AD35" s="1052"/>
      <c r="AE35" s="1053"/>
      <c r="AF35" s="1048"/>
      <c r="AG35" s="1049"/>
      <c r="AH35" s="1049"/>
      <c r="AI35" s="1049"/>
      <c r="AJ35" s="1050"/>
      <c r="AK35" s="993"/>
      <c r="AL35" s="984"/>
      <c r="AM35" s="984"/>
      <c r="AN35" s="984"/>
      <c r="AO35" s="984"/>
      <c r="AP35" s="984"/>
      <c r="AQ35" s="984"/>
      <c r="AR35" s="984"/>
      <c r="AS35" s="984"/>
      <c r="AT35" s="984"/>
      <c r="AU35" s="984"/>
      <c r="AV35" s="984"/>
      <c r="AW35" s="984"/>
      <c r="AX35" s="984"/>
      <c r="AY35" s="984"/>
      <c r="AZ35" s="1054"/>
      <c r="BA35" s="1054"/>
      <c r="BB35" s="1054"/>
      <c r="BC35" s="1054"/>
      <c r="BD35" s="1054"/>
      <c r="BE35" s="985"/>
      <c r="BF35" s="985"/>
      <c r="BG35" s="985"/>
      <c r="BH35" s="985"/>
      <c r="BI35" s="986"/>
      <c r="BJ35" s="226"/>
      <c r="BK35" s="226"/>
      <c r="BL35" s="226"/>
      <c r="BM35" s="226"/>
      <c r="BN35" s="226"/>
      <c r="BO35" s="236"/>
      <c r="BP35" s="236"/>
      <c r="BQ35" s="233">
        <v>29</v>
      </c>
      <c r="BR35" s="234"/>
      <c r="BS35" s="1005"/>
      <c r="BT35" s="1006"/>
      <c r="BU35" s="1006"/>
      <c r="BV35" s="1006"/>
      <c r="BW35" s="1006"/>
      <c r="BX35" s="1006"/>
      <c r="BY35" s="1006"/>
      <c r="BZ35" s="1006"/>
      <c r="CA35" s="1006"/>
      <c r="CB35" s="1006"/>
      <c r="CC35" s="1006"/>
      <c r="CD35" s="1006"/>
      <c r="CE35" s="1006"/>
      <c r="CF35" s="1006"/>
      <c r="CG35" s="1027"/>
      <c r="CH35" s="1002"/>
      <c r="CI35" s="1003"/>
      <c r="CJ35" s="1003"/>
      <c r="CK35" s="1003"/>
      <c r="CL35" s="1004"/>
      <c r="CM35" s="1002"/>
      <c r="CN35" s="1003"/>
      <c r="CO35" s="1003"/>
      <c r="CP35" s="1003"/>
      <c r="CQ35" s="1004"/>
      <c r="CR35" s="1002"/>
      <c r="CS35" s="1003"/>
      <c r="CT35" s="1003"/>
      <c r="CU35" s="1003"/>
      <c r="CV35" s="1004"/>
      <c r="CW35" s="1002"/>
      <c r="CX35" s="1003"/>
      <c r="CY35" s="1003"/>
      <c r="CZ35" s="1003"/>
      <c r="DA35" s="1004"/>
      <c r="DB35" s="1002"/>
      <c r="DC35" s="1003"/>
      <c r="DD35" s="1003"/>
      <c r="DE35" s="1003"/>
      <c r="DF35" s="1004"/>
      <c r="DG35" s="1002"/>
      <c r="DH35" s="1003"/>
      <c r="DI35" s="1003"/>
      <c r="DJ35" s="1003"/>
      <c r="DK35" s="1004"/>
      <c r="DL35" s="1002"/>
      <c r="DM35" s="1003"/>
      <c r="DN35" s="1003"/>
      <c r="DO35" s="1003"/>
      <c r="DP35" s="1004"/>
      <c r="DQ35" s="1002"/>
      <c r="DR35" s="1003"/>
      <c r="DS35" s="1003"/>
      <c r="DT35" s="1003"/>
      <c r="DU35" s="1004"/>
      <c r="DV35" s="1005"/>
      <c r="DW35" s="1006"/>
      <c r="DX35" s="1006"/>
      <c r="DY35" s="1006"/>
      <c r="DZ35" s="1007"/>
      <c r="EA35" s="224"/>
    </row>
    <row r="36" spans="1:131" ht="26.25" customHeight="1" x14ac:dyDescent="0.2">
      <c r="A36" s="237">
        <v>9</v>
      </c>
      <c r="B36" s="1043"/>
      <c r="C36" s="1044"/>
      <c r="D36" s="1044"/>
      <c r="E36" s="1044"/>
      <c r="F36" s="1044"/>
      <c r="G36" s="1044"/>
      <c r="H36" s="1044"/>
      <c r="I36" s="1044"/>
      <c r="J36" s="1044"/>
      <c r="K36" s="1044"/>
      <c r="L36" s="1044"/>
      <c r="M36" s="1044"/>
      <c r="N36" s="1044"/>
      <c r="O36" s="1044"/>
      <c r="P36" s="1045"/>
      <c r="Q36" s="1051"/>
      <c r="R36" s="1052"/>
      <c r="S36" s="1052"/>
      <c r="T36" s="1052"/>
      <c r="U36" s="1052"/>
      <c r="V36" s="1052"/>
      <c r="W36" s="1052"/>
      <c r="X36" s="1052"/>
      <c r="Y36" s="1052"/>
      <c r="Z36" s="1052"/>
      <c r="AA36" s="1052"/>
      <c r="AB36" s="1052"/>
      <c r="AC36" s="1052"/>
      <c r="AD36" s="1052"/>
      <c r="AE36" s="1053"/>
      <c r="AF36" s="1048"/>
      <c r="AG36" s="1049"/>
      <c r="AH36" s="1049"/>
      <c r="AI36" s="1049"/>
      <c r="AJ36" s="1050"/>
      <c r="AK36" s="993"/>
      <c r="AL36" s="984"/>
      <c r="AM36" s="984"/>
      <c r="AN36" s="984"/>
      <c r="AO36" s="984"/>
      <c r="AP36" s="984"/>
      <c r="AQ36" s="984"/>
      <c r="AR36" s="984"/>
      <c r="AS36" s="984"/>
      <c r="AT36" s="984"/>
      <c r="AU36" s="984"/>
      <c r="AV36" s="984"/>
      <c r="AW36" s="984"/>
      <c r="AX36" s="984"/>
      <c r="AY36" s="984"/>
      <c r="AZ36" s="1054"/>
      <c r="BA36" s="1054"/>
      <c r="BB36" s="1054"/>
      <c r="BC36" s="1054"/>
      <c r="BD36" s="1054"/>
      <c r="BE36" s="985"/>
      <c r="BF36" s="985"/>
      <c r="BG36" s="985"/>
      <c r="BH36" s="985"/>
      <c r="BI36" s="986"/>
      <c r="BJ36" s="226"/>
      <c r="BK36" s="226"/>
      <c r="BL36" s="226"/>
      <c r="BM36" s="226"/>
      <c r="BN36" s="226"/>
      <c r="BO36" s="236"/>
      <c r="BP36" s="236"/>
      <c r="BQ36" s="233">
        <v>30</v>
      </c>
      <c r="BR36" s="234"/>
      <c r="BS36" s="1005"/>
      <c r="BT36" s="1006"/>
      <c r="BU36" s="1006"/>
      <c r="BV36" s="1006"/>
      <c r="BW36" s="1006"/>
      <c r="BX36" s="1006"/>
      <c r="BY36" s="1006"/>
      <c r="BZ36" s="1006"/>
      <c r="CA36" s="1006"/>
      <c r="CB36" s="1006"/>
      <c r="CC36" s="1006"/>
      <c r="CD36" s="1006"/>
      <c r="CE36" s="1006"/>
      <c r="CF36" s="1006"/>
      <c r="CG36" s="1027"/>
      <c r="CH36" s="1002"/>
      <c r="CI36" s="1003"/>
      <c r="CJ36" s="1003"/>
      <c r="CK36" s="1003"/>
      <c r="CL36" s="1004"/>
      <c r="CM36" s="1002"/>
      <c r="CN36" s="1003"/>
      <c r="CO36" s="1003"/>
      <c r="CP36" s="1003"/>
      <c r="CQ36" s="1004"/>
      <c r="CR36" s="1002"/>
      <c r="CS36" s="1003"/>
      <c r="CT36" s="1003"/>
      <c r="CU36" s="1003"/>
      <c r="CV36" s="1004"/>
      <c r="CW36" s="1002"/>
      <c r="CX36" s="1003"/>
      <c r="CY36" s="1003"/>
      <c r="CZ36" s="1003"/>
      <c r="DA36" s="1004"/>
      <c r="DB36" s="1002"/>
      <c r="DC36" s="1003"/>
      <c r="DD36" s="1003"/>
      <c r="DE36" s="1003"/>
      <c r="DF36" s="1004"/>
      <c r="DG36" s="1002"/>
      <c r="DH36" s="1003"/>
      <c r="DI36" s="1003"/>
      <c r="DJ36" s="1003"/>
      <c r="DK36" s="1004"/>
      <c r="DL36" s="1002"/>
      <c r="DM36" s="1003"/>
      <c r="DN36" s="1003"/>
      <c r="DO36" s="1003"/>
      <c r="DP36" s="1004"/>
      <c r="DQ36" s="1002"/>
      <c r="DR36" s="1003"/>
      <c r="DS36" s="1003"/>
      <c r="DT36" s="1003"/>
      <c r="DU36" s="1004"/>
      <c r="DV36" s="1005"/>
      <c r="DW36" s="1006"/>
      <c r="DX36" s="1006"/>
      <c r="DY36" s="1006"/>
      <c r="DZ36" s="1007"/>
      <c r="EA36" s="224"/>
    </row>
    <row r="37" spans="1:131" ht="26.25" customHeight="1" x14ac:dyDescent="0.2">
      <c r="A37" s="237">
        <v>10</v>
      </c>
      <c r="B37" s="1043"/>
      <c r="C37" s="1044"/>
      <c r="D37" s="1044"/>
      <c r="E37" s="1044"/>
      <c r="F37" s="1044"/>
      <c r="G37" s="1044"/>
      <c r="H37" s="1044"/>
      <c r="I37" s="1044"/>
      <c r="J37" s="1044"/>
      <c r="K37" s="1044"/>
      <c r="L37" s="1044"/>
      <c r="M37" s="1044"/>
      <c r="N37" s="1044"/>
      <c r="O37" s="1044"/>
      <c r="P37" s="1045"/>
      <c r="Q37" s="1051"/>
      <c r="R37" s="1052"/>
      <c r="S37" s="1052"/>
      <c r="T37" s="1052"/>
      <c r="U37" s="1052"/>
      <c r="V37" s="1052"/>
      <c r="W37" s="1052"/>
      <c r="X37" s="1052"/>
      <c r="Y37" s="1052"/>
      <c r="Z37" s="1052"/>
      <c r="AA37" s="1052"/>
      <c r="AB37" s="1052"/>
      <c r="AC37" s="1052"/>
      <c r="AD37" s="1052"/>
      <c r="AE37" s="1053"/>
      <c r="AF37" s="1048"/>
      <c r="AG37" s="1049"/>
      <c r="AH37" s="1049"/>
      <c r="AI37" s="1049"/>
      <c r="AJ37" s="1050"/>
      <c r="AK37" s="993"/>
      <c r="AL37" s="984"/>
      <c r="AM37" s="984"/>
      <c r="AN37" s="984"/>
      <c r="AO37" s="984"/>
      <c r="AP37" s="984"/>
      <c r="AQ37" s="984"/>
      <c r="AR37" s="984"/>
      <c r="AS37" s="984"/>
      <c r="AT37" s="984"/>
      <c r="AU37" s="984"/>
      <c r="AV37" s="984"/>
      <c r="AW37" s="984"/>
      <c r="AX37" s="984"/>
      <c r="AY37" s="984"/>
      <c r="AZ37" s="1054"/>
      <c r="BA37" s="1054"/>
      <c r="BB37" s="1054"/>
      <c r="BC37" s="1054"/>
      <c r="BD37" s="1054"/>
      <c r="BE37" s="985"/>
      <c r="BF37" s="985"/>
      <c r="BG37" s="985"/>
      <c r="BH37" s="985"/>
      <c r="BI37" s="986"/>
      <c r="BJ37" s="226"/>
      <c r="BK37" s="226"/>
      <c r="BL37" s="226"/>
      <c r="BM37" s="226"/>
      <c r="BN37" s="226"/>
      <c r="BO37" s="236"/>
      <c r="BP37" s="236"/>
      <c r="BQ37" s="233">
        <v>31</v>
      </c>
      <c r="BR37" s="234"/>
      <c r="BS37" s="1005"/>
      <c r="BT37" s="1006"/>
      <c r="BU37" s="1006"/>
      <c r="BV37" s="1006"/>
      <c r="BW37" s="1006"/>
      <c r="BX37" s="1006"/>
      <c r="BY37" s="1006"/>
      <c r="BZ37" s="1006"/>
      <c r="CA37" s="1006"/>
      <c r="CB37" s="1006"/>
      <c r="CC37" s="1006"/>
      <c r="CD37" s="1006"/>
      <c r="CE37" s="1006"/>
      <c r="CF37" s="1006"/>
      <c r="CG37" s="1027"/>
      <c r="CH37" s="1002"/>
      <c r="CI37" s="1003"/>
      <c r="CJ37" s="1003"/>
      <c r="CK37" s="1003"/>
      <c r="CL37" s="1004"/>
      <c r="CM37" s="1002"/>
      <c r="CN37" s="1003"/>
      <c r="CO37" s="1003"/>
      <c r="CP37" s="1003"/>
      <c r="CQ37" s="1004"/>
      <c r="CR37" s="1002"/>
      <c r="CS37" s="1003"/>
      <c r="CT37" s="1003"/>
      <c r="CU37" s="1003"/>
      <c r="CV37" s="1004"/>
      <c r="CW37" s="1002"/>
      <c r="CX37" s="1003"/>
      <c r="CY37" s="1003"/>
      <c r="CZ37" s="1003"/>
      <c r="DA37" s="1004"/>
      <c r="DB37" s="1002"/>
      <c r="DC37" s="1003"/>
      <c r="DD37" s="1003"/>
      <c r="DE37" s="1003"/>
      <c r="DF37" s="1004"/>
      <c r="DG37" s="1002"/>
      <c r="DH37" s="1003"/>
      <c r="DI37" s="1003"/>
      <c r="DJ37" s="1003"/>
      <c r="DK37" s="1004"/>
      <c r="DL37" s="1002"/>
      <c r="DM37" s="1003"/>
      <c r="DN37" s="1003"/>
      <c r="DO37" s="1003"/>
      <c r="DP37" s="1004"/>
      <c r="DQ37" s="1002"/>
      <c r="DR37" s="1003"/>
      <c r="DS37" s="1003"/>
      <c r="DT37" s="1003"/>
      <c r="DU37" s="1004"/>
      <c r="DV37" s="1005"/>
      <c r="DW37" s="1006"/>
      <c r="DX37" s="1006"/>
      <c r="DY37" s="1006"/>
      <c r="DZ37" s="1007"/>
      <c r="EA37" s="224"/>
    </row>
    <row r="38" spans="1:131" ht="26.25" customHeight="1" x14ac:dyDescent="0.2">
      <c r="A38" s="237">
        <v>11</v>
      </c>
      <c r="B38" s="1043"/>
      <c r="C38" s="1044"/>
      <c r="D38" s="1044"/>
      <c r="E38" s="1044"/>
      <c r="F38" s="1044"/>
      <c r="G38" s="1044"/>
      <c r="H38" s="1044"/>
      <c r="I38" s="1044"/>
      <c r="J38" s="1044"/>
      <c r="K38" s="1044"/>
      <c r="L38" s="1044"/>
      <c r="M38" s="1044"/>
      <c r="N38" s="1044"/>
      <c r="O38" s="1044"/>
      <c r="P38" s="1045"/>
      <c r="Q38" s="1051"/>
      <c r="R38" s="1052"/>
      <c r="S38" s="1052"/>
      <c r="T38" s="1052"/>
      <c r="U38" s="1052"/>
      <c r="V38" s="1052"/>
      <c r="W38" s="1052"/>
      <c r="X38" s="1052"/>
      <c r="Y38" s="1052"/>
      <c r="Z38" s="1052"/>
      <c r="AA38" s="1052"/>
      <c r="AB38" s="1052"/>
      <c r="AC38" s="1052"/>
      <c r="AD38" s="1052"/>
      <c r="AE38" s="1053"/>
      <c r="AF38" s="1048"/>
      <c r="AG38" s="1049"/>
      <c r="AH38" s="1049"/>
      <c r="AI38" s="1049"/>
      <c r="AJ38" s="1050"/>
      <c r="AK38" s="993"/>
      <c r="AL38" s="984"/>
      <c r="AM38" s="984"/>
      <c r="AN38" s="984"/>
      <c r="AO38" s="984"/>
      <c r="AP38" s="984"/>
      <c r="AQ38" s="984"/>
      <c r="AR38" s="984"/>
      <c r="AS38" s="984"/>
      <c r="AT38" s="984"/>
      <c r="AU38" s="984"/>
      <c r="AV38" s="984"/>
      <c r="AW38" s="984"/>
      <c r="AX38" s="984"/>
      <c r="AY38" s="984"/>
      <c r="AZ38" s="1054"/>
      <c r="BA38" s="1054"/>
      <c r="BB38" s="1054"/>
      <c r="BC38" s="1054"/>
      <c r="BD38" s="1054"/>
      <c r="BE38" s="985"/>
      <c r="BF38" s="985"/>
      <c r="BG38" s="985"/>
      <c r="BH38" s="985"/>
      <c r="BI38" s="986"/>
      <c r="BJ38" s="226"/>
      <c r="BK38" s="226"/>
      <c r="BL38" s="226"/>
      <c r="BM38" s="226"/>
      <c r="BN38" s="226"/>
      <c r="BO38" s="236"/>
      <c r="BP38" s="236"/>
      <c r="BQ38" s="233">
        <v>32</v>
      </c>
      <c r="BR38" s="234"/>
      <c r="BS38" s="1005"/>
      <c r="BT38" s="1006"/>
      <c r="BU38" s="1006"/>
      <c r="BV38" s="1006"/>
      <c r="BW38" s="1006"/>
      <c r="BX38" s="1006"/>
      <c r="BY38" s="1006"/>
      <c r="BZ38" s="1006"/>
      <c r="CA38" s="1006"/>
      <c r="CB38" s="1006"/>
      <c r="CC38" s="1006"/>
      <c r="CD38" s="1006"/>
      <c r="CE38" s="1006"/>
      <c r="CF38" s="1006"/>
      <c r="CG38" s="1027"/>
      <c r="CH38" s="1002"/>
      <c r="CI38" s="1003"/>
      <c r="CJ38" s="1003"/>
      <c r="CK38" s="1003"/>
      <c r="CL38" s="1004"/>
      <c r="CM38" s="1002"/>
      <c r="CN38" s="1003"/>
      <c r="CO38" s="1003"/>
      <c r="CP38" s="1003"/>
      <c r="CQ38" s="1004"/>
      <c r="CR38" s="1002"/>
      <c r="CS38" s="1003"/>
      <c r="CT38" s="1003"/>
      <c r="CU38" s="1003"/>
      <c r="CV38" s="1004"/>
      <c r="CW38" s="1002"/>
      <c r="CX38" s="1003"/>
      <c r="CY38" s="1003"/>
      <c r="CZ38" s="1003"/>
      <c r="DA38" s="1004"/>
      <c r="DB38" s="1002"/>
      <c r="DC38" s="1003"/>
      <c r="DD38" s="1003"/>
      <c r="DE38" s="1003"/>
      <c r="DF38" s="1004"/>
      <c r="DG38" s="1002"/>
      <c r="DH38" s="1003"/>
      <c r="DI38" s="1003"/>
      <c r="DJ38" s="1003"/>
      <c r="DK38" s="1004"/>
      <c r="DL38" s="1002"/>
      <c r="DM38" s="1003"/>
      <c r="DN38" s="1003"/>
      <c r="DO38" s="1003"/>
      <c r="DP38" s="1004"/>
      <c r="DQ38" s="1002"/>
      <c r="DR38" s="1003"/>
      <c r="DS38" s="1003"/>
      <c r="DT38" s="1003"/>
      <c r="DU38" s="1004"/>
      <c r="DV38" s="1005"/>
      <c r="DW38" s="1006"/>
      <c r="DX38" s="1006"/>
      <c r="DY38" s="1006"/>
      <c r="DZ38" s="1007"/>
      <c r="EA38" s="224"/>
    </row>
    <row r="39" spans="1:131" ht="26.25" customHeight="1" x14ac:dyDescent="0.2">
      <c r="A39" s="237">
        <v>12</v>
      </c>
      <c r="B39" s="1043"/>
      <c r="C39" s="1044"/>
      <c r="D39" s="1044"/>
      <c r="E39" s="1044"/>
      <c r="F39" s="1044"/>
      <c r="G39" s="1044"/>
      <c r="H39" s="1044"/>
      <c r="I39" s="1044"/>
      <c r="J39" s="1044"/>
      <c r="K39" s="1044"/>
      <c r="L39" s="1044"/>
      <c r="M39" s="1044"/>
      <c r="N39" s="1044"/>
      <c r="O39" s="1044"/>
      <c r="P39" s="1045"/>
      <c r="Q39" s="1051"/>
      <c r="R39" s="1052"/>
      <c r="S39" s="1052"/>
      <c r="T39" s="1052"/>
      <c r="U39" s="1052"/>
      <c r="V39" s="1052"/>
      <c r="W39" s="1052"/>
      <c r="X39" s="1052"/>
      <c r="Y39" s="1052"/>
      <c r="Z39" s="1052"/>
      <c r="AA39" s="1052"/>
      <c r="AB39" s="1052"/>
      <c r="AC39" s="1052"/>
      <c r="AD39" s="1052"/>
      <c r="AE39" s="1053"/>
      <c r="AF39" s="1048"/>
      <c r="AG39" s="1049"/>
      <c r="AH39" s="1049"/>
      <c r="AI39" s="1049"/>
      <c r="AJ39" s="1050"/>
      <c r="AK39" s="993"/>
      <c r="AL39" s="984"/>
      <c r="AM39" s="984"/>
      <c r="AN39" s="984"/>
      <c r="AO39" s="984"/>
      <c r="AP39" s="984"/>
      <c r="AQ39" s="984"/>
      <c r="AR39" s="984"/>
      <c r="AS39" s="984"/>
      <c r="AT39" s="984"/>
      <c r="AU39" s="984"/>
      <c r="AV39" s="984"/>
      <c r="AW39" s="984"/>
      <c r="AX39" s="984"/>
      <c r="AY39" s="984"/>
      <c r="AZ39" s="1054"/>
      <c r="BA39" s="1054"/>
      <c r="BB39" s="1054"/>
      <c r="BC39" s="1054"/>
      <c r="BD39" s="1054"/>
      <c r="BE39" s="985"/>
      <c r="BF39" s="985"/>
      <c r="BG39" s="985"/>
      <c r="BH39" s="985"/>
      <c r="BI39" s="986"/>
      <c r="BJ39" s="226"/>
      <c r="BK39" s="226"/>
      <c r="BL39" s="226"/>
      <c r="BM39" s="226"/>
      <c r="BN39" s="226"/>
      <c r="BO39" s="236"/>
      <c r="BP39" s="236"/>
      <c r="BQ39" s="233">
        <v>33</v>
      </c>
      <c r="BR39" s="234"/>
      <c r="BS39" s="1005"/>
      <c r="BT39" s="1006"/>
      <c r="BU39" s="1006"/>
      <c r="BV39" s="1006"/>
      <c r="BW39" s="1006"/>
      <c r="BX39" s="1006"/>
      <c r="BY39" s="1006"/>
      <c r="BZ39" s="1006"/>
      <c r="CA39" s="1006"/>
      <c r="CB39" s="1006"/>
      <c r="CC39" s="1006"/>
      <c r="CD39" s="1006"/>
      <c r="CE39" s="1006"/>
      <c r="CF39" s="1006"/>
      <c r="CG39" s="1027"/>
      <c r="CH39" s="1002"/>
      <c r="CI39" s="1003"/>
      <c r="CJ39" s="1003"/>
      <c r="CK39" s="1003"/>
      <c r="CL39" s="1004"/>
      <c r="CM39" s="1002"/>
      <c r="CN39" s="1003"/>
      <c r="CO39" s="1003"/>
      <c r="CP39" s="1003"/>
      <c r="CQ39" s="1004"/>
      <c r="CR39" s="1002"/>
      <c r="CS39" s="1003"/>
      <c r="CT39" s="1003"/>
      <c r="CU39" s="1003"/>
      <c r="CV39" s="1004"/>
      <c r="CW39" s="1002"/>
      <c r="CX39" s="1003"/>
      <c r="CY39" s="1003"/>
      <c r="CZ39" s="1003"/>
      <c r="DA39" s="1004"/>
      <c r="DB39" s="1002"/>
      <c r="DC39" s="1003"/>
      <c r="DD39" s="1003"/>
      <c r="DE39" s="1003"/>
      <c r="DF39" s="1004"/>
      <c r="DG39" s="1002"/>
      <c r="DH39" s="1003"/>
      <c r="DI39" s="1003"/>
      <c r="DJ39" s="1003"/>
      <c r="DK39" s="1004"/>
      <c r="DL39" s="1002"/>
      <c r="DM39" s="1003"/>
      <c r="DN39" s="1003"/>
      <c r="DO39" s="1003"/>
      <c r="DP39" s="1004"/>
      <c r="DQ39" s="1002"/>
      <c r="DR39" s="1003"/>
      <c r="DS39" s="1003"/>
      <c r="DT39" s="1003"/>
      <c r="DU39" s="1004"/>
      <c r="DV39" s="1005"/>
      <c r="DW39" s="1006"/>
      <c r="DX39" s="1006"/>
      <c r="DY39" s="1006"/>
      <c r="DZ39" s="1007"/>
      <c r="EA39" s="224"/>
    </row>
    <row r="40" spans="1:131" ht="26.25" customHeight="1" x14ac:dyDescent="0.2">
      <c r="A40" s="233">
        <v>13</v>
      </c>
      <c r="B40" s="1043"/>
      <c r="C40" s="1044"/>
      <c r="D40" s="1044"/>
      <c r="E40" s="1044"/>
      <c r="F40" s="1044"/>
      <c r="G40" s="1044"/>
      <c r="H40" s="1044"/>
      <c r="I40" s="1044"/>
      <c r="J40" s="1044"/>
      <c r="K40" s="1044"/>
      <c r="L40" s="1044"/>
      <c r="M40" s="1044"/>
      <c r="N40" s="1044"/>
      <c r="O40" s="1044"/>
      <c r="P40" s="1045"/>
      <c r="Q40" s="1051"/>
      <c r="R40" s="1052"/>
      <c r="S40" s="1052"/>
      <c r="T40" s="1052"/>
      <c r="U40" s="1052"/>
      <c r="V40" s="1052"/>
      <c r="W40" s="1052"/>
      <c r="X40" s="1052"/>
      <c r="Y40" s="1052"/>
      <c r="Z40" s="1052"/>
      <c r="AA40" s="1052"/>
      <c r="AB40" s="1052"/>
      <c r="AC40" s="1052"/>
      <c r="AD40" s="1052"/>
      <c r="AE40" s="1053"/>
      <c r="AF40" s="1048"/>
      <c r="AG40" s="1049"/>
      <c r="AH40" s="1049"/>
      <c r="AI40" s="1049"/>
      <c r="AJ40" s="1050"/>
      <c r="AK40" s="993"/>
      <c r="AL40" s="984"/>
      <c r="AM40" s="984"/>
      <c r="AN40" s="984"/>
      <c r="AO40" s="984"/>
      <c r="AP40" s="984"/>
      <c r="AQ40" s="984"/>
      <c r="AR40" s="984"/>
      <c r="AS40" s="984"/>
      <c r="AT40" s="984"/>
      <c r="AU40" s="984"/>
      <c r="AV40" s="984"/>
      <c r="AW40" s="984"/>
      <c r="AX40" s="984"/>
      <c r="AY40" s="984"/>
      <c r="AZ40" s="1054"/>
      <c r="BA40" s="1054"/>
      <c r="BB40" s="1054"/>
      <c r="BC40" s="1054"/>
      <c r="BD40" s="1054"/>
      <c r="BE40" s="985"/>
      <c r="BF40" s="985"/>
      <c r="BG40" s="985"/>
      <c r="BH40" s="985"/>
      <c r="BI40" s="986"/>
      <c r="BJ40" s="226"/>
      <c r="BK40" s="226"/>
      <c r="BL40" s="226"/>
      <c r="BM40" s="226"/>
      <c r="BN40" s="226"/>
      <c r="BO40" s="236"/>
      <c r="BP40" s="236"/>
      <c r="BQ40" s="233">
        <v>34</v>
      </c>
      <c r="BR40" s="234"/>
      <c r="BS40" s="1005"/>
      <c r="BT40" s="1006"/>
      <c r="BU40" s="1006"/>
      <c r="BV40" s="1006"/>
      <c r="BW40" s="1006"/>
      <c r="BX40" s="1006"/>
      <c r="BY40" s="1006"/>
      <c r="BZ40" s="1006"/>
      <c r="CA40" s="1006"/>
      <c r="CB40" s="1006"/>
      <c r="CC40" s="1006"/>
      <c r="CD40" s="1006"/>
      <c r="CE40" s="1006"/>
      <c r="CF40" s="1006"/>
      <c r="CG40" s="1027"/>
      <c r="CH40" s="1002"/>
      <c r="CI40" s="1003"/>
      <c r="CJ40" s="1003"/>
      <c r="CK40" s="1003"/>
      <c r="CL40" s="1004"/>
      <c r="CM40" s="1002"/>
      <c r="CN40" s="1003"/>
      <c r="CO40" s="1003"/>
      <c r="CP40" s="1003"/>
      <c r="CQ40" s="1004"/>
      <c r="CR40" s="1002"/>
      <c r="CS40" s="1003"/>
      <c r="CT40" s="1003"/>
      <c r="CU40" s="1003"/>
      <c r="CV40" s="1004"/>
      <c r="CW40" s="1002"/>
      <c r="CX40" s="1003"/>
      <c r="CY40" s="1003"/>
      <c r="CZ40" s="1003"/>
      <c r="DA40" s="1004"/>
      <c r="DB40" s="1002"/>
      <c r="DC40" s="1003"/>
      <c r="DD40" s="1003"/>
      <c r="DE40" s="1003"/>
      <c r="DF40" s="1004"/>
      <c r="DG40" s="1002"/>
      <c r="DH40" s="1003"/>
      <c r="DI40" s="1003"/>
      <c r="DJ40" s="1003"/>
      <c r="DK40" s="1004"/>
      <c r="DL40" s="1002"/>
      <c r="DM40" s="1003"/>
      <c r="DN40" s="1003"/>
      <c r="DO40" s="1003"/>
      <c r="DP40" s="1004"/>
      <c r="DQ40" s="1002"/>
      <c r="DR40" s="1003"/>
      <c r="DS40" s="1003"/>
      <c r="DT40" s="1003"/>
      <c r="DU40" s="1004"/>
      <c r="DV40" s="1005"/>
      <c r="DW40" s="1006"/>
      <c r="DX40" s="1006"/>
      <c r="DY40" s="1006"/>
      <c r="DZ40" s="1007"/>
      <c r="EA40" s="224"/>
    </row>
    <row r="41" spans="1:131" ht="26.25" customHeight="1" x14ac:dyDescent="0.2">
      <c r="A41" s="233">
        <v>14</v>
      </c>
      <c r="B41" s="1043"/>
      <c r="C41" s="1044"/>
      <c r="D41" s="1044"/>
      <c r="E41" s="1044"/>
      <c r="F41" s="1044"/>
      <c r="G41" s="1044"/>
      <c r="H41" s="1044"/>
      <c r="I41" s="1044"/>
      <c r="J41" s="1044"/>
      <c r="K41" s="1044"/>
      <c r="L41" s="1044"/>
      <c r="M41" s="1044"/>
      <c r="N41" s="1044"/>
      <c r="O41" s="1044"/>
      <c r="P41" s="1045"/>
      <c r="Q41" s="1051"/>
      <c r="R41" s="1052"/>
      <c r="S41" s="1052"/>
      <c r="T41" s="1052"/>
      <c r="U41" s="1052"/>
      <c r="V41" s="1052"/>
      <c r="W41" s="1052"/>
      <c r="X41" s="1052"/>
      <c r="Y41" s="1052"/>
      <c r="Z41" s="1052"/>
      <c r="AA41" s="1052"/>
      <c r="AB41" s="1052"/>
      <c r="AC41" s="1052"/>
      <c r="AD41" s="1052"/>
      <c r="AE41" s="1053"/>
      <c r="AF41" s="1048"/>
      <c r="AG41" s="1049"/>
      <c r="AH41" s="1049"/>
      <c r="AI41" s="1049"/>
      <c r="AJ41" s="1050"/>
      <c r="AK41" s="993"/>
      <c r="AL41" s="984"/>
      <c r="AM41" s="984"/>
      <c r="AN41" s="984"/>
      <c r="AO41" s="984"/>
      <c r="AP41" s="984"/>
      <c r="AQ41" s="984"/>
      <c r="AR41" s="984"/>
      <c r="AS41" s="984"/>
      <c r="AT41" s="984"/>
      <c r="AU41" s="984"/>
      <c r="AV41" s="984"/>
      <c r="AW41" s="984"/>
      <c r="AX41" s="984"/>
      <c r="AY41" s="984"/>
      <c r="AZ41" s="1054"/>
      <c r="BA41" s="1054"/>
      <c r="BB41" s="1054"/>
      <c r="BC41" s="1054"/>
      <c r="BD41" s="1054"/>
      <c r="BE41" s="985"/>
      <c r="BF41" s="985"/>
      <c r="BG41" s="985"/>
      <c r="BH41" s="985"/>
      <c r="BI41" s="986"/>
      <c r="BJ41" s="226"/>
      <c r="BK41" s="226"/>
      <c r="BL41" s="226"/>
      <c r="BM41" s="226"/>
      <c r="BN41" s="226"/>
      <c r="BO41" s="236"/>
      <c r="BP41" s="236"/>
      <c r="BQ41" s="233">
        <v>35</v>
      </c>
      <c r="BR41" s="234"/>
      <c r="BS41" s="1005"/>
      <c r="BT41" s="1006"/>
      <c r="BU41" s="1006"/>
      <c r="BV41" s="1006"/>
      <c r="BW41" s="1006"/>
      <c r="BX41" s="1006"/>
      <c r="BY41" s="1006"/>
      <c r="BZ41" s="1006"/>
      <c r="CA41" s="1006"/>
      <c r="CB41" s="1006"/>
      <c r="CC41" s="1006"/>
      <c r="CD41" s="1006"/>
      <c r="CE41" s="1006"/>
      <c r="CF41" s="1006"/>
      <c r="CG41" s="1027"/>
      <c r="CH41" s="1002"/>
      <c r="CI41" s="1003"/>
      <c r="CJ41" s="1003"/>
      <c r="CK41" s="1003"/>
      <c r="CL41" s="1004"/>
      <c r="CM41" s="1002"/>
      <c r="CN41" s="1003"/>
      <c r="CO41" s="1003"/>
      <c r="CP41" s="1003"/>
      <c r="CQ41" s="1004"/>
      <c r="CR41" s="1002"/>
      <c r="CS41" s="1003"/>
      <c r="CT41" s="1003"/>
      <c r="CU41" s="1003"/>
      <c r="CV41" s="1004"/>
      <c r="CW41" s="1002"/>
      <c r="CX41" s="1003"/>
      <c r="CY41" s="1003"/>
      <c r="CZ41" s="1003"/>
      <c r="DA41" s="1004"/>
      <c r="DB41" s="1002"/>
      <c r="DC41" s="1003"/>
      <c r="DD41" s="1003"/>
      <c r="DE41" s="1003"/>
      <c r="DF41" s="1004"/>
      <c r="DG41" s="1002"/>
      <c r="DH41" s="1003"/>
      <c r="DI41" s="1003"/>
      <c r="DJ41" s="1003"/>
      <c r="DK41" s="1004"/>
      <c r="DL41" s="1002"/>
      <c r="DM41" s="1003"/>
      <c r="DN41" s="1003"/>
      <c r="DO41" s="1003"/>
      <c r="DP41" s="1004"/>
      <c r="DQ41" s="1002"/>
      <c r="DR41" s="1003"/>
      <c r="DS41" s="1003"/>
      <c r="DT41" s="1003"/>
      <c r="DU41" s="1004"/>
      <c r="DV41" s="1005"/>
      <c r="DW41" s="1006"/>
      <c r="DX41" s="1006"/>
      <c r="DY41" s="1006"/>
      <c r="DZ41" s="1007"/>
      <c r="EA41" s="224"/>
    </row>
    <row r="42" spans="1:131" ht="26.25" customHeight="1" x14ac:dyDescent="0.2">
      <c r="A42" s="233">
        <v>15</v>
      </c>
      <c r="B42" s="1043"/>
      <c r="C42" s="1044"/>
      <c r="D42" s="1044"/>
      <c r="E42" s="1044"/>
      <c r="F42" s="1044"/>
      <c r="G42" s="1044"/>
      <c r="H42" s="1044"/>
      <c r="I42" s="1044"/>
      <c r="J42" s="1044"/>
      <c r="K42" s="1044"/>
      <c r="L42" s="1044"/>
      <c r="M42" s="1044"/>
      <c r="N42" s="1044"/>
      <c r="O42" s="1044"/>
      <c r="P42" s="1045"/>
      <c r="Q42" s="1051"/>
      <c r="R42" s="1052"/>
      <c r="S42" s="1052"/>
      <c r="T42" s="1052"/>
      <c r="U42" s="1052"/>
      <c r="V42" s="1052"/>
      <c r="W42" s="1052"/>
      <c r="X42" s="1052"/>
      <c r="Y42" s="1052"/>
      <c r="Z42" s="1052"/>
      <c r="AA42" s="1052"/>
      <c r="AB42" s="1052"/>
      <c r="AC42" s="1052"/>
      <c r="AD42" s="1052"/>
      <c r="AE42" s="1053"/>
      <c r="AF42" s="1048"/>
      <c r="AG42" s="1049"/>
      <c r="AH42" s="1049"/>
      <c r="AI42" s="1049"/>
      <c r="AJ42" s="1050"/>
      <c r="AK42" s="993"/>
      <c r="AL42" s="984"/>
      <c r="AM42" s="984"/>
      <c r="AN42" s="984"/>
      <c r="AO42" s="984"/>
      <c r="AP42" s="984"/>
      <c r="AQ42" s="984"/>
      <c r="AR42" s="984"/>
      <c r="AS42" s="984"/>
      <c r="AT42" s="984"/>
      <c r="AU42" s="984"/>
      <c r="AV42" s="984"/>
      <c r="AW42" s="984"/>
      <c r="AX42" s="984"/>
      <c r="AY42" s="984"/>
      <c r="AZ42" s="1054"/>
      <c r="BA42" s="1054"/>
      <c r="BB42" s="1054"/>
      <c r="BC42" s="1054"/>
      <c r="BD42" s="1054"/>
      <c r="BE42" s="985"/>
      <c r="BF42" s="985"/>
      <c r="BG42" s="985"/>
      <c r="BH42" s="985"/>
      <c r="BI42" s="986"/>
      <c r="BJ42" s="226"/>
      <c r="BK42" s="226"/>
      <c r="BL42" s="226"/>
      <c r="BM42" s="226"/>
      <c r="BN42" s="226"/>
      <c r="BO42" s="236"/>
      <c r="BP42" s="236"/>
      <c r="BQ42" s="233">
        <v>36</v>
      </c>
      <c r="BR42" s="234"/>
      <c r="BS42" s="1005"/>
      <c r="BT42" s="1006"/>
      <c r="BU42" s="1006"/>
      <c r="BV42" s="1006"/>
      <c r="BW42" s="1006"/>
      <c r="BX42" s="1006"/>
      <c r="BY42" s="1006"/>
      <c r="BZ42" s="1006"/>
      <c r="CA42" s="1006"/>
      <c r="CB42" s="1006"/>
      <c r="CC42" s="1006"/>
      <c r="CD42" s="1006"/>
      <c r="CE42" s="1006"/>
      <c r="CF42" s="1006"/>
      <c r="CG42" s="1027"/>
      <c r="CH42" s="1002"/>
      <c r="CI42" s="1003"/>
      <c r="CJ42" s="1003"/>
      <c r="CK42" s="1003"/>
      <c r="CL42" s="1004"/>
      <c r="CM42" s="1002"/>
      <c r="CN42" s="1003"/>
      <c r="CO42" s="1003"/>
      <c r="CP42" s="1003"/>
      <c r="CQ42" s="1004"/>
      <c r="CR42" s="1002"/>
      <c r="CS42" s="1003"/>
      <c r="CT42" s="1003"/>
      <c r="CU42" s="1003"/>
      <c r="CV42" s="1004"/>
      <c r="CW42" s="1002"/>
      <c r="CX42" s="1003"/>
      <c r="CY42" s="1003"/>
      <c r="CZ42" s="1003"/>
      <c r="DA42" s="1004"/>
      <c r="DB42" s="1002"/>
      <c r="DC42" s="1003"/>
      <c r="DD42" s="1003"/>
      <c r="DE42" s="1003"/>
      <c r="DF42" s="1004"/>
      <c r="DG42" s="1002"/>
      <c r="DH42" s="1003"/>
      <c r="DI42" s="1003"/>
      <c r="DJ42" s="1003"/>
      <c r="DK42" s="1004"/>
      <c r="DL42" s="1002"/>
      <c r="DM42" s="1003"/>
      <c r="DN42" s="1003"/>
      <c r="DO42" s="1003"/>
      <c r="DP42" s="1004"/>
      <c r="DQ42" s="1002"/>
      <c r="DR42" s="1003"/>
      <c r="DS42" s="1003"/>
      <c r="DT42" s="1003"/>
      <c r="DU42" s="1004"/>
      <c r="DV42" s="1005"/>
      <c r="DW42" s="1006"/>
      <c r="DX42" s="1006"/>
      <c r="DY42" s="1006"/>
      <c r="DZ42" s="1007"/>
      <c r="EA42" s="224"/>
    </row>
    <row r="43" spans="1:131" ht="26.25" customHeight="1" x14ac:dyDescent="0.2">
      <c r="A43" s="233">
        <v>16</v>
      </c>
      <c r="B43" s="1043"/>
      <c r="C43" s="1044"/>
      <c r="D43" s="1044"/>
      <c r="E43" s="1044"/>
      <c r="F43" s="1044"/>
      <c r="G43" s="1044"/>
      <c r="H43" s="1044"/>
      <c r="I43" s="1044"/>
      <c r="J43" s="1044"/>
      <c r="K43" s="1044"/>
      <c r="L43" s="1044"/>
      <c r="M43" s="1044"/>
      <c r="N43" s="1044"/>
      <c r="O43" s="1044"/>
      <c r="P43" s="1045"/>
      <c r="Q43" s="1051"/>
      <c r="R43" s="1052"/>
      <c r="S43" s="1052"/>
      <c r="T43" s="1052"/>
      <c r="U43" s="1052"/>
      <c r="V43" s="1052"/>
      <c r="W43" s="1052"/>
      <c r="X43" s="1052"/>
      <c r="Y43" s="1052"/>
      <c r="Z43" s="1052"/>
      <c r="AA43" s="1052"/>
      <c r="AB43" s="1052"/>
      <c r="AC43" s="1052"/>
      <c r="AD43" s="1052"/>
      <c r="AE43" s="1053"/>
      <c r="AF43" s="1048"/>
      <c r="AG43" s="1049"/>
      <c r="AH43" s="1049"/>
      <c r="AI43" s="1049"/>
      <c r="AJ43" s="1050"/>
      <c r="AK43" s="993"/>
      <c r="AL43" s="984"/>
      <c r="AM43" s="984"/>
      <c r="AN43" s="984"/>
      <c r="AO43" s="984"/>
      <c r="AP43" s="984"/>
      <c r="AQ43" s="984"/>
      <c r="AR43" s="984"/>
      <c r="AS43" s="984"/>
      <c r="AT43" s="984"/>
      <c r="AU43" s="984"/>
      <c r="AV43" s="984"/>
      <c r="AW43" s="984"/>
      <c r="AX43" s="984"/>
      <c r="AY43" s="984"/>
      <c r="AZ43" s="1054"/>
      <c r="BA43" s="1054"/>
      <c r="BB43" s="1054"/>
      <c r="BC43" s="1054"/>
      <c r="BD43" s="1054"/>
      <c r="BE43" s="985"/>
      <c r="BF43" s="985"/>
      <c r="BG43" s="985"/>
      <c r="BH43" s="985"/>
      <c r="BI43" s="986"/>
      <c r="BJ43" s="226"/>
      <c r="BK43" s="226"/>
      <c r="BL43" s="226"/>
      <c r="BM43" s="226"/>
      <c r="BN43" s="226"/>
      <c r="BO43" s="236"/>
      <c r="BP43" s="236"/>
      <c r="BQ43" s="233">
        <v>37</v>
      </c>
      <c r="BR43" s="234"/>
      <c r="BS43" s="1005"/>
      <c r="BT43" s="1006"/>
      <c r="BU43" s="1006"/>
      <c r="BV43" s="1006"/>
      <c r="BW43" s="1006"/>
      <c r="BX43" s="1006"/>
      <c r="BY43" s="1006"/>
      <c r="BZ43" s="1006"/>
      <c r="CA43" s="1006"/>
      <c r="CB43" s="1006"/>
      <c r="CC43" s="1006"/>
      <c r="CD43" s="1006"/>
      <c r="CE43" s="1006"/>
      <c r="CF43" s="1006"/>
      <c r="CG43" s="1027"/>
      <c r="CH43" s="1002"/>
      <c r="CI43" s="1003"/>
      <c r="CJ43" s="1003"/>
      <c r="CK43" s="1003"/>
      <c r="CL43" s="1004"/>
      <c r="CM43" s="1002"/>
      <c r="CN43" s="1003"/>
      <c r="CO43" s="1003"/>
      <c r="CP43" s="1003"/>
      <c r="CQ43" s="1004"/>
      <c r="CR43" s="1002"/>
      <c r="CS43" s="1003"/>
      <c r="CT43" s="1003"/>
      <c r="CU43" s="1003"/>
      <c r="CV43" s="1004"/>
      <c r="CW43" s="1002"/>
      <c r="CX43" s="1003"/>
      <c r="CY43" s="1003"/>
      <c r="CZ43" s="1003"/>
      <c r="DA43" s="1004"/>
      <c r="DB43" s="1002"/>
      <c r="DC43" s="1003"/>
      <c r="DD43" s="1003"/>
      <c r="DE43" s="1003"/>
      <c r="DF43" s="1004"/>
      <c r="DG43" s="1002"/>
      <c r="DH43" s="1003"/>
      <c r="DI43" s="1003"/>
      <c r="DJ43" s="1003"/>
      <c r="DK43" s="1004"/>
      <c r="DL43" s="1002"/>
      <c r="DM43" s="1003"/>
      <c r="DN43" s="1003"/>
      <c r="DO43" s="1003"/>
      <c r="DP43" s="1004"/>
      <c r="DQ43" s="1002"/>
      <c r="DR43" s="1003"/>
      <c r="DS43" s="1003"/>
      <c r="DT43" s="1003"/>
      <c r="DU43" s="1004"/>
      <c r="DV43" s="1005"/>
      <c r="DW43" s="1006"/>
      <c r="DX43" s="1006"/>
      <c r="DY43" s="1006"/>
      <c r="DZ43" s="1007"/>
      <c r="EA43" s="224"/>
    </row>
    <row r="44" spans="1:131" ht="26.25" customHeight="1" x14ac:dyDescent="0.2">
      <c r="A44" s="233">
        <v>17</v>
      </c>
      <c r="B44" s="1043"/>
      <c r="C44" s="1044"/>
      <c r="D44" s="1044"/>
      <c r="E44" s="1044"/>
      <c r="F44" s="1044"/>
      <c r="G44" s="1044"/>
      <c r="H44" s="1044"/>
      <c r="I44" s="1044"/>
      <c r="J44" s="1044"/>
      <c r="K44" s="1044"/>
      <c r="L44" s="1044"/>
      <c r="M44" s="1044"/>
      <c r="N44" s="1044"/>
      <c r="O44" s="1044"/>
      <c r="P44" s="1045"/>
      <c r="Q44" s="1051"/>
      <c r="R44" s="1052"/>
      <c r="S44" s="1052"/>
      <c r="T44" s="1052"/>
      <c r="U44" s="1052"/>
      <c r="V44" s="1052"/>
      <c r="W44" s="1052"/>
      <c r="X44" s="1052"/>
      <c r="Y44" s="1052"/>
      <c r="Z44" s="1052"/>
      <c r="AA44" s="1052"/>
      <c r="AB44" s="1052"/>
      <c r="AC44" s="1052"/>
      <c r="AD44" s="1052"/>
      <c r="AE44" s="1053"/>
      <c r="AF44" s="1048"/>
      <c r="AG44" s="1049"/>
      <c r="AH44" s="1049"/>
      <c r="AI44" s="1049"/>
      <c r="AJ44" s="1050"/>
      <c r="AK44" s="993"/>
      <c r="AL44" s="984"/>
      <c r="AM44" s="984"/>
      <c r="AN44" s="984"/>
      <c r="AO44" s="984"/>
      <c r="AP44" s="984"/>
      <c r="AQ44" s="984"/>
      <c r="AR44" s="984"/>
      <c r="AS44" s="984"/>
      <c r="AT44" s="984"/>
      <c r="AU44" s="984"/>
      <c r="AV44" s="984"/>
      <c r="AW44" s="984"/>
      <c r="AX44" s="984"/>
      <c r="AY44" s="984"/>
      <c r="AZ44" s="1054"/>
      <c r="BA44" s="1054"/>
      <c r="BB44" s="1054"/>
      <c r="BC44" s="1054"/>
      <c r="BD44" s="1054"/>
      <c r="BE44" s="985"/>
      <c r="BF44" s="985"/>
      <c r="BG44" s="985"/>
      <c r="BH44" s="985"/>
      <c r="BI44" s="986"/>
      <c r="BJ44" s="226"/>
      <c r="BK44" s="226"/>
      <c r="BL44" s="226"/>
      <c r="BM44" s="226"/>
      <c r="BN44" s="226"/>
      <c r="BO44" s="236"/>
      <c r="BP44" s="236"/>
      <c r="BQ44" s="233">
        <v>38</v>
      </c>
      <c r="BR44" s="234"/>
      <c r="BS44" s="1005"/>
      <c r="BT44" s="1006"/>
      <c r="BU44" s="1006"/>
      <c r="BV44" s="1006"/>
      <c r="BW44" s="1006"/>
      <c r="BX44" s="1006"/>
      <c r="BY44" s="1006"/>
      <c r="BZ44" s="1006"/>
      <c r="CA44" s="1006"/>
      <c r="CB44" s="1006"/>
      <c r="CC44" s="1006"/>
      <c r="CD44" s="1006"/>
      <c r="CE44" s="1006"/>
      <c r="CF44" s="1006"/>
      <c r="CG44" s="1027"/>
      <c r="CH44" s="1002"/>
      <c r="CI44" s="1003"/>
      <c r="CJ44" s="1003"/>
      <c r="CK44" s="1003"/>
      <c r="CL44" s="1004"/>
      <c r="CM44" s="1002"/>
      <c r="CN44" s="1003"/>
      <c r="CO44" s="1003"/>
      <c r="CP44" s="1003"/>
      <c r="CQ44" s="1004"/>
      <c r="CR44" s="1002"/>
      <c r="CS44" s="1003"/>
      <c r="CT44" s="1003"/>
      <c r="CU44" s="1003"/>
      <c r="CV44" s="1004"/>
      <c r="CW44" s="1002"/>
      <c r="CX44" s="1003"/>
      <c r="CY44" s="1003"/>
      <c r="CZ44" s="1003"/>
      <c r="DA44" s="1004"/>
      <c r="DB44" s="1002"/>
      <c r="DC44" s="1003"/>
      <c r="DD44" s="1003"/>
      <c r="DE44" s="1003"/>
      <c r="DF44" s="1004"/>
      <c r="DG44" s="1002"/>
      <c r="DH44" s="1003"/>
      <c r="DI44" s="1003"/>
      <c r="DJ44" s="1003"/>
      <c r="DK44" s="1004"/>
      <c r="DL44" s="1002"/>
      <c r="DM44" s="1003"/>
      <c r="DN44" s="1003"/>
      <c r="DO44" s="1003"/>
      <c r="DP44" s="1004"/>
      <c r="DQ44" s="1002"/>
      <c r="DR44" s="1003"/>
      <c r="DS44" s="1003"/>
      <c r="DT44" s="1003"/>
      <c r="DU44" s="1004"/>
      <c r="DV44" s="1005"/>
      <c r="DW44" s="1006"/>
      <c r="DX44" s="1006"/>
      <c r="DY44" s="1006"/>
      <c r="DZ44" s="1007"/>
      <c r="EA44" s="224"/>
    </row>
    <row r="45" spans="1:131" ht="26.25" customHeight="1" x14ac:dyDescent="0.2">
      <c r="A45" s="233">
        <v>18</v>
      </c>
      <c r="B45" s="1043"/>
      <c r="C45" s="1044"/>
      <c r="D45" s="1044"/>
      <c r="E45" s="1044"/>
      <c r="F45" s="1044"/>
      <c r="G45" s="1044"/>
      <c r="H45" s="1044"/>
      <c r="I45" s="1044"/>
      <c r="J45" s="1044"/>
      <c r="K45" s="1044"/>
      <c r="L45" s="1044"/>
      <c r="M45" s="1044"/>
      <c r="N45" s="1044"/>
      <c r="O45" s="1044"/>
      <c r="P45" s="1045"/>
      <c r="Q45" s="1051"/>
      <c r="R45" s="1052"/>
      <c r="S45" s="1052"/>
      <c r="T45" s="1052"/>
      <c r="U45" s="1052"/>
      <c r="V45" s="1052"/>
      <c r="W45" s="1052"/>
      <c r="X45" s="1052"/>
      <c r="Y45" s="1052"/>
      <c r="Z45" s="1052"/>
      <c r="AA45" s="1052"/>
      <c r="AB45" s="1052"/>
      <c r="AC45" s="1052"/>
      <c r="AD45" s="1052"/>
      <c r="AE45" s="1053"/>
      <c r="AF45" s="1048"/>
      <c r="AG45" s="1049"/>
      <c r="AH45" s="1049"/>
      <c r="AI45" s="1049"/>
      <c r="AJ45" s="1050"/>
      <c r="AK45" s="993"/>
      <c r="AL45" s="984"/>
      <c r="AM45" s="984"/>
      <c r="AN45" s="984"/>
      <c r="AO45" s="984"/>
      <c r="AP45" s="984"/>
      <c r="AQ45" s="984"/>
      <c r="AR45" s="984"/>
      <c r="AS45" s="984"/>
      <c r="AT45" s="984"/>
      <c r="AU45" s="984"/>
      <c r="AV45" s="984"/>
      <c r="AW45" s="984"/>
      <c r="AX45" s="984"/>
      <c r="AY45" s="984"/>
      <c r="AZ45" s="1054"/>
      <c r="BA45" s="1054"/>
      <c r="BB45" s="1054"/>
      <c r="BC45" s="1054"/>
      <c r="BD45" s="1054"/>
      <c r="BE45" s="985"/>
      <c r="BF45" s="985"/>
      <c r="BG45" s="985"/>
      <c r="BH45" s="985"/>
      <c r="BI45" s="986"/>
      <c r="BJ45" s="226"/>
      <c r="BK45" s="226"/>
      <c r="BL45" s="226"/>
      <c r="BM45" s="226"/>
      <c r="BN45" s="226"/>
      <c r="BO45" s="236"/>
      <c r="BP45" s="236"/>
      <c r="BQ45" s="233">
        <v>39</v>
      </c>
      <c r="BR45" s="234"/>
      <c r="BS45" s="1005"/>
      <c r="BT45" s="1006"/>
      <c r="BU45" s="1006"/>
      <c r="BV45" s="1006"/>
      <c r="BW45" s="1006"/>
      <c r="BX45" s="1006"/>
      <c r="BY45" s="1006"/>
      <c r="BZ45" s="1006"/>
      <c r="CA45" s="1006"/>
      <c r="CB45" s="1006"/>
      <c r="CC45" s="1006"/>
      <c r="CD45" s="1006"/>
      <c r="CE45" s="1006"/>
      <c r="CF45" s="1006"/>
      <c r="CG45" s="1027"/>
      <c r="CH45" s="1002"/>
      <c r="CI45" s="1003"/>
      <c r="CJ45" s="1003"/>
      <c r="CK45" s="1003"/>
      <c r="CL45" s="1004"/>
      <c r="CM45" s="1002"/>
      <c r="CN45" s="1003"/>
      <c r="CO45" s="1003"/>
      <c r="CP45" s="1003"/>
      <c r="CQ45" s="1004"/>
      <c r="CR45" s="1002"/>
      <c r="CS45" s="1003"/>
      <c r="CT45" s="1003"/>
      <c r="CU45" s="1003"/>
      <c r="CV45" s="1004"/>
      <c r="CW45" s="1002"/>
      <c r="CX45" s="1003"/>
      <c r="CY45" s="1003"/>
      <c r="CZ45" s="1003"/>
      <c r="DA45" s="1004"/>
      <c r="DB45" s="1002"/>
      <c r="DC45" s="1003"/>
      <c r="DD45" s="1003"/>
      <c r="DE45" s="1003"/>
      <c r="DF45" s="1004"/>
      <c r="DG45" s="1002"/>
      <c r="DH45" s="1003"/>
      <c r="DI45" s="1003"/>
      <c r="DJ45" s="1003"/>
      <c r="DK45" s="1004"/>
      <c r="DL45" s="1002"/>
      <c r="DM45" s="1003"/>
      <c r="DN45" s="1003"/>
      <c r="DO45" s="1003"/>
      <c r="DP45" s="1004"/>
      <c r="DQ45" s="1002"/>
      <c r="DR45" s="1003"/>
      <c r="DS45" s="1003"/>
      <c r="DT45" s="1003"/>
      <c r="DU45" s="1004"/>
      <c r="DV45" s="1005"/>
      <c r="DW45" s="1006"/>
      <c r="DX45" s="1006"/>
      <c r="DY45" s="1006"/>
      <c r="DZ45" s="1007"/>
      <c r="EA45" s="224"/>
    </row>
    <row r="46" spans="1:131" ht="26.25" customHeight="1" x14ac:dyDescent="0.2">
      <c r="A46" s="233">
        <v>19</v>
      </c>
      <c r="B46" s="1043"/>
      <c r="C46" s="1044"/>
      <c r="D46" s="1044"/>
      <c r="E46" s="1044"/>
      <c r="F46" s="1044"/>
      <c r="G46" s="1044"/>
      <c r="H46" s="1044"/>
      <c r="I46" s="1044"/>
      <c r="J46" s="1044"/>
      <c r="K46" s="1044"/>
      <c r="L46" s="1044"/>
      <c r="M46" s="1044"/>
      <c r="N46" s="1044"/>
      <c r="O46" s="1044"/>
      <c r="P46" s="1045"/>
      <c r="Q46" s="1051"/>
      <c r="R46" s="1052"/>
      <c r="S46" s="1052"/>
      <c r="T46" s="1052"/>
      <c r="U46" s="1052"/>
      <c r="V46" s="1052"/>
      <c r="W46" s="1052"/>
      <c r="X46" s="1052"/>
      <c r="Y46" s="1052"/>
      <c r="Z46" s="1052"/>
      <c r="AA46" s="1052"/>
      <c r="AB46" s="1052"/>
      <c r="AC46" s="1052"/>
      <c r="AD46" s="1052"/>
      <c r="AE46" s="1053"/>
      <c r="AF46" s="1048"/>
      <c r="AG46" s="1049"/>
      <c r="AH46" s="1049"/>
      <c r="AI46" s="1049"/>
      <c r="AJ46" s="1050"/>
      <c r="AK46" s="993"/>
      <c r="AL46" s="984"/>
      <c r="AM46" s="984"/>
      <c r="AN46" s="984"/>
      <c r="AO46" s="984"/>
      <c r="AP46" s="984"/>
      <c r="AQ46" s="984"/>
      <c r="AR46" s="984"/>
      <c r="AS46" s="984"/>
      <c r="AT46" s="984"/>
      <c r="AU46" s="984"/>
      <c r="AV46" s="984"/>
      <c r="AW46" s="984"/>
      <c r="AX46" s="984"/>
      <c r="AY46" s="984"/>
      <c r="AZ46" s="1054"/>
      <c r="BA46" s="1054"/>
      <c r="BB46" s="1054"/>
      <c r="BC46" s="1054"/>
      <c r="BD46" s="1054"/>
      <c r="BE46" s="985"/>
      <c r="BF46" s="985"/>
      <c r="BG46" s="985"/>
      <c r="BH46" s="985"/>
      <c r="BI46" s="986"/>
      <c r="BJ46" s="226"/>
      <c r="BK46" s="226"/>
      <c r="BL46" s="226"/>
      <c r="BM46" s="226"/>
      <c r="BN46" s="226"/>
      <c r="BO46" s="236"/>
      <c r="BP46" s="236"/>
      <c r="BQ46" s="233">
        <v>40</v>
      </c>
      <c r="BR46" s="234"/>
      <c r="BS46" s="1005"/>
      <c r="BT46" s="1006"/>
      <c r="BU46" s="1006"/>
      <c r="BV46" s="1006"/>
      <c r="BW46" s="1006"/>
      <c r="BX46" s="1006"/>
      <c r="BY46" s="1006"/>
      <c r="BZ46" s="1006"/>
      <c r="CA46" s="1006"/>
      <c r="CB46" s="1006"/>
      <c r="CC46" s="1006"/>
      <c r="CD46" s="1006"/>
      <c r="CE46" s="1006"/>
      <c r="CF46" s="1006"/>
      <c r="CG46" s="1027"/>
      <c r="CH46" s="1002"/>
      <c r="CI46" s="1003"/>
      <c r="CJ46" s="1003"/>
      <c r="CK46" s="1003"/>
      <c r="CL46" s="1004"/>
      <c r="CM46" s="1002"/>
      <c r="CN46" s="1003"/>
      <c r="CO46" s="1003"/>
      <c r="CP46" s="1003"/>
      <c r="CQ46" s="1004"/>
      <c r="CR46" s="1002"/>
      <c r="CS46" s="1003"/>
      <c r="CT46" s="1003"/>
      <c r="CU46" s="1003"/>
      <c r="CV46" s="1004"/>
      <c r="CW46" s="1002"/>
      <c r="CX46" s="1003"/>
      <c r="CY46" s="1003"/>
      <c r="CZ46" s="1003"/>
      <c r="DA46" s="1004"/>
      <c r="DB46" s="1002"/>
      <c r="DC46" s="1003"/>
      <c r="DD46" s="1003"/>
      <c r="DE46" s="1003"/>
      <c r="DF46" s="1004"/>
      <c r="DG46" s="1002"/>
      <c r="DH46" s="1003"/>
      <c r="DI46" s="1003"/>
      <c r="DJ46" s="1003"/>
      <c r="DK46" s="1004"/>
      <c r="DL46" s="1002"/>
      <c r="DM46" s="1003"/>
      <c r="DN46" s="1003"/>
      <c r="DO46" s="1003"/>
      <c r="DP46" s="1004"/>
      <c r="DQ46" s="1002"/>
      <c r="DR46" s="1003"/>
      <c r="DS46" s="1003"/>
      <c r="DT46" s="1003"/>
      <c r="DU46" s="1004"/>
      <c r="DV46" s="1005"/>
      <c r="DW46" s="1006"/>
      <c r="DX46" s="1006"/>
      <c r="DY46" s="1006"/>
      <c r="DZ46" s="1007"/>
      <c r="EA46" s="224"/>
    </row>
    <row r="47" spans="1:131" ht="26.25" customHeight="1" x14ac:dyDescent="0.2">
      <c r="A47" s="233">
        <v>20</v>
      </c>
      <c r="B47" s="1043"/>
      <c r="C47" s="1044"/>
      <c r="D47" s="1044"/>
      <c r="E47" s="1044"/>
      <c r="F47" s="1044"/>
      <c r="G47" s="1044"/>
      <c r="H47" s="1044"/>
      <c r="I47" s="1044"/>
      <c r="J47" s="1044"/>
      <c r="K47" s="1044"/>
      <c r="L47" s="1044"/>
      <c r="M47" s="1044"/>
      <c r="N47" s="1044"/>
      <c r="O47" s="1044"/>
      <c r="P47" s="1045"/>
      <c r="Q47" s="1051"/>
      <c r="R47" s="1052"/>
      <c r="S47" s="1052"/>
      <c r="T47" s="1052"/>
      <c r="U47" s="1052"/>
      <c r="V47" s="1052"/>
      <c r="W47" s="1052"/>
      <c r="X47" s="1052"/>
      <c r="Y47" s="1052"/>
      <c r="Z47" s="1052"/>
      <c r="AA47" s="1052"/>
      <c r="AB47" s="1052"/>
      <c r="AC47" s="1052"/>
      <c r="AD47" s="1052"/>
      <c r="AE47" s="1053"/>
      <c r="AF47" s="1048"/>
      <c r="AG47" s="1049"/>
      <c r="AH47" s="1049"/>
      <c r="AI47" s="1049"/>
      <c r="AJ47" s="1050"/>
      <c r="AK47" s="993"/>
      <c r="AL47" s="984"/>
      <c r="AM47" s="984"/>
      <c r="AN47" s="984"/>
      <c r="AO47" s="984"/>
      <c r="AP47" s="984"/>
      <c r="AQ47" s="984"/>
      <c r="AR47" s="984"/>
      <c r="AS47" s="984"/>
      <c r="AT47" s="984"/>
      <c r="AU47" s="984"/>
      <c r="AV47" s="984"/>
      <c r="AW47" s="984"/>
      <c r="AX47" s="984"/>
      <c r="AY47" s="984"/>
      <c r="AZ47" s="1054"/>
      <c r="BA47" s="1054"/>
      <c r="BB47" s="1054"/>
      <c r="BC47" s="1054"/>
      <c r="BD47" s="1054"/>
      <c r="BE47" s="985"/>
      <c r="BF47" s="985"/>
      <c r="BG47" s="985"/>
      <c r="BH47" s="985"/>
      <c r="BI47" s="986"/>
      <c r="BJ47" s="226"/>
      <c r="BK47" s="226"/>
      <c r="BL47" s="226"/>
      <c r="BM47" s="226"/>
      <c r="BN47" s="226"/>
      <c r="BO47" s="236"/>
      <c r="BP47" s="236"/>
      <c r="BQ47" s="233">
        <v>41</v>
      </c>
      <c r="BR47" s="234"/>
      <c r="BS47" s="1005"/>
      <c r="BT47" s="1006"/>
      <c r="BU47" s="1006"/>
      <c r="BV47" s="1006"/>
      <c r="BW47" s="1006"/>
      <c r="BX47" s="1006"/>
      <c r="BY47" s="1006"/>
      <c r="BZ47" s="1006"/>
      <c r="CA47" s="1006"/>
      <c r="CB47" s="1006"/>
      <c r="CC47" s="1006"/>
      <c r="CD47" s="1006"/>
      <c r="CE47" s="1006"/>
      <c r="CF47" s="1006"/>
      <c r="CG47" s="1027"/>
      <c r="CH47" s="1002"/>
      <c r="CI47" s="1003"/>
      <c r="CJ47" s="1003"/>
      <c r="CK47" s="1003"/>
      <c r="CL47" s="1004"/>
      <c r="CM47" s="1002"/>
      <c r="CN47" s="1003"/>
      <c r="CO47" s="1003"/>
      <c r="CP47" s="1003"/>
      <c r="CQ47" s="1004"/>
      <c r="CR47" s="1002"/>
      <c r="CS47" s="1003"/>
      <c r="CT47" s="1003"/>
      <c r="CU47" s="1003"/>
      <c r="CV47" s="1004"/>
      <c r="CW47" s="1002"/>
      <c r="CX47" s="1003"/>
      <c r="CY47" s="1003"/>
      <c r="CZ47" s="1003"/>
      <c r="DA47" s="1004"/>
      <c r="DB47" s="1002"/>
      <c r="DC47" s="1003"/>
      <c r="DD47" s="1003"/>
      <c r="DE47" s="1003"/>
      <c r="DF47" s="1004"/>
      <c r="DG47" s="1002"/>
      <c r="DH47" s="1003"/>
      <c r="DI47" s="1003"/>
      <c r="DJ47" s="1003"/>
      <c r="DK47" s="1004"/>
      <c r="DL47" s="1002"/>
      <c r="DM47" s="1003"/>
      <c r="DN47" s="1003"/>
      <c r="DO47" s="1003"/>
      <c r="DP47" s="1004"/>
      <c r="DQ47" s="1002"/>
      <c r="DR47" s="1003"/>
      <c r="DS47" s="1003"/>
      <c r="DT47" s="1003"/>
      <c r="DU47" s="1004"/>
      <c r="DV47" s="1005"/>
      <c r="DW47" s="1006"/>
      <c r="DX47" s="1006"/>
      <c r="DY47" s="1006"/>
      <c r="DZ47" s="1007"/>
      <c r="EA47" s="224"/>
    </row>
    <row r="48" spans="1:131" ht="26.25" customHeight="1" x14ac:dyDescent="0.2">
      <c r="A48" s="233">
        <v>21</v>
      </c>
      <c r="B48" s="1043"/>
      <c r="C48" s="1044"/>
      <c r="D48" s="1044"/>
      <c r="E48" s="1044"/>
      <c r="F48" s="1044"/>
      <c r="G48" s="1044"/>
      <c r="H48" s="1044"/>
      <c r="I48" s="1044"/>
      <c r="J48" s="1044"/>
      <c r="K48" s="1044"/>
      <c r="L48" s="1044"/>
      <c r="M48" s="1044"/>
      <c r="N48" s="1044"/>
      <c r="O48" s="1044"/>
      <c r="P48" s="1045"/>
      <c r="Q48" s="1051"/>
      <c r="R48" s="1052"/>
      <c r="S48" s="1052"/>
      <c r="T48" s="1052"/>
      <c r="U48" s="1052"/>
      <c r="V48" s="1052"/>
      <c r="W48" s="1052"/>
      <c r="X48" s="1052"/>
      <c r="Y48" s="1052"/>
      <c r="Z48" s="1052"/>
      <c r="AA48" s="1052"/>
      <c r="AB48" s="1052"/>
      <c r="AC48" s="1052"/>
      <c r="AD48" s="1052"/>
      <c r="AE48" s="1053"/>
      <c r="AF48" s="1048"/>
      <c r="AG48" s="1049"/>
      <c r="AH48" s="1049"/>
      <c r="AI48" s="1049"/>
      <c r="AJ48" s="1050"/>
      <c r="AK48" s="993"/>
      <c r="AL48" s="984"/>
      <c r="AM48" s="984"/>
      <c r="AN48" s="984"/>
      <c r="AO48" s="984"/>
      <c r="AP48" s="984"/>
      <c r="AQ48" s="984"/>
      <c r="AR48" s="984"/>
      <c r="AS48" s="984"/>
      <c r="AT48" s="984"/>
      <c r="AU48" s="984"/>
      <c r="AV48" s="984"/>
      <c r="AW48" s="984"/>
      <c r="AX48" s="984"/>
      <c r="AY48" s="984"/>
      <c r="AZ48" s="1054"/>
      <c r="BA48" s="1054"/>
      <c r="BB48" s="1054"/>
      <c r="BC48" s="1054"/>
      <c r="BD48" s="1054"/>
      <c r="BE48" s="985"/>
      <c r="BF48" s="985"/>
      <c r="BG48" s="985"/>
      <c r="BH48" s="985"/>
      <c r="BI48" s="986"/>
      <c r="BJ48" s="226"/>
      <c r="BK48" s="226"/>
      <c r="BL48" s="226"/>
      <c r="BM48" s="226"/>
      <c r="BN48" s="226"/>
      <c r="BO48" s="236"/>
      <c r="BP48" s="236"/>
      <c r="BQ48" s="233">
        <v>42</v>
      </c>
      <c r="BR48" s="234"/>
      <c r="BS48" s="1005"/>
      <c r="BT48" s="1006"/>
      <c r="BU48" s="1006"/>
      <c r="BV48" s="1006"/>
      <c r="BW48" s="1006"/>
      <c r="BX48" s="1006"/>
      <c r="BY48" s="1006"/>
      <c r="BZ48" s="1006"/>
      <c r="CA48" s="1006"/>
      <c r="CB48" s="1006"/>
      <c r="CC48" s="1006"/>
      <c r="CD48" s="1006"/>
      <c r="CE48" s="1006"/>
      <c r="CF48" s="1006"/>
      <c r="CG48" s="1027"/>
      <c r="CH48" s="1002"/>
      <c r="CI48" s="1003"/>
      <c r="CJ48" s="1003"/>
      <c r="CK48" s="1003"/>
      <c r="CL48" s="1004"/>
      <c r="CM48" s="1002"/>
      <c r="CN48" s="1003"/>
      <c r="CO48" s="1003"/>
      <c r="CP48" s="1003"/>
      <c r="CQ48" s="1004"/>
      <c r="CR48" s="1002"/>
      <c r="CS48" s="1003"/>
      <c r="CT48" s="1003"/>
      <c r="CU48" s="1003"/>
      <c r="CV48" s="1004"/>
      <c r="CW48" s="1002"/>
      <c r="CX48" s="1003"/>
      <c r="CY48" s="1003"/>
      <c r="CZ48" s="1003"/>
      <c r="DA48" s="1004"/>
      <c r="DB48" s="1002"/>
      <c r="DC48" s="1003"/>
      <c r="DD48" s="1003"/>
      <c r="DE48" s="1003"/>
      <c r="DF48" s="1004"/>
      <c r="DG48" s="1002"/>
      <c r="DH48" s="1003"/>
      <c r="DI48" s="1003"/>
      <c r="DJ48" s="1003"/>
      <c r="DK48" s="1004"/>
      <c r="DL48" s="1002"/>
      <c r="DM48" s="1003"/>
      <c r="DN48" s="1003"/>
      <c r="DO48" s="1003"/>
      <c r="DP48" s="1004"/>
      <c r="DQ48" s="1002"/>
      <c r="DR48" s="1003"/>
      <c r="DS48" s="1003"/>
      <c r="DT48" s="1003"/>
      <c r="DU48" s="1004"/>
      <c r="DV48" s="1005"/>
      <c r="DW48" s="1006"/>
      <c r="DX48" s="1006"/>
      <c r="DY48" s="1006"/>
      <c r="DZ48" s="1007"/>
      <c r="EA48" s="224"/>
    </row>
    <row r="49" spans="1:131" ht="26.25" customHeight="1" x14ac:dyDescent="0.2">
      <c r="A49" s="233">
        <v>22</v>
      </c>
      <c r="B49" s="1043"/>
      <c r="C49" s="1044"/>
      <c r="D49" s="1044"/>
      <c r="E49" s="1044"/>
      <c r="F49" s="1044"/>
      <c r="G49" s="1044"/>
      <c r="H49" s="1044"/>
      <c r="I49" s="1044"/>
      <c r="J49" s="1044"/>
      <c r="K49" s="1044"/>
      <c r="L49" s="1044"/>
      <c r="M49" s="1044"/>
      <c r="N49" s="1044"/>
      <c r="O49" s="1044"/>
      <c r="P49" s="1045"/>
      <c r="Q49" s="1051"/>
      <c r="R49" s="1052"/>
      <c r="S49" s="1052"/>
      <c r="T49" s="1052"/>
      <c r="U49" s="1052"/>
      <c r="V49" s="1052"/>
      <c r="W49" s="1052"/>
      <c r="X49" s="1052"/>
      <c r="Y49" s="1052"/>
      <c r="Z49" s="1052"/>
      <c r="AA49" s="1052"/>
      <c r="AB49" s="1052"/>
      <c r="AC49" s="1052"/>
      <c r="AD49" s="1052"/>
      <c r="AE49" s="1053"/>
      <c r="AF49" s="1048"/>
      <c r="AG49" s="1049"/>
      <c r="AH49" s="1049"/>
      <c r="AI49" s="1049"/>
      <c r="AJ49" s="1050"/>
      <c r="AK49" s="993"/>
      <c r="AL49" s="984"/>
      <c r="AM49" s="984"/>
      <c r="AN49" s="984"/>
      <c r="AO49" s="984"/>
      <c r="AP49" s="984"/>
      <c r="AQ49" s="984"/>
      <c r="AR49" s="984"/>
      <c r="AS49" s="984"/>
      <c r="AT49" s="984"/>
      <c r="AU49" s="984"/>
      <c r="AV49" s="984"/>
      <c r="AW49" s="984"/>
      <c r="AX49" s="984"/>
      <c r="AY49" s="984"/>
      <c r="AZ49" s="1054"/>
      <c r="BA49" s="1054"/>
      <c r="BB49" s="1054"/>
      <c r="BC49" s="1054"/>
      <c r="BD49" s="1054"/>
      <c r="BE49" s="985"/>
      <c r="BF49" s="985"/>
      <c r="BG49" s="985"/>
      <c r="BH49" s="985"/>
      <c r="BI49" s="986"/>
      <c r="BJ49" s="226"/>
      <c r="BK49" s="226"/>
      <c r="BL49" s="226"/>
      <c r="BM49" s="226"/>
      <c r="BN49" s="226"/>
      <c r="BO49" s="236"/>
      <c r="BP49" s="236"/>
      <c r="BQ49" s="233">
        <v>43</v>
      </c>
      <c r="BR49" s="234"/>
      <c r="BS49" s="1005"/>
      <c r="BT49" s="1006"/>
      <c r="BU49" s="1006"/>
      <c r="BV49" s="1006"/>
      <c r="BW49" s="1006"/>
      <c r="BX49" s="1006"/>
      <c r="BY49" s="1006"/>
      <c r="BZ49" s="1006"/>
      <c r="CA49" s="1006"/>
      <c r="CB49" s="1006"/>
      <c r="CC49" s="1006"/>
      <c r="CD49" s="1006"/>
      <c r="CE49" s="1006"/>
      <c r="CF49" s="1006"/>
      <c r="CG49" s="1027"/>
      <c r="CH49" s="1002"/>
      <c r="CI49" s="1003"/>
      <c r="CJ49" s="1003"/>
      <c r="CK49" s="1003"/>
      <c r="CL49" s="1004"/>
      <c r="CM49" s="1002"/>
      <c r="CN49" s="1003"/>
      <c r="CO49" s="1003"/>
      <c r="CP49" s="1003"/>
      <c r="CQ49" s="1004"/>
      <c r="CR49" s="1002"/>
      <c r="CS49" s="1003"/>
      <c r="CT49" s="1003"/>
      <c r="CU49" s="1003"/>
      <c r="CV49" s="1004"/>
      <c r="CW49" s="1002"/>
      <c r="CX49" s="1003"/>
      <c r="CY49" s="1003"/>
      <c r="CZ49" s="1003"/>
      <c r="DA49" s="1004"/>
      <c r="DB49" s="1002"/>
      <c r="DC49" s="1003"/>
      <c r="DD49" s="1003"/>
      <c r="DE49" s="1003"/>
      <c r="DF49" s="1004"/>
      <c r="DG49" s="1002"/>
      <c r="DH49" s="1003"/>
      <c r="DI49" s="1003"/>
      <c r="DJ49" s="1003"/>
      <c r="DK49" s="1004"/>
      <c r="DL49" s="1002"/>
      <c r="DM49" s="1003"/>
      <c r="DN49" s="1003"/>
      <c r="DO49" s="1003"/>
      <c r="DP49" s="1004"/>
      <c r="DQ49" s="1002"/>
      <c r="DR49" s="1003"/>
      <c r="DS49" s="1003"/>
      <c r="DT49" s="1003"/>
      <c r="DU49" s="1004"/>
      <c r="DV49" s="1005"/>
      <c r="DW49" s="1006"/>
      <c r="DX49" s="1006"/>
      <c r="DY49" s="1006"/>
      <c r="DZ49" s="1007"/>
      <c r="EA49" s="224"/>
    </row>
    <row r="50" spans="1:131" ht="26.25" customHeight="1" x14ac:dyDescent="0.2">
      <c r="A50" s="233">
        <v>23</v>
      </c>
      <c r="B50" s="1043"/>
      <c r="C50" s="1044"/>
      <c r="D50" s="1044"/>
      <c r="E50" s="1044"/>
      <c r="F50" s="1044"/>
      <c r="G50" s="1044"/>
      <c r="H50" s="1044"/>
      <c r="I50" s="1044"/>
      <c r="J50" s="1044"/>
      <c r="K50" s="1044"/>
      <c r="L50" s="1044"/>
      <c r="M50" s="1044"/>
      <c r="N50" s="1044"/>
      <c r="O50" s="1044"/>
      <c r="P50" s="1045"/>
      <c r="Q50" s="1046"/>
      <c r="R50" s="1038"/>
      <c r="S50" s="1038"/>
      <c r="T50" s="1038"/>
      <c r="U50" s="1038"/>
      <c r="V50" s="1038"/>
      <c r="W50" s="1038"/>
      <c r="X50" s="1038"/>
      <c r="Y50" s="1038"/>
      <c r="Z50" s="1038"/>
      <c r="AA50" s="1038"/>
      <c r="AB50" s="1038"/>
      <c r="AC50" s="1038"/>
      <c r="AD50" s="1038"/>
      <c r="AE50" s="1047"/>
      <c r="AF50" s="1048"/>
      <c r="AG50" s="1049"/>
      <c r="AH50" s="1049"/>
      <c r="AI50" s="1049"/>
      <c r="AJ50" s="1050"/>
      <c r="AK50" s="1037"/>
      <c r="AL50" s="1038"/>
      <c r="AM50" s="1038"/>
      <c r="AN50" s="1038"/>
      <c r="AO50" s="1038"/>
      <c r="AP50" s="1038"/>
      <c r="AQ50" s="1038"/>
      <c r="AR50" s="1038"/>
      <c r="AS50" s="1038"/>
      <c r="AT50" s="1038"/>
      <c r="AU50" s="1038"/>
      <c r="AV50" s="1038"/>
      <c r="AW50" s="1038"/>
      <c r="AX50" s="1038"/>
      <c r="AY50" s="1038"/>
      <c r="AZ50" s="1039"/>
      <c r="BA50" s="1039"/>
      <c r="BB50" s="1039"/>
      <c r="BC50" s="1039"/>
      <c r="BD50" s="1039"/>
      <c r="BE50" s="985"/>
      <c r="BF50" s="985"/>
      <c r="BG50" s="985"/>
      <c r="BH50" s="985"/>
      <c r="BI50" s="986"/>
      <c r="BJ50" s="226"/>
      <c r="BK50" s="226"/>
      <c r="BL50" s="226"/>
      <c r="BM50" s="226"/>
      <c r="BN50" s="226"/>
      <c r="BO50" s="236"/>
      <c r="BP50" s="236"/>
      <c r="BQ50" s="233">
        <v>44</v>
      </c>
      <c r="BR50" s="234"/>
      <c r="BS50" s="1005"/>
      <c r="BT50" s="1006"/>
      <c r="BU50" s="1006"/>
      <c r="BV50" s="1006"/>
      <c r="BW50" s="1006"/>
      <c r="BX50" s="1006"/>
      <c r="BY50" s="1006"/>
      <c r="BZ50" s="1006"/>
      <c r="CA50" s="1006"/>
      <c r="CB50" s="1006"/>
      <c r="CC50" s="1006"/>
      <c r="CD50" s="1006"/>
      <c r="CE50" s="1006"/>
      <c r="CF50" s="1006"/>
      <c r="CG50" s="1027"/>
      <c r="CH50" s="1002"/>
      <c r="CI50" s="1003"/>
      <c r="CJ50" s="1003"/>
      <c r="CK50" s="1003"/>
      <c r="CL50" s="1004"/>
      <c r="CM50" s="1002"/>
      <c r="CN50" s="1003"/>
      <c r="CO50" s="1003"/>
      <c r="CP50" s="1003"/>
      <c r="CQ50" s="1004"/>
      <c r="CR50" s="1002"/>
      <c r="CS50" s="1003"/>
      <c r="CT50" s="1003"/>
      <c r="CU50" s="1003"/>
      <c r="CV50" s="1004"/>
      <c r="CW50" s="1002"/>
      <c r="CX50" s="1003"/>
      <c r="CY50" s="1003"/>
      <c r="CZ50" s="1003"/>
      <c r="DA50" s="1004"/>
      <c r="DB50" s="1002"/>
      <c r="DC50" s="1003"/>
      <c r="DD50" s="1003"/>
      <c r="DE50" s="1003"/>
      <c r="DF50" s="1004"/>
      <c r="DG50" s="1002"/>
      <c r="DH50" s="1003"/>
      <c r="DI50" s="1003"/>
      <c r="DJ50" s="1003"/>
      <c r="DK50" s="1004"/>
      <c r="DL50" s="1002"/>
      <c r="DM50" s="1003"/>
      <c r="DN50" s="1003"/>
      <c r="DO50" s="1003"/>
      <c r="DP50" s="1004"/>
      <c r="DQ50" s="1002"/>
      <c r="DR50" s="1003"/>
      <c r="DS50" s="1003"/>
      <c r="DT50" s="1003"/>
      <c r="DU50" s="1004"/>
      <c r="DV50" s="1005"/>
      <c r="DW50" s="1006"/>
      <c r="DX50" s="1006"/>
      <c r="DY50" s="1006"/>
      <c r="DZ50" s="1007"/>
      <c r="EA50" s="224"/>
    </row>
    <row r="51" spans="1:131" ht="26.25" customHeight="1" x14ac:dyDescent="0.2">
      <c r="A51" s="233">
        <v>24</v>
      </c>
      <c r="B51" s="1043"/>
      <c r="C51" s="1044"/>
      <c r="D51" s="1044"/>
      <c r="E51" s="1044"/>
      <c r="F51" s="1044"/>
      <c r="G51" s="1044"/>
      <c r="H51" s="1044"/>
      <c r="I51" s="1044"/>
      <c r="J51" s="1044"/>
      <c r="K51" s="1044"/>
      <c r="L51" s="1044"/>
      <c r="M51" s="1044"/>
      <c r="N51" s="1044"/>
      <c r="O51" s="1044"/>
      <c r="P51" s="1045"/>
      <c r="Q51" s="1046"/>
      <c r="R51" s="1038"/>
      <c r="S51" s="1038"/>
      <c r="T51" s="1038"/>
      <c r="U51" s="1038"/>
      <c r="V51" s="1038"/>
      <c r="W51" s="1038"/>
      <c r="X51" s="1038"/>
      <c r="Y51" s="1038"/>
      <c r="Z51" s="1038"/>
      <c r="AA51" s="1038"/>
      <c r="AB51" s="1038"/>
      <c r="AC51" s="1038"/>
      <c r="AD51" s="1038"/>
      <c r="AE51" s="1047"/>
      <c r="AF51" s="1048"/>
      <c r="AG51" s="1049"/>
      <c r="AH51" s="1049"/>
      <c r="AI51" s="1049"/>
      <c r="AJ51" s="1050"/>
      <c r="AK51" s="1037"/>
      <c r="AL51" s="1038"/>
      <c r="AM51" s="1038"/>
      <c r="AN51" s="1038"/>
      <c r="AO51" s="1038"/>
      <c r="AP51" s="1038"/>
      <c r="AQ51" s="1038"/>
      <c r="AR51" s="1038"/>
      <c r="AS51" s="1038"/>
      <c r="AT51" s="1038"/>
      <c r="AU51" s="1038"/>
      <c r="AV51" s="1038"/>
      <c r="AW51" s="1038"/>
      <c r="AX51" s="1038"/>
      <c r="AY51" s="1038"/>
      <c r="AZ51" s="1039"/>
      <c r="BA51" s="1039"/>
      <c r="BB51" s="1039"/>
      <c r="BC51" s="1039"/>
      <c r="BD51" s="1039"/>
      <c r="BE51" s="985"/>
      <c r="BF51" s="985"/>
      <c r="BG51" s="985"/>
      <c r="BH51" s="985"/>
      <c r="BI51" s="986"/>
      <c r="BJ51" s="226"/>
      <c r="BK51" s="226"/>
      <c r="BL51" s="226"/>
      <c r="BM51" s="226"/>
      <c r="BN51" s="226"/>
      <c r="BO51" s="236"/>
      <c r="BP51" s="236"/>
      <c r="BQ51" s="233">
        <v>45</v>
      </c>
      <c r="BR51" s="234"/>
      <c r="BS51" s="1005"/>
      <c r="BT51" s="1006"/>
      <c r="BU51" s="1006"/>
      <c r="BV51" s="1006"/>
      <c r="BW51" s="1006"/>
      <c r="BX51" s="1006"/>
      <c r="BY51" s="1006"/>
      <c r="BZ51" s="1006"/>
      <c r="CA51" s="1006"/>
      <c r="CB51" s="1006"/>
      <c r="CC51" s="1006"/>
      <c r="CD51" s="1006"/>
      <c r="CE51" s="1006"/>
      <c r="CF51" s="1006"/>
      <c r="CG51" s="1027"/>
      <c r="CH51" s="1002"/>
      <c r="CI51" s="1003"/>
      <c r="CJ51" s="1003"/>
      <c r="CK51" s="1003"/>
      <c r="CL51" s="1004"/>
      <c r="CM51" s="1002"/>
      <c r="CN51" s="1003"/>
      <c r="CO51" s="1003"/>
      <c r="CP51" s="1003"/>
      <c r="CQ51" s="1004"/>
      <c r="CR51" s="1002"/>
      <c r="CS51" s="1003"/>
      <c r="CT51" s="1003"/>
      <c r="CU51" s="1003"/>
      <c r="CV51" s="1004"/>
      <c r="CW51" s="1002"/>
      <c r="CX51" s="1003"/>
      <c r="CY51" s="1003"/>
      <c r="CZ51" s="1003"/>
      <c r="DA51" s="1004"/>
      <c r="DB51" s="1002"/>
      <c r="DC51" s="1003"/>
      <c r="DD51" s="1003"/>
      <c r="DE51" s="1003"/>
      <c r="DF51" s="1004"/>
      <c r="DG51" s="1002"/>
      <c r="DH51" s="1003"/>
      <c r="DI51" s="1003"/>
      <c r="DJ51" s="1003"/>
      <c r="DK51" s="1004"/>
      <c r="DL51" s="1002"/>
      <c r="DM51" s="1003"/>
      <c r="DN51" s="1003"/>
      <c r="DO51" s="1003"/>
      <c r="DP51" s="1004"/>
      <c r="DQ51" s="1002"/>
      <c r="DR51" s="1003"/>
      <c r="DS51" s="1003"/>
      <c r="DT51" s="1003"/>
      <c r="DU51" s="1004"/>
      <c r="DV51" s="1005"/>
      <c r="DW51" s="1006"/>
      <c r="DX51" s="1006"/>
      <c r="DY51" s="1006"/>
      <c r="DZ51" s="1007"/>
      <c r="EA51" s="224"/>
    </row>
    <row r="52" spans="1:131" ht="26.25" customHeight="1" x14ac:dyDescent="0.2">
      <c r="A52" s="233">
        <v>25</v>
      </c>
      <c r="B52" s="1043"/>
      <c r="C52" s="1044"/>
      <c r="D52" s="1044"/>
      <c r="E52" s="1044"/>
      <c r="F52" s="1044"/>
      <c r="G52" s="1044"/>
      <c r="H52" s="1044"/>
      <c r="I52" s="1044"/>
      <c r="J52" s="1044"/>
      <c r="K52" s="1044"/>
      <c r="L52" s="1044"/>
      <c r="M52" s="1044"/>
      <c r="N52" s="1044"/>
      <c r="O52" s="1044"/>
      <c r="P52" s="1045"/>
      <c r="Q52" s="1046"/>
      <c r="R52" s="1038"/>
      <c r="S52" s="1038"/>
      <c r="T52" s="1038"/>
      <c r="U52" s="1038"/>
      <c r="V52" s="1038"/>
      <c r="W52" s="1038"/>
      <c r="X52" s="1038"/>
      <c r="Y52" s="1038"/>
      <c r="Z52" s="1038"/>
      <c r="AA52" s="1038"/>
      <c r="AB52" s="1038"/>
      <c r="AC52" s="1038"/>
      <c r="AD52" s="1038"/>
      <c r="AE52" s="1047"/>
      <c r="AF52" s="1048"/>
      <c r="AG52" s="1049"/>
      <c r="AH52" s="1049"/>
      <c r="AI52" s="1049"/>
      <c r="AJ52" s="1050"/>
      <c r="AK52" s="1037"/>
      <c r="AL52" s="1038"/>
      <c r="AM52" s="1038"/>
      <c r="AN52" s="1038"/>
      <c r="AO52" s="1038"/>
      <c r="AP52" s="1038"/>
      <c r="AQ52" s="1038"/>
      <c r="AR52" s="1038"/>
      <c r="AS52" s="1038"/>
      <c r="AT52" s="1038"/>
      <c r="AU52" s="1038"/>
      <c r="AV52" s="1038"/>
      <c r="AW52" s="1038"/>
      <c r="AX52" s="1038"/>
      <c r="AY52" s="1038"/>
      <c r="AZ52" s="1039"/>
      <c r="BA52" s="1039"/>
      <c r="BB52" s="1039"/>
      <c r="BC52" s="1039"/>
      <c r="BD52" s="1039"/>
      <c r="BE52" s="985"/>
      <c r="BF52" s="985"/>
      <c r="BG52" s="985"/>
      <c r="BH52" s="985"/>
      <c r="BI52" s="986"/>
      <c r="BJ52" s="226"/>
      <c r="BK52" s="226"/>
      <c r="BL52" s="226"/>
      <c r="BM52" s="226"/>
      <c r="BN52" s="226"/>
      <c r="BO52" s="236"/>
      <c r="BP52" s="236"/>
      <c r="BQ52" s="233">
        <v>46</v>
      </c>
      <c r="BR52" s="234"/>
      <c r="BS52" s="1005"/>
      <c r="BT52" s="1006"/>
      <c r="BU52" s="1006"/>
      <c r="BV52" s="1006"/>
      <c r="BW52" s="1006"/>
      <c r="BX52" s="1006"/>
      <c r="BY52" s="1006"/>
      <c r="BZ52" s="1006"/>
      <c r="CA52" s="1006"/>
      <c r="CB52" s="1006"/>
      <c r="CC52" s="1006"/>
      <c r="CD52" s="1006"/>
      <c r="CE52" s="1006"/>
      <c r="CF52" s="1006"/>
      <c r="CG52" s="1027"/>
      <c r="CH52" s="1002"/>
      <c r="CI52" s="1003"/>
      <c r="CJ52" s="1003"/>
      <c r="CK52" s="1003"/>
      <c r="CL52" s="1004"/>
      <c r="CM52" s="1002"/>
      <c r="CN52" s="1003"/>
      <c r="CO52" s="1003"/>
      <c r="CP52" s="1003"/>
      <c r="CQ52" s="1004"/>
      <c r="CR52" s="1002"/>
      <c r="CS52" s="1003"/>
      <c r="CT52" s="1003"/>
      <c r="CU52" s="1003"/>
      <c r="CV52" s="1004"/>
      <c r="CW52" s="1002"/>
      <c r="CX52" s="1003"/>
      <c r="CY52" s="1003"/>
      <c r="CZ52" s="1003"/>
      <c r="DA52" s="1004"/>
      <c r="DB52" s="1002"/>
      <c r="DC52" s="1003"/>
      <c r="DD52" s="1003"/>
      <c r="DE52" s="1003"/>
      <c r="DF52" s="1004"/>
      <c r="DG52" s="1002"/>
      <c r="DH52" s="1003"/>
      <c r="DI52" s="1003"/>
      <c r="DJ52" s="1003"/>
      <c r="DK52" s="1004"/>
      <c r="DL52" s="1002"/>
      <c r="DM52" s="1003"/>
      <c r="DN52" s="1003"/>
      <c r="DO52" s="1003"/>
      <c r="DP52" s="1004"/>
      <c r="DQ52" s="1002"/>
      <c r="DR52" s="1003"/>
      <c r="DS52" s="1003"/>
      <c r="DT52" s="1003"/>
      <c r="DU52" s="1004"/>
      <c r="DV52" s="1005"/>
      <c r="DW52" s="1006"/>
      <c r="DX52" s="1006"/>
      <c r="DY52" s="1006"/>
      <c r="DZ52" s="1007"/>
      <c r="EA52" s="224"/>
    </row>
    <row r="53" spans="1:131" ht="26.25" customHeight="1" x14ac:dyDescent="0.2">
      <c r="A53" s="233">
        <v>26</v>
      </c>
      <c r="B53" s="1043"/>
      <c r="C53" s="1044"/>
      <c r="D53" s="1044"/>
      <c r="E53" s="1044"/>
      <c r="F53" s="1044"/>
      <c r="G53" s="1044"/>
      <c r="H53" s="1044"/>
      <c r="I53" s="1044"/>
      <c r="J53" s="1044"/>
      <c r="K53" s="1044"/>
      <c r="L53" s="1044"/>
      <c r="M53" s="1044"/>
      <c r="N53" s="1044"/>
      <c r="O53" s="1044"/>
      <c r="P53" s="1045"/>
      <c r="Q53" s="1046"/>
      <c r="R53" s="1038"/>
      <c r="S53" s="1038"/>
      <c r="T53" s="1038"/>
      <c r="U53" s="1038"/>
      <c r="V53" s="1038"/>
      <c r="W53" s="1038"/>
      <c r="X53" s="1038"/>
      <c r="Y53" s="1038"/>
      <c r="Z53" s="1038"/>
      <c r="AA53" s="1038"/>
      <c r="AB53" s="1038"/>
      <c r="AC53" s="1038"/>
      <c r="AD53" s="1038"/>
      <c r="AE53" s="1047"/>
      <c r="AF53" s="1048"/>
      <c r="AG53" s="1049"/>
      <c r="AH53" s="1049"/>
      <c r="AI53" s="1049"/>
      <c r="AJ53" s="1050"/>
      <c r="AK53" s="1037"/>
      <c r="AL53" s="1038"/>
      <c r="AM53" s="1038"/>
      <c r="AN53" s="1038"/>
      <c r="AO53" s="1038"/>
      <c r="AP53" s="1038"/>
      <c r="AQ53" s="1038"/>
      <c r="AR53" s="1038"/>
      <c r="AS53" s="1038"/>
      <c r="AT53" s="1038"/>
      <c r="AU53" s="1038"/>
      <c r="AV53" s="1038"/>
      <c r="AW53" s="1038"/>
      <c r="AX53" s="1038"/>
      <c r="AY53" s="1038"/>
      <c r="AZ53" s="1039"/>
      <c r="BA53" s="1039"/>
      <c r="BB53" s="1039"/>
      <c r="BC53" s="1039"/>
      <c r="BD53" s="1039"/>
      <c r="BE53" s="985"/>
      <c r="BF53" s="985"/>
      <c r="BG53" s="985"/>
      <c r="BH53" s="985"/>
      <c r="BI53" s="986"/>
      <c r="BJ53" s="226"/>
      <c r="BK53" s="226"/>
      <c r="BL53" s="226"/>
      <c r="BM53" s="226"/>
      <c r="BN53" s="226"/>
      <c r="BO53" s="236"/>
      <c r="BP53" s="236"/>
      <c r="BQ53" s="233">
        <v>47</v>
      </c>
      <c r="BR53" s="234"/>
      <c r="BS53" s="1005"/>
      <c r="BT53" s="1006"/>
      <c r="BU53" s="1006"/>
      <c r="BV53" s="1006"/>
      <c r="BW53" s="1006"/>
      <c r="BX53" s="1006"/>
      <c r="BY53" s="1006"/>
      <c r="BZ53" s="1006"/>
      <c r="CA53" s="1006"/>
      <c r="CB53" s="1006"/>
      <c r="CC53" s="1006"/>
      <c r="CD53" s="1006"/>
      <c r="CE53" s="1006"/>
      <c r="CF53" s="1006"/>
      <c r="CG53" s="1027"/>
      <c r="CH53" s="1002"/>
      <c r="CI53" s="1003"/>
      <c r="CJ53" s="1003"/>
      <c r="CK53" s="1003"/>
      <c r="CL53" s="1004"/>
      <c r="CM53" s="1002"/>
      <c r="CN53" s="1003"/>
      <c r="CO53" s="1003"/>
      <c r="CP53" s="1003"/>
      <c r="CQ53" s="1004"/>
      <c r="CR53" s="1002"/>
      <c r="CS53" s="1003"/>
      <c r="CT53" s="1003"/>
      <c r="CU53" s="1003"/>
      <c r="CV53" s="1004"/>
      <c r="CW53" s="1002"/>
      <c r="CX53" s="1003"/>
      <c r="CY53" s="1003"/>
      <c r="CZ53" s="1003"/>
      <c r="DA53" s="1004"/>
      <c r="DB53" s="1002"/>
      <c r="DC53" s="1003"/>
      <c r="DD53" s="1003"/>
      <c r="DE53" s="1003"/>
      <c r="DF53" s="1004"/>
      <c r="DG53" s="1002"/>
      <c r="DH53" s="1003"/>
      <c r="DI53" s="1003"/>
      <c r="DJ53" s="1003"/>
      <c r="DK53" s="1004"/>
      <c r="DL53" s="1002"/>
      <c r="DM53" s="1003"/>
      <c r="DN53" s="1003"/>
      <c r="DO53" s="1003"/>
      <c r="DP53" s="1004"/>
      <c r="DQ53" s="1002"/>
      <c r="DR53" s="1003"/>
      <c r="DS53" s="1003"/>
      <c r="DT53" s="1003"/>
      <c r="DU53" s="1004"/>
      <c r="DV53" s="1005"/>
      <c r="DW53" s="1006"/>
      <c r="DX53" s="1006"/>
      <c r="DY53" s="1006"/>
      <c r="DZ53" s="1007"/>
      <c r="EA53" s="224"/>
    </row>
    <row r="54" spans="1:131" ht="26.25" customHeight="1" x14ac:dyDescent="0.2">
      <c r="A54" s="233">
        <v>27</v>
      </c>
      <c r="B54" s="1043"/>
      <c r="C54" s="1044"/>
      <c r="D54" s="1044"/>
      <c r="E54" s="1044"/>
      <c r="F54" s="1044"/>
      <c r="G54" s="1044"/>
      <c r="H54" s="1044"/>
      <c r="I54" s="1044"/>
      <c r="J54" s="1044"/>
      <c r="K54" s="1044"/>
      <c r="L54" s="1044"/>
      <c r="M54" s="1044"/>
      <c r="N54" s="1044"/>
      <c r="O54" s="1044"/>
      <c r="P54" s="1045"/>
      <c r="Q54" s="1046"/>
      <c r="R54" s="1038"/>
      <c r="S54" s="1038"/>
      <c r="T54" s="1038"/>
      <c r="U54" s="1038"/>
      <c r="V54" s="1038"/>
      <c r="W54" s="1038"/>
      <c r="X54" s="1038"/>
      <c r="Y54" s="1038"/>
      <c r="Z54" s="1038"/>
      <c r="AA54" s="1038"/>
      <c r="AB54" s="1038"/>
      <c r="AC54" s="1038"/>
      <c r="AD54" s="1038"/>
      <c r="AE54" s="1047"/>
      <c r="AF54" s="1048"/>
      <c r="AG54" s="1049"/>
      <c r="AH54" s="1049"/>
      <c r="AI54" s="1049"/>
      <c r="AJ54" s="1050"/>
      <c r="AK54" s="1037"/>
      <c r="AL54" s="1038"/>
      <c r="AM54" s="1038"/>
      <c r="AN54" s="1038"/>
      <c r="AO54" s="1038"/>
      <c r="AP54" s="1038"/>
      <c r="AQ54" s="1038"/>
      <c r="AR54" s="1038"/>
      <c r="AS54" s="1038"/>
      <c r="AT54" s="1038"/>
      <c r="AU54" s="1038"/>
      <c r="AV54" s="1038"/>
      <c r="AW54" s="1038"/>
      <c r="AX54" s="1038"/>
      <c r="AY54" s="1038"/>
      <c r="AZ54" s="1039"/>
      <c r="BA54" s="1039"/>
      <c r="BB54" s="1039"/>
      <c r="BC54" s="1039"/>
      <c r="BD54" s="1039"/>
      <c r="BE54" s="985"/>
      <c r="BF54" s="985"/>
      <c r="BG54" s="985"/>
      <c r="BH54" s="985"/>
      <c r="BI54" s="986"/>
      <c r="BJ54" s="226"/>
      <c r="BK54" s="226"/>
      <c r="BL54" s="226"/>
      <c r="BM54" s="226"/>
      <c r="BN54" s="226"/>
      <c r="BO54" s="236"/>
      <c r="BP54" s="236"/>
      <c r="BQ54" s="233">
        <v>48</v>
      </c>
      <c r="BR54" s="234"/>
      <c r="BS54" s="1005"/>
      <c r="BT54" s="1006"/>
      <c r="BU54" s="1006"/>
      <c r="BV54" s="1006"/>
      <c r="BW54" s="1006"/>
      <c r="BX54" s="1006"/>
      <c r="BY54" s="1006"/>
      <c r="BZ54" s="1006"/>
      <c r="CA54" s="1006"/>
      <c r="CB54" s="1006"/>
      <c r="CC54" s="1006"/>
      <c r="CD54" s="1006"/>
      <c r="CE54" s="1006"/>
      <c r="CF54" s="1006"/>
      <c r="CG54" s="1027"/>
      <c r="CH54" s="1002"/>
      <c r="CI54" s="1003"/>
      <c r="CJ54" s="1003"/>
      <c r="CK54" s="1003"/>
      <c r="CL54" s="1004"/>
      <c r="CM54" s="1002"/>
      <c r="CN54" s="1003"/>
      <c r="CO54" s="1003"/>
      <c r="CP54" s="1003"/>
      <c r="CQ54" s="1004"/>
      <c r="CR54" s="1002"/>
      <c r="CS54" s="1003"/>
      <c r="CT54" s="1003"/>
      <c r="CU54" s="1003"/>
      <c r="CV54" s="1004"/>
      <c r="CW54" s="1002"/>
      <c r="CX54" s="1003"/>
      <c r="CY54" s="1003"/>
      <c r="CZ54" s="1003"/>
      <c r="DA54" s="1004"/>
      <c r="DB54" s="1002"/>
      <c r="DC54" s="1003"/>
      <c r="DD54" s="1003"/>
      <c r="DE54" s="1003"/>
      <c r="DF54" s="1004"/>
      <c r="DG54" s="1002"/>
      <c r="DH54" s="1003"/>
      <c r="DI54" s="1003"/>
      <c r="DJ54" s="1003"/>
      <c r="DK54" s="1004"/>
      <c r="DL54" s="1002"/>
      <c r="DM54" s="1003"/>
      <c r="DN54" s="1003"/>
      <c r="DO54" s="1003"/>
      <c r="DP54" s="1004"/>
      <c r="DQ54" s="1002"/>
      <c r="DR54" s="1003"/>
      <c r="DS54" s="1003"/>
      <c r="DT54" s="1003"/>
      <c r="DU54" s="1004"/>
      <c r="DV54" s="1005"/>
      <c r="DW54" s="1006"/>
      <c r="DX54" s="1006"/>
      <c r="DY54" s="1006"/>
      <c r="DZ54" s="1007"/>
      <c r="EA54" s="224"/>
    </row>
    <row r="55" spans="1:131" ht="26.25" customHeight="1" x14ac:dyDescent="0.2">
      <c r="A55" s="233">
        <v>28</v>
      </c>
      <c r="B55" s="1043"/>
      <c r="C55" s="1044"/>
      <c r="D55" s="1044"/>
      <c r="E55" s="1044"/>
      <c r="F55" s="1044"/>
      <c r="G55" s="1044"/>
      <c r="H55" s="1044"/>
      <c r="I55" s="1044"/>
      <c r="J55" s="1044"/>
      <c r="K55" s="1044"/>
      <c r="L55" s="1044"/>
      <c r="M55" s="1044"/>
      <c r="N55" s="1044"/>
      <c r="O55" s="1044"/>
      <c r="P55" s="1045"/>
      <c r="Q55" s="1046"/>
      <c r="R55" s="1038"/>
      <c r="S55" s="1038"/>
      <c r="T55" s="1038"/>
      <c r="U55" s="1038"/>
      <c r="V55" s="1038"/>
      <c r="W55" s="1038"/>
      <c r="X55" s="1038"/>
      <c r="Y55" s="1038"/>
      <c r="Z55" s="1038"/>
      <c r="AA55" s="1038"/>
      <c r="AB55" s="1038"/>
      <c r="AC55" s="1038"/>
      <c r="AD55" s="1038"/>
      <c r="AE55" s="1047"/>
      <c r="AF55" s="1048"/>
      <c r="AG55" s="1049"/>
      <c r="AH55" s="1049"/>
      <c r="AI55" s="1049"/>
      <c r="AJ55" s="1050"/>
      <c r="AK55" s="1037"/>
      <c r="AL55" s="1038"/>
      <c r="AM55" s="1038"/>
      <c r="AN55" s="1038"/>
      <c r="AO55" s="1038"/>
      <c r="AP55" s="1038"/>
      <c r="AQ55" s="1038"/>
      <c r="AR55" s="1038"/>
      <c r="AS55" s="1038"/>
      <c r="AT55" s="1038"/>
      <c r="AU55" s="1038"/>
      <c r="AV55" s="1038"/>
      <c r="AW55" s="1038"/>
      <c r="AX55" s="1038"/>
      <c r="AY55" s="1038"/>
      <c r="AZ55" s="1039"/>
      <c r="BA55" s="1039"/>
      <c r="BB55" s="1039"/>
      <c r="BC55" s="1039"/>
      <c r="BD55" s="1039"/>
      <c r="BE55" s="985"/>
      <c r="BF55" s="985"/>
      <c r="BG55" s="985"/>
      <c r="BH55" s="985"/>
      <c r="BI55" s="986"/>
      <c r="BJ55" s="226"/>
      <c r="BK55" s="226"/>
      <c r="BL55" s="226"/>
      <c r="BM55" s="226"/>
      <c r="BN55" s="226"/>
      <c r="BO55" s="236"/>
      <c r="BP55" s="236"/>
      <c r="BQ55" s="233">
        <v>49</v>
      </c>
      <c r="BR55" s="234"/>
      <c r="BS55" s="1005"/>
      <c r="BT55" s="1006"/>
      <c r="BU55" s="1006"/>
      <c r="BV55" s="1006"/>
      <c r="BW55" s="1006"/>
      <c r="BX55" s="1006"/>
      <c r="BY55" s="1006"/>
      <c r="BZ55" s="1006"/>
      <c r="CA55" s="1006"/>
      <c r="CB55" s="1006"/>
      <c r="CC55" s="1006"/>
      <c r="CD55" s="1006"/>
      <c r="CE55" s="1006"/>
      <c r="CF55" s="1006"/>
      <c r="CG55" s="1027"/>
      <c r="CH55" s="1002"/>
      <c r="CI55" s="1003"/>
      <c r="CJ55" s="1003"/>
      <c r="CK55" s="1003"/>
      <c r="CL55" s="1004"/>
      <c r="CM55" s="1002"/>
      <c r="CN55" s="1003"/>
      <c r="CO55" s="1003"/>
      <c r="CP55" s="1003"/>
      <c r="CQ55" s="1004"/>
      <c r="CR55" s="1002"/>
      <c r="CS55" s="1003"/>
      <c r="CT55" s="1003"/>
      <c r="CU55" s="1003"/>
      <c r="CV55" s="1004"/>
      <c r="CW55" s="1002"/>
      <c r="CX55" s="1003"/>
      <c r="CY55" s="1003"/>
      <c r="CZ55" s="1003"/>
      <c r="DA55" s="1004"/>
      <c r="DB55" s="1002"/>
      <c r="DC55" s="1003"/>
      <c r="DD55" s="1003"/>
      <c r="DE55" s="1003"/>
      <c r="DF55" s="1004"/>
      <c r="DG55" s="1002"/>
      <c r="DH55" s="1003"/>
      <c r="DI55" s="1003"/>
      <c r="DJ55" s="1003"/>
      <c r="DK55" s="1004"/>
      <c r="DL55" s="1002"/>
      <c r="DM55" s="1003"/>
      <c r="DN55" s="1003"/>
      <c r="DO55" s="1003"/>
      <c r="DP55" s="1004"/>
      <c r="DQ55" s="1002"/>
      <c r="DR55" s="1003"/>
      <c r="DS55" s="1003"/>
      <c r="DT55" s="1003"/>
      <c r="DU55" s="1004"/>
      <c r="DV55" s="1005"/>
      <c r="DW55" s="1006"/>
      <c r="DX55" s="1006"/>
      <c r="DY55" s="1006"/>
      <c r="DZ55" s="1007"/>
      <c r="EA55" s="224"/>
    </row>
    <row r="56" spans="1:131" ht="26.25" customHeight="1" x14ac:dyDescent="0.2">
      <c r="A56" s="233">
        <v>29</v>
      </c>
      <c r="B56" s="1043"/>
      <c r="C56" s="1044"/>
      <c r="D56" s="1044"/>
      <c r="E56" s="1044"/>
      <c r="F56" s="1044"/>
      <c r="G56" s="1044"/>
      <c r="H56" s="1044"/>
      <c r="I56" s="1044"/>
      <c r="J56" s="1044"/>
      <c r="K56" s="1044"/>
      <c r="L56" s="1044"/>
      <c r="M56" s="1044"/>
      <c r="N56" s="1044"/>
      <c r="O56" s="1044"/>
      <c r="P56" s="1045"/>
      <c r="Q56" s="1046"/>
      <c r="R56" s="1038"/>
      <c r="S56" s="1038"/>
      <c r="T56" s="1038"/>
      <c r="U56" s="1038"/>
      <c r="V56" s="1038"/>
      <c r="W56" s="1038"/>
      <c r="X56" s="1038"/>
      <c r="Y56" s="1038"/>
      <c r="Z56" s="1038"/>
      <c r="AA56" s="1038"/>
      <c r="AB56" s="1038"/>
      <c r="AC56" s="1038"/>
      <c r="AD56" s="1038"/>
      <c r="AE56" s="1047"/>
      <c r="AF56" s="1048"/>
      <c r="AG56" s="1049"/>
      <c r="AH56" s="1049"/>
      <c r="AI56" s="1049"/>
      <c r="AJ56" s="1050"/>
      <c r="AK56" s="1037"/>
      <c r="AL56" s="1038"/>
      <c r="AM56" s="1038"/>
      <c r="AN56" s="1038"/>
      <c r="AO56" s="1038"/>
      <c r="AP56" s="1038"/>
      <c r="AQ56" s="1038"/>
      <c r="AR56" s="1038"/>
      <c r="AS56" s="1038"/>
      <c r="AT56" s="1038"/>
      <c r="AU56" s="1038"/>
      <c r="AV56" s="1038"/>
      <c r="AW56" s="1038"/>
      <c r="AX56" s="1038"/>
      <c r="AY56" s="1038"/>
      <c r="AZ56" s="1039"/>
      <c r="BA56" s="1039"/>
      <c r="BB56" s="1039"/>
      <c r="BC56" s="1039"/>
      <c r="BD56" s="1039"/>
      <c r="BE56" s="985"/>
      <c r="BF56" s="985"/>
      <c r="BG56" s="985"/>
      <c r="BH56" s="985"/>
      <c r="BI56" s="986"/>
      <c r="BJ56" s="226"/>
      <c r="BK56" s="226"/>
      <c r="BL56" s="226"/>
      <c r="BM56" s="226"/>
      <c r="BN56" s="226"/>
      <c r="BO56" s="236"/>
      <c r="BP56" s="236"/>
      <c r="BQ56" s="233">
        <v>50</v>
      </c>
      <c r="BR56" s="234"/>
      <c r="BS56" s="1005"/>
      <c r="BT56" s="1006"/>
      <c r="BU56" s="1006"/>
      <c r="BV56" s="1006"/>
      <c r="BW56" s="1006"/>
      <c r="BX56" s="1006"/>
      <c r="BY56" s="1006"/>
      <c r="BZ56" s="1006"/>
      <c r="CA56" s="1006"/>
      <c r="CB56" s="1006"/>
      <c r="CC56" s="1006"/>
      <c r="CD56" s="1006"/>
      <c r="CE56" s="1006"/>
      <c r="CF56" s="1006"/>
      <c r="CG56" s="1027"/>
      <c r="CH56" s="1002"/>
      <c r="CI56" s="1003"/>
      <c r="CJ56" s="1003"/>
      <c r="CK56" s="1003"/>
      <c r="CL56" s="1004"/>
      <c r="CM56" s="1002"/>
      <c r="CN56" s="1003"/>
      <c r="CO56" s="1003"/>
      <c r="CP56" s="1003"/>
      <c r="CQ56" s="1004"/>
      <c r="CR56" s="1002"/>
      <c r="CS56" s="1003"/>
      <c r="CT56" s="1003"/>
      <c r="CU56" s="1003"/>
      <c r="CV56" s="1004"/>
      <c r="CW56" s="1002"/>
      <c r="CX56" s="1003"/>
      <c r="CY56" s="1003"/>
      <c r="CZ56" s="1003"/>
      <c r="DA56" s="1004"/>
      <c r="DB56" s="1002"/>
      <c r="DC56" s="1003"/>
      <c r="DD56" s="1003"/>
      <c r="DE56" s="1003"/>
      <c r="DF56" s="1004"/>
      <c r="DG56" s="1002"/>
      <c r="DH56" s="1003"/>
      <c r="DI56" s="1003"/>
      <c r="DJ56" s="1003"/>
      <c r="DK56" s="1004"/>
      <c r="DL56" s="1002"/>
      <c r="DM56" s="1003"/>
      <c r="DN56" s="1003"/>
      <c r="DO56" s="1003"/>
      <c r="DP56" s="1004"/>
      <c r="DQ56" s="1002"/>
      <c r="DR56" s="1003"/>
      <c r="DS56" s="1003"/>
      <c r="DT56" s="1003"/>
      <c r="DU56" s="1004"/>
      <c r="DV56" s="1005"/>
      <c r="DW56" s="1006"/>
      <c r="DX56" s="1006"/>
      <c r="DY56" s="1006"/>
      <c r="DZ56" s="1007"/>
      <c r="EA56" s="224"/>
    </row>
    <row r="57" spans="1:131" ht="26.25" customHeight="1" x14ac:dyDescent="0.2">
      <c r="A57" s="233">
        <v>30</v>
      </c>
      <c r="B57" s="1043"/>
      <c r="C57" s="1044"/>
      <c r="D57" s="1044"/>
      <c r="E57" s="1044"/>
      <c r="F57" s="1044"/>
      <c r="G57" s="1044"/>
      <c r="H57" s="1044"/>
      <c r="I57" s="1044"/>
      <c r="J57" s="1044"/>
      <c r="K57" s="1044"/>
      <c r="L57" s="1044"/>
      <c r="M57" s="1044"/>
      <c r="N57" s="1044"/>
      <c r="O57" s="1044"/>
      <c r="P57" s="1045"/>
      <c r="Q57" s="1046"/>
      <c r="R57" s="1038"/>
      <c r="S57" s="1038"/>
      <c r="T57" s="1038"/>
      <c r="U57" s="1038"/>
      <c r="V57" s="1038"/>
      <c r="W57" s="1038"/>
      <c r="X57" s="1038"/>
      <c r="Y57" s="1038"/>
      <c r="Z57" s="1038"/>
      <c r="AA57" s="1038"/>
      <c r="AB57" s="1038"/>
      <c r="AC57" s="1038"/>
      <c r="AD57" s="1038"/>
      <c r="AE57" s="1047"/>
      <c r="AF57" s="1048"/>
      <c r="AG57" s="1049"/>
      <c r="AH57" s="1049"/>
      <c r="AI57" s="1049"/>
      <c r="AJ57" s="1050"/>
      <c r="AK57" s="1037"/>
      <c r="AL57" s="1038"/>
      <c r="AM57" s="1038"/>
      <c r="AN57" s="1038"/>
      <c r="AO57" s="1038"/>
      <c r="AP57" s="1038"/>
      <c r="AQ57" s="1038"/>
      <c r="AR57" s="1038"/>
      <c r="AS57" s="1038"/>
      <c r="AT57" s="1038"/>
      <c r="AU57" s="1038"/>
      <c r="AV57" s="1038"/>
      <c r="AW57" s="1038"/>
      <c r="AX57" s="1038"/>
      <c r="AY57" s="1038"/>
      <c r="AZ57" s="1039"/>
      <c r="BA57" s="1039"/>
      <c r="BB57" s="1039"/>
      <c r="BC57" s="1039"/>
      <c r="BD57" s="1039"/>
      <c r="BE57" s="985"/>
      <c r="BF57" s="985"/>
      <c r="BG57" s="985"/>
      <c r="BH57" s="985"/>
      <c r="BI57" s="986"/>
      <c r="BJ57" s="226"/>
      <c r="BK57" s="226"/>
      <c r="BL57" s="226"/>
      <c r="BM57" s="226"/>
      <c r="BN57" s="226"/>
      <c r="BO57" s="236"/>
      <c r="BP57" s="236"/>
      <c r="BQ57" s="233">
        <v>51</v>
      </c>
      <c r="BR57" s="234"/>
      <c r="BS57" s="1005"/>
      <c r="BT57" s="1006"/>
      <c r="BU57" s="1006"/>
      <c r="BV57" s="1006"/>
      <c r="BW57" s="1006"/>
      <c r="BX57" s="1006"/>
      <c r="BY57" s="1006"/>
      <c r="BZ57" s="1006"/>
      <c r="CA57" s="1006"/>
      <c r="CB57" s="1006"/>
      <c r="CC57" s="1006"/>
      <c r="CD57" s="1006"/>
      <c r="CE57" s="1006"/>
      <c r="CF57" s="1006"/>
      <c r="CG57" s="1027"/>
      <c r="CH57" s="1002"/>
      <c r="CI57" s="1003"/>
      <c r="CJ57" s="1003"/>
      <c r="CK57" s="1003"/>
      <c r="CL57" s="1004"/>
      <c r="CM57" s="1002"/>
      <c r="CN57" s="1003"/>
      <c r="CO57" s="1003"/>
      <c r="CP57" s="1003"/>
      <c r="CQ57" s="1004"/>
      <c r="CR57" s="1002"/>
      <c r="CS57" s="1003"/>
      <c r="CT57" s="1003"/>
      <c r="CU57" s="1003"/>
      <c r="CV57" s="1004"/>
      <c r="CW57" s="1002"/>
      <c r="CX57" s="1003"/>
      <c r="CY57" s="1003"/>
      <c r="CZ57" s="1003"/>
      <c r="DA57" s="1004"/>
      <c r="DB57" s="1002"/>
      <c r="DC57" s="1003"/>
      <c r="DD57" s="1003"/>
      <c r="DE57" s="1003"/>
      <c r="DF57" s="1004"/>
      <c r="DG57" s="1002"/>
      <c r="DH57" s="1003"/>
      <c r="DI57" s="1003"/>
      <c r="DJ57" s="1003"/>
      <c r="DK57" s="1004"/>
      <c r="DL57" s="1002"/>
      <c r="DM57" s="1003"/>
      <c r="DN57" s="1003"/>
      <c r="DO57" s="1003"/>
      <c r="DP57" s="1004"/>
      <c r="DQ57" s="1002"/>
      <c r="DR57" s="1003"/>
      <c r="DS57" s="1003"/>
      <c r="DT57" s="1003"/>
      <c r="DU57" s="1004"/>
      <c r="DV57" s="1005"/>
      <c r="DW57" s="1006"/>
      <c r="DX57" s="1006"/>
      <c r="DY57" s="1006"/>
      <c r="DZ57" s="1007"/>
      <c r="EA57" s="224"/>
    </row>
    <row r="58" spans="1:131" ht="26.25" customHeight="1" x14ac:dyDescent="0.2">
      <c r="A58" s="233">
        <v>31</v>
      </c>
      <c r="B58" s="1043"/>
      <c r="C58" s="1044"/>
      <c r="D58" s="1044"/>
      <c r="E58" s="1044"/>
      <c r="F58" s="1044"/>
      <c r="G58" s="1044"/>
      <c r="H58" s="1044"/>
      <c r="I58" s="1044"/>
      <c r="J58" s="1044"/>
      <c r="K58" s="1044"/>
      <c r="L58" s="1044"/>
      <c r="M58" s="1044"/>
      <c r="N58" s="1044"/>
      <c r="O58" s="1044"/>
      <c r="P58" s="1045"/>
      <c r="Q58" s="1046"/>
      <c r="R58" s="1038"/>
      <c r="S58" s="1038"/>
      <c r="T58" s="1038"/>
      <c r="U58" s="1038"/>
      <c r="V58" s="1038"/>
      <c r="W58" s="1038"/>
      <c r="X58" s="1038"/>
      <c r="Y58" s="1038"/>
      <c r="Z58" s="1038"/>
      <c r="AA58" s="1038"/>
      <c r="AB58" s="1038"/>
      <c r="AC58" s="1038"/>
      <c r="AD58" s="1038"/>
      <c r="AE58" s="1047"/>
      <c r="AF58" s="1048"/>
      <c r="AG58" s="1049"/>
      <c r="AH58" s="1049"/>
      <c r="AI58" s="1049"/>
      <c r="AJ58" s="1050"/>
      <c r="AK58" s="1037"/>
      <c r="AL58" s="1038"/>
      <c r="AM58" s="1038"/>
      <c r="AN58" s="1038"/>
      <c r="AO58" s="1038"/>
      <c r="AP58" s="1038"/>
      <c r="AQ58" s="1038"/>
      <c r="AR58" s="1038"/>
      <c r="AS58" s="1038"/>
      <c r="AT58" s="1038"/>
      <c r="AU58" s="1038"/>
      <c r="AV58" s="1038"/>
      <c r="AW58" s="1038"/>
      <c r="AX58" s="1038"/>
      <c r="AY58" s="1038"/>
      <c r="AZ58" s="1039"/>
      <c r="BA58" s="1039"/>
      <c r="BB58" s="1039"/>
      <c r="BC58" s="1039"/>
      <c r="BD58" s="1039"/>
      <c r="BE58" s="985"/>
      <c r="BF58" s="985"/>
      <c r="BG58" s="985"/>
      <c r="BH58" s="985"/>
      <c r="BI58" s="986"/>
      <c r="BJ58" s="226"/>
      <c r="BK58" s="226"/>
      <c r="BL58" s="226"/>
      <c r="BM58" s="226"/>
      <c r="BN58" s="226"/>
      <c r="BO58" s="236"/>
      <c r="BP58" s="236"/>
      <c r="BQ58" s="233">
        <v>52</v>
      </c>
      <c r="BR58" s="234"/>
      <c r="BS58" s="1005"/>
      <c r="BT58" s="1006"/>
      <c r="BU58" s="1006"/>
      <c r="BV58" s="1006"/>
      <c r="BW58" s="1006"/>
      <c r="BX58" s="1006"/>
      <c r="BY58" s="1006"/>
      <c r="BZ58" s="1006"/>
      <c r="CA58" s="1006"/>
      <c r="CB58" s="1006"/>
      <c r="CC58" s="1006"/>
      <c r="CD58" s="1006"/>
      <c r="CE58" s="1006"/>
      <c r="CF58" s="1006"/>
      <c r="CG58" s="1027"/>
      <c r="CH58" s="1002"/>
      <c r="CI58" s="1003"/>
      <c r="CJ58" s="1003"/>
      <c r="CK58" s="1003"/>
      <c r="CL58" s="1004"/>
      <c r="CM58" s="1002"/>
      <c r="CN58" s="1003"/>
      <c r="CO58" s="1003"/>
      <c r="CP58" s="1003"/>
      <c r="CQ58" s="1004"/>
      <c r="CR58" s="1002"/>
      <c r="CS58" s="1003"/>
      <c r="CT58" s="1003"/>
      <c r="CU58" s="1003"/>
      <c r="CV58" s="1004"/>
      <c r="CW58" s="1002"/>
      <c r="CX58" s="1003"/>
      <c r="CY58" s="1003"/>
      <c r="CZ58" s="1003"/>
      <c r="DA58" s="1004"/>
      <c r="DB58" s="1002"/>
      <c r="DC58" s="1003"/>
      <c r="DD58" s="1003"/>
      <c r="DE58" s="1003"/>
      <c r="DF58" s="1004"/>
      <c r="DG58" s="1002"/>
      <c r="DH58" s="1003"/>
      <c r="DI58" s="1003"/>
      <c r="DJ58" s="1003"/>
      <c r="DK58" s="1004"/>
      <c r="DL58" s="1002"/>
      <c r="DM58" s="1003"/>
      <c r="DN58" s="1003"/>
      <c r="DO58" s="1003"/>
      <c r="DP58" s="1004"/>
      <c r="DQ58" s="1002"/>
      <c r="DR58" s="1003"/>
      <c r="DS58" s="1003"/>
      <c r="DT58" s="1003"/>
      <c r="DU58" s="1004"/>
      <c r="DV58" s="1005"/>
      <c r="DW58" s="1006"/>
      <c r="DX58" s="1006"/>
      <c r="DY58" s="1006"/>
      <c r="DZ58" s="1007"/>
      <c r="EA58" s="224"/>
    </row>
    <row r="59" spans="1:131" ht="26.25" customHeight="1" x14ac:dyDescent="0.2">
      <c r="A59" s="233">
        <v>32</v>
      </c>
      <c r="B59" s="1043"/>
      <c r="C59" s="1044"/>
      <c r="D59" s="1044"/>
      <c r="E59" s="1044"/>
      <c r="F59" s="1044"/>
      <c r="G59" s="1044"/>
      <c r="H59" s="1044"/>
      <c r="I59" s="1044"/>
      <c r="J59" s="1044"/>
      <c r="K59" s="1044"/>
      <c r="L59" s="1044"/>
      <c r="M59" s="1044"/>
      <c r="N59" s="1044"/>
      <c r="O59" s="1044"/>
      <c r="P59" s="1045"/>
      <c r="Q59" s="1046"/>
      <c r="R59" s="1038"/>
      <c r="S59" s="1038"/>
      <c r="T59" s="1038"/>
      <c r="U59" s="1038"/>
      <c r="V59" s="1038"/>
      <c r="W59" s="1038"/>
      <c r="X59" s="1038"/>
      <c r="Y59" s="1038"/>
      <c r="Z59" s="1038"/>
      <c r="AA59" s="1038"/>
      <c r="AB59" s="1038"/>
      <c r="AC59" s="1038"/>
      <c r="AD59" s="1038"/>
      <c r="AE59" s="1047"/>
      <c r="AF59" s="1048"/>
      <c r="AG59" s="1049"/>
      <c r="AH59" s="1049"/>
      <c r="AI59" s="1049"/>
      <c r="AJ59" s="1050"/>
      <c r="AK59" s="1037"/>
      <c r="AL59" s="1038"/>
      <c r="AM59" s="1038"/>
      <c r="AN59" s="1038"/>
      <c r="AO59" s="1038"/>
      <c r="AP59" s="1038"/>
      <c r="AQ59" s="1038"/>
      <c r="AR59" s="1038"/>
      <c r="AS59" s="1038"/>
      <c r="AT59" s="1038"/>
      <c r="AU59" s="1038"/>
      <c r="AV59" s="1038"/>
      <c r="AW59" s="1038"/>
      <c r="AX59" s="1038"/>
      <c r="AY59" s="1038"/>
      <c r="AZ59" s="1039"/>
      <c r="BA59" s="1039"/>
      <c r="BB59" s="1039"/>
      <c r="BC59" s="1039"/>
      <c r="BD59" s="1039"/>
      <c r="BE59" s="985"/>
      <c r="BF59" s="985"/>
      <c r="BG59" s="985"/>
      <c r="BH59" s="985"/>
      <c r="BI59" s="986"/>
      <c r="BJ59" s="226"/>
      <c r="BK59" s="226"/>
      <c r="BL59" s="226"/>
      <c r="BM59" s="226"/>
      <c r="BN59" s="226"/>
      <c r="BO59" s="236"/>
      <c r="BP59" s="236"/>
      <c r="BQ59" s="233">
        <v>53</v>
      </c>
      <c r="BR59" s="234"/>
      <c r="BS59" s="1005"/>
      <c r="BT59" s="1006"/>
      <c r="BU59" s="1006"/>
      <c r="BV59" s="1006"/>
      <c r="BW59" s="1006"/>
      <c r="BX59" s="1006"/>
      <c r="BY59" s="1006"/>
      <c r="BZ59" s="1006"/>
      <c r="CA59" s="1006"/>
      <c r="CB59" s="1006"/>
      <c r="CC59" s="1006"/>
      <c r="CD59" s="1006"/>
      <c r="CE59" s="1006"/>
      <c r="CF59" s="1006"/>
      <c r="CG59" s="1027"/>
      <c r="CH59" s="1002"/>
      <c r="CI59" s="1003"/>
      <c r="CJ59" s="1003"/>
      <c r="CK59" s="1003"/>
      <c r="CL59" s="1004"/>
      <c r="CM59" s="1002"/>
      <c r="CN59" s="1003"/>
      <c r="CO59" s="1003"/>
      <c r="CP59" s="1003"/>
      <c r="CQ59" s="1004"/>
      <c r="CR59" s="1002"/>
      <c r="CS59" s="1003"/>
      <c r="CT59" s="1003"/>
      <c r="CU59" s="1003"/>
      <c r="CV59" s="1004"/>
      <c r="CW59" s="1002"/>
      <c r="CX59" s="1003"/>
      <c r="CY59" s="1003"/>
      <c r="CZ59" s="1003"/>
      <c r="DA59" s="1004"/>
      <c r="DB59" s="1002"/>
      <c r="DC59" s="1003"/>
      <c r="DD59" s="1003"/>
      <c r="DE59" s="1003"/>
      <c r="DF59" s="1004"/>
      <c r="DG59" s="1002"/>
      <c r="DH59" s="1003"/>
      <c r="DI59" s="1003"/>
      <c r="DJ59" s="1003"/>
      <c r="DK59" s="1004"/>
      <c r="DL59" s="1002"/>
      <c r="DM59" s="1003"/>
      <c r="DN59" s="1003"/>
      <c r="DO59" s="1003"/>
      <c r="DP59" s="1004"/>
      <c r="DQ59" s="1002"/>
      <c r="DR59" s="1003"/>
      <c r="DS59" s="1003"/>
      <c r="DT59" s="1003"/>
      <c r="DU59" s="1004"/>
      <c r="DV59" s="1005"/>
      <c r="DW59" s="1006"/>
      <c r="DX59" s="1006"/>
      <c r="DY59" s="1006"/>
      <c r="DZ59" s="1007"/>
      <c r="EA59" s="224"/>
    </row>
    <row r="60" spans="1:131" ht="26.25" customHeight="1" x14ac:dyDescent="0.2">
      <c r="A60" s="233">
        <v>33</v>
      </c>
      <c r="B60" s="1043"/>
      <c r="C60" s="1044"/>
      <c r="D60" s="1044"/>
      <c r="E60" s="1044"/>
      <c r="F60" s="1044"/>
      <c r="G60" s="1044"/>
      <c r="H60" s="1044"/>
      <c r="I60" s="1044"/>
      <c r="J60" s="1044"/>
      <c r="K60" s="1044"/>
      <c r="L60" s="1044"/>
      <c r="M60" s="1044"/>
      <c r="N60" s="1044"/>
      <c r="O60" s="1044"/>
      <c r="P60" s="1045"/>
      <c r="Q60" s="1046"/>
      <c r="R60" s="1038"/>
      <c r="S60" s="1038"/>
      <c r="T60" s="1038"/>
      <c r="U60" s="1038"/>
      <c r="V60" s="1038"/>
      <c r="W60" s="1038"/>
      <c r="X60" s="1038"/>
      <c r="Y60" s="1038"/>
      <c r="Z60" s="1038"/>
      <c r="AA60" s="1038"/>
      <c r="AB60" s="1038"/>
      <c r="AC60" s="1038"/>
      <c r="AD60" s="1038"/>
      <c r="AE60" s="1047"/>
      <c r="AF60" s="1048"/>
      <c r="AG60" s="1049"/>
      <c r="AH60" s="1049"/>
      <c r="AI60" s="1049"/>
      <c r="AJ60" s="1050"/>
      <c r="AK60" s="1037"/>
      <c r="AL60" s="1038"/>
      <c r="AM60" s="1038"/>
      <c r="AN60" s="1038"/>
      <c r="AO60" s="1038"/>
      <c r="AP60" s="1038"/>
      <c r="AQ60" s="1038"/>
      <c r="AR60" s="1038"/>
      <c r="AS60" s="1038"/>
      <c r="AT60" s="1038"/>
      <c r="AU60" s="1038"/>
      <c r="AV60" s="1038"/>
      <c r="AW60" s="1038"/>
      <c r="AX60" s="1038"/>
      <c r="AY60" s="1038"/>
      <c r="AZ60" s="1039"/>
      <c r="BA60" s="1039"/>
      <c r="BB60" s="1039"/>
      <c r="BC60" s="1039"/>
      <c r="BD60" s="1039"/>
      <c r="BE60" s="985"/>
      <c r="BF60" s="985"/>
      <c r="BG60" s="985"/>
      <c r="BH60" s="985"/>
      <c r="BI60" s="986"/>
      <c r="BJ60" s="226"/>
      <c r="BK60" s="226"/>
      <c r="BL60" s="226"/>
      <c r="BM60" s="226"/>
      <c r="BN60" s="226"/>
      <c r="BO60" s="236"/>
      <c r="BP60" s="236"/>
      <c r="BQ60" s="233">
        <v>54</v>
      </c>
      <c r="BR60" s="234"/>
      <c r="BS60" s="1005"/>
      <c r="BT60" s="1006"/>
      <c r="BU60" s="1006"/>
      <c r="BV60" s="1006"/>
      <c r="BW60" s="1006"/>
      <c r="BX60" s="1006"/>
      <c r="BY60" s="1006"/>
      <c r="BZ60" s="1006"/>
      <c r="CA60" s="1006"/>
      <c r="CB60" s="1006"/>
      <c r="CC60" s="1006"/>
      <c r="CD60" s="1006"/>
      <c r="CE60" s="1006"/>
      <c r="CF60" s="1006"/>
      <c r="CG60" s="1027"/>
      <c r="CH60" s="1002"/>
      <c r="CI60" s="1003"/>
      <c r="CJ60" s="1003"/>
      <c r="CK60" s="1003"/>
      <c r="CL60" s="1004"/>
      <c r="CM60" s="1002"/>
      <c r="CN60" s="1003"/>
      <c r="CO60" s="1003"/>
      <c r="CP60" s="1003"/>
      <c r="CQ60" s="1004"/>
      <c r="CR60" s="1002"/>
      <c r="CS60" s="1003"/>
      <c r="CT60" s="1003"/>
      <c r="CU60" s="1003"/>
      <c r="CV60" s="1004"/>
      <c r="CW60" s="1002"/>
      <c r="CX60" s="1003"/>
      <c r="CY60" s="1003"/>
      <c r="CZ60" s="1003"/>
      <c r="DA60" s="1004"/>
      <c r="DB60" s="1002"/>
      <c r="DC60" s="1003"/>
      <c r="DD60" s="1003"/>
      <c r="DE60" s="1003"/>
      <c r="DF60" s="1004"/>
      <c r="DG60" s="1002"/>
      <c r="DH60" s="1003"/>
      <c r="DI60" s="1003"/>
      <c r="DJ60" s="1003"/>
      <c r="DK60" s="1004"/>
      <c r="DL60" s="1002"/>
      <c r="DM60" s="1003"/>
      <c r="DN60" s="1003"/>
      <c r="DO60" s="1003"/>
      <c r="DP60" s="1004"/>
      <c r="DQ60" s="1002"/>
      <c r="DR60" s="1003"/>
      <c r="DS60" s="1003"/>
      <c r="DT60" s="1003"/>
      <c r="DU60" s="1004"/>
      <c r="DV60" s="1005"/>
      <c r="DW60" s="1006"/>
      <c r="DX60" s="1006"/>
      <c r="DY60" s="1006"/>
      <c r="DZ60" s="1007"/>
      <c r="EA60" s="224"/>
    </row>
    <row r="61" spans="1:131" ht="26.25" customHeight="1" thickBot="1" x14ac:dyDescent="0.25">
      <c r="A61" s="233">
        <v>34</v>
      </c>
      <c r="B61" s="1043"/>
      <c r="C61" s="1044"/>
      <c r="D61" s="1044"/>
      <c r="E61" s="1044"/>
      <c r="F61" s="1044"/>
      <c r="G61" s="1044"/>
      <c r="H61" s="1044"/>
      <c r="I61" s="1044"/>
      <c r="J61" s="1044"/>
      <c r="K61" s="1044"/>
      <c r="L61" s="1044"/>
      <c r="M61" s="1044"/>
      <c r="N61" s="1044"/>
      <c r="O61" s="1044"/>
      <c r="P61" s="1045"/>
      <c r="Q61" s="1046"/>
      <c r="R61" s="1038"/>
      <c r="S61" s="1038"/>
      <c r="T61" s="1038"/>
      <c r="U61" s="1038"/>
      <c r="V61" s="1038"/>
      <c r="W61" s="1038"/>
      <c r="X61" s="1038"/>
      <c r="Y61" s="1038"/>
      <c r="Z61" s="1038"/>
      <c r="AA61" s="1038"/>
      <c r="AB61" s="1038"/>
      <c r="AC61" s="1038"/>
      <c r="AD61" s="1038"/>
      <c r="AE61" s="1047"/>
      <c r="AF61" s="1048"/>
      <c r="AG61" s="1049"/>
      <c r="AH61" s="1049"/>
      <c r="AI61" s="1049"/>
      <c r="AJ61" s="1050"/>
      <c r="AK61" s="1037"/>
      <c r="AL61" s="1038"/>
      <c r="AM61" s="1038"/>
      <c r="AN61" s="1038"/>
      <c r="AO61" s="1038"/>
      <c r="AP61" s="1038"/>
      <c r="AQ61" s="1038"/>
      <c r="AR61" s="1038"/>
      <c r="AS61" s="1038"/>
      <c r="AT61" s="1038"/>
      <c r="AU61" s="1038"/>
      <c r="AV61" s="1038"/>
      <c r="AW61" s="1038"/>
      <c r="AX61" s="1038"/>
      <c r="AY61" s="1038"/>
      <c r="AZ61" s="1039"/>
      <c r="BA61" s="1039"/>
      <c r="BB61" s="1039"/>
      <c r="BC61" s="1039"/>
      <c r="BD61" s="1039"/>
      <c r="BE61" s="985"/>
      <c r="BF61" s="985"/>
      <c r="BG61" s="985"/>
      <c r="BH61" s="985"/>
      <c r="BI61" s="986"/>
      <c r="BJ61" s="226"/>
      <c r="BK61" s="226"/>
      <c r="BL61" s="226"/>
      <c r="BM61" s="226"/>
      <c r="BN61" s="226"/>
      <c r="BO61" s="236"/>
      <c r="BP61" s="236"/>
      <c r="BQ61" s="233">
        <v>55</v>
      </c>
      <c r="BR61" s="234"/>
      <c r="BS61" s="1005"/>
      <c r="BT61" s="1006"/>
      <c r="BU61" s="1006"/>
      <c r="BV61" s="1006"/>
      <c r="BW61" s="1006"/>
      <c r="BX61" s="1006"/>
      <c r="BY61" s="1006"/>
      <c r="BZ61" s="1006"/>
      <c r="CA61" s="1006"/>
      <c r="CB61" s="1006"/>
      <c r="CC61" s="1006"/>
      <c r="CD61" s="1006"/>
      <c r="CE61" s="1006"/>
      <c r="CF61" s="1006"/>
      <c r="CG61" s="1027"/>
      <c r="CH61" s="1002"/>
      <c r="CI61" s="1003"/>
      <c r="CJ61" s="1003"/>
      <c r="CK61" s="1003"/>
      <c r="CL61" s="1004"/>
      <c r="CM61" s="1002"/>
      <c r="CN61" s="1003"/>
      <c r="CO61" s="1003"/>
      <c r="CP61" s="1003"/>
      <c r="CQ61" s="1004"/>
      <c r="CR61" s="1002"/>
      <c r="CS61" s="1003"/>
      <c r="CT61" s="1003"/>
      <c r="CU61" s="1003"/>
      <c r="CV61" s="1004"/>
      <c r="CW61" s="1002"/>
      <c r="CX61" s="1003"/>
      <c r="CY61" s="1003"/>
      <c r="CZ61" s="1003"/>
      <c r="DA61" s="1004"/>
      <c r="DB61" s="1002"/>
      <c r="DC61" s="1003"/>
      <c r="DD61" s="1003"/>
      <c r="DE61" s="1003"/>
      <c r="DF61" s="1004"/>
      <c r="DG61" s="1002"/>
      <c r="DH61" s="1003"/>
      <c r="DI61" s="1003"/>
      <c r="DJ61" s="1003"/>
      <c r="DK61" s="1004"/>
      <c r="DL61" s="1002"/>
      <c r="DM61" s="1003"/>
      <c r="DN61" s="1003"/>
      <c r="DO61" s="1003"/>
      <c r="DP61" s="1004"/>
      <c r="DQ61" s="1002"/>
      <c r="DR61" s="1003"/>
      <c r="DS61" s="1003"/>
      <c r="DT61" s="1003"/>
      <c r="DU61" s="1004"/>
      <c r="DV61" s="1005"/>
      <c r="DW61" s="1006"/>
      <c r="DX61" s="1006"/>
      <c r="DY61" s="1006"/>
      <c r="DZ61" s="1007"/>
      <c r="EA61" s="224"/>
    </row>
    <row r="62" spans="1:131" ht="26.25" customHeight="1" x14ac:dyDescent="0.2">
      <c r="A62" s="233">
        <v>35</v>
      </c>
      <c r="B62" s="1043"/>
      <c r="C62" s="1044"/>
      <c r="D62" s="1044"/>
      <c r="E62" s="1044"/>
      <c r="F62" s="1044"/>
      <c r="G62" s="1044"/>
      <c r="H62" s="1044"/>
      <c r="I62" s="1044"/>
      <c r="J62" s="1044"/>
      <c r="K62" s="1044"/>
      <c r="L62" s="1044"/>
      <c r="M62" s="1044"/>
      <c r="N62" s="1044"/>
      <c r="O62" s="1044"/>
      <c r="P62" s="1045"/>
      <c r="Q62" s="1046"/>
      <c r="R62" s="1038"/>
      <c r="S62" s="1038"/>
      <c r="T62" s="1038"/>
      <c r="U62" s="1038"/>
      <c r="V62" s="1038"/>
      <c r="W62" s="1038"/>
      <c r="X62" s="1038"/>
      <c r="Y62" s="1038"/>
      <c r="Z62" s="1038"/>
      <c r="AA62" s="1038"/>
      <c r="AB62" s="1038"/>
      <c r="AC62" s="1038"/>
      <c r="AD62" s="1038"/>
      <c r="AE62" s="1047"/>
      <c r="AF62" s="1048"/>
      <c r="AG62" s="1049"/>
      <c r="AH62" s="1049"/>
      <c r="AI62" s="1049"/>
      <c r="AJ62" s="1050"/>
      <c r="AK62" s="1037"/>
      <c r="AL62" s="1038"/>
      <c r="AM62" s="1038"/>
      <c r="AN62" s="1038"/>
      <c r="AO62" s="1038"/>
      <c r="AP62" s="1038"/>
      <c r="AQ62" s="1038"/>
      <c r="AR62" s="1038"/>
      <c r="AS62" s="1038"/>
      <c r="AT62" s="1038"/>
      <c r="AU62" s="1038"/>
      <c r="AV62" s="1038"/>
      <c r="AW62" s="1038"/>
      <c r="AX62" s="1038"/>
      <c r="AY62" s="1038"/>
      <c r="AZ62" s="1039"/>
      <c r="BA62" s="1039"/>
      <c r="BB62" s="1039"/>
      <c r="BC62" s="1039"/>
      <c r="BD62" s="1039"/>
      <c r="BE62" s="985"/>
      <c r="BF62" s="985"/>
      <c r="BG62" s="985"/>
      <c r="BH62" s="985"/>
      <c r="BI62" s="986"/>
      <c r="BJ62" s="1040" t="s">
        <v>415</v>
      </c>
      <c r="BK62" s="1041"/>
      <c r="BL62" s="1041"/>
      <c r="BM62" s="1041"/>
      <c r="BN62" s="1042"/>
      <c r="BO62" s="236"/>
      <c r="BP62" s="236"/>
      <c r="BQ62" s="233">
        <v>56</v>
      </c>
      <c r="BR62" s="234"/>
      <c r="BS62" s="1005"/>
      <c r="BT62" s="1006"/>
      <c r="BU62" s="1006"/>
      <c r="BV62" s="1006"/>
      <c r="BW62" s="1006"/>
      <c r="BX62" s="1006"/>
      <c r="BY62" s="1006"/>
      <c r="BZ62" s="1006"/>
      <c r="CA62" s="1006"/>
      <c r="CB62" s="1006"/>
      <c r="CC62" s="1006"/>
      <c r="CD62" s="1006"/>
      <c r="CE62" s="1006"/>
      <c r="CF62" s="1006"/>
      <c r="CG62" s="1027"/>
      <c r="CH62" s="1002"/>
      <c r="CI62" s="1003"/>
      <c r="CJ62" s="1003"/>
      <c r="CK62" s="1003"/>
      <c r="CL62" s="1004"/>
      <c r="CM62" s="1002"/>
      <c r="CN62" s="1003"/>
      <c r="CO62" s="1003"/>
      <c r="CP62" s="1003"/>
      <c r="CQ62" s="1004"/>
      <c r="CR62" s="1002"/>
      <c r="CS62" s="1003"/>
      <c r="CT62" s="1003"/>
      <c r="CU62" s="1003"/>
      <c r="CV62" s="1004"/>
      <c r="CW62" s="1002"/>
      <c r="CX62" s="1003"/>
      <c r="CY62" s="1003"/>
      <c r="CZ62" s="1003"/>
      <c r="DA62" s="1004"/>
      <c r="DB62" s="1002"/>
      <c r="DC62" s="1003"/>
      <c r="DD62" s="1003"/>
      <c r="DE62" s="1003"/>
      <c r="DF62" s="1004"/>
      <c r="DG62" s="1002"/>
      <c r="DH62" s="1003"/>
      <c r="DI62" s="1003"/>
      <c r="DJ62" s="1003"/>
      <c r="DK62" s="1004"/>
      <c r="DL62" s="1002"/>
      <c r="DM62" s="1003"/>
      <c r="DN62" s="1003"/>
      <c r="DO62" s="1003"/>
      <c r="DP62" s="1004"/>
      <c r="DQ62" s="1002"/>
      <c r="DR62" s="1003"/>
      <c r="DS62" s="1003"/>
      <c r="DT62" s="1003"/>
      <c r="DU62" s="1004"/>
      <c r="DV62" s="1005"/>
      <c r="DW62" s="1006"/>
      <c r="DX62" s="1006"/>
      <c r="DY62" s="1006"/>
      <c r="DZ62" s="1007"/>
      <c r="EA62" s="224"/>
    </row>
    <row r="63" spans="1:131" ht="26.25" customHeight="1" thickBot="1" x14ac:dyDescent="0.25">
      <c r="A63" s="235" t="s">
        <v>395</v>
      </c>
      <c r="B63" s="950" t="s">
        <v>416</v>
      </c>
      <c r="C63" s="951"/>
      <c r="D63" s="951"/>
      <c r="E63" s="951"/>
      <c r="F63" s="951"/>
      <c r="G63" s="951"/>
      <c r="H63" s="951"/>
      <c r="I63" s="951"/>
      <c r="J63" s="951"/>
      <c r="K63" s="951"/>
      <c r="L63" s="951"/>
      <c r="M63" s="951"/>
      <c r="N63" s="951"/>
      <c r="O63" s="951"/>
      <c r="P63" s="961"/>
      <c r="Q63" s="975"/>
      <c r="R63" s="976"/>
      <c r="S63" s="976"/>
      <c r="T63" s="976"/>
      <c r="U63" s="976"/>
      <c r="V63" s="976"/>
      <c r="W63" s="976"/>
      <c r="X63" s="976"/>
      <c r="Y63" s="976"/>
      <c r="Z63" s="976"/>
      <c r="AA63" s="976"/>
      <c r="AB63" s="976"/>
      <c r="AC63" s="976"/>
      <c r="AD63" s="976"/>
      <c r="AE63" s="1033"/>
      <c r="AF63" s="1034">
        <v>50</v>
      </c>
      <c r="AG63" s="972"/>
      <c r="AH63" s="972"/>
      <c r="AI63" s="972"/>
      <c r="AJ63" s="1035"/>
      <c r="AK63" s="1036"/>
      <c r="AL63" s="976"/>
      <c r="AM63" s="976"/>
      <c r="AN63" s="976"/>
      <c r="AO63" s="976"/>
      <c r="AP63" s="972"/>
      <c r="AQ63" s="972"/>
      <c r="AR63" s="972"/>
      <c r="AS63" s="972"/>
      <c r="AT63" s="972"/>
      <c r="AU63" s="972"/>
      <c r="AV63" s="972"/>
      <c r="AW63" s="972"/>
      <c r="AX63" s="972"/>
      <c r="AY63" s="972"/>
      <c r="AZ63" s="1030"/>
      <c r="BA63" s="1030"/>
      <c r="BB63" s="1030"/>
      <c r="BC63" s="1030"/>
      <c r="BD63" s="1030"/>
      <c r="BE63" s="973"/>
      <c r="BF63" s="973"/>
      <c r="BG63" s="973"/>
      <c r="BH63" s="973"/>
      <c r="BI63" s="974"/>
      <c r="BJ63" s="1031" t="s">
        <v>417</v>
      </c>
      <c r="BK63" s="966"/>
      <c r="BL63" s="966"/>
      <c r="BM63" s="966"/>
      <c r="BN63" s="1032"/>
      <c r="BO63" s="236"/>
      <c r="BP63" s="236"/>
      <c r="BQ63" s="233">
        <v>57</v>
      </c>
      <c r="BR63" s="234"/>
      <c r="BS63" s="1005"/>
      <c r="BT63" s="1006"/>
      <c r="BU63" s="1006"/>
      <c r="BV63" s="1006"/>
      <c r="BW63" s="1006"/>
      <c r="BX63" s="1006"/>
      <c r="BY63" s="1006"/>
      <c r="BZ63" s="1006"/>
      <c r="CA63" s="1006"/>
      <c r="CB63" s="1006"/>
      <c r="CC63" s="1006"/>
      <c r="CD63" s="1006"/>
      <c r="CE63" s="1006"/>
      <c r="CF63" s="1006"/>
      <c r="CG63" s="1027"/>
      <c r="CH63" s="1002"/>
      <c r="CI63" s="1003"/>
      <c r="CJ63" s="1003"/>
      <c r="CK63" s="1003"/>
      <c r="CL63" s="1004"/>
      <c r="CM63" s="1002"/>
      <c r="CN63" s="1003"/>
      <c r="CO63" s="1003"/>
      <c r="CP63" s="1003"/>
      <c r="CQ63" s="1004"/>
      <c r="CR63" s="1002"/>
      <c r="CS63" s="1003"/>
      <c r="CT63" s="1003"/>
      <c r="CU63" s="1003"/>
      <c r="CV63" s="1004"/>
      <c r="CW63" s="1002"/>
      <c r="CX63" s="1003"/>
      <c r="CY63" s="1003"/>
      <c r="CZ63" s="1003"/>
      <c r="DA63" s="1004"/>
      <c r="DB63" s="1002"/>
      <c r="DC63" s="1003"/>
      <c r="DD63" s="1003"/>
      <c r="DE63" s="1003"/>
      <c r="DF63" s="1004"/>
      <c r="DG63" s="1002"/>
      <c r="DH63" s="1003"/>
      <c r="DI63" s="1003"/>
      <c r="DJ63" s="1003"/>
      <c r="DK63" s="1004"/>
      <c r="DL63" s="1002"/>
      <c r="DM63" s="1003"/>
      <c r="DN63" s="1003"/>
      <c r="DO63" s="1003"/>
      <c r="DP63" s="1004"/>
      <c r="DQ63" s="1002"/>
      <c r="DR63" s="1003"/>
      <c r="DS63" s="1003"/>
      <c r="DT63" s="1003"/>
      <c r="DU63" s="1004"/>
      <c r="DV63" s="1005"/>
      <c r="DW63" s="1006"/>
      <c r="DX63" s="1006"/>
      <c r="DY63" s="1006"/>
      <c r="DZ63" s="1007"/>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1005"/>
      <c r="BT64" s="1006"/>
      <c r="BU64" s="1006"/>
      <c r="BV64" s="1006"/>
      <c r="BW64" s="1006"/>
      <c r="BX64" s="1006"/>
      <c r="BY64" s="1006"/>
      <c r="BZ64" s="1006"/>
      <c r="CA64" s="1006"/>
      <c r="CB64" s="1006"/>
      <c r="CC64" s="1006"/>
      <c r="CD64" s="1006"/>
      <c r="CE64" s="1006"/>
      <c r="CF64" s="1006"/>
      <c r="CG64" s="1027"/>
      <c r="CH64" s="1002"/>
      <c r="CI64" s="1003"/>
      <c r="CJ64" s="1003"/>
      <c r="CK64" s="1003"/>
      <c r="CL64" s="1004"/>
      <c r="CM64" s="1002"/>
      <c r="CN64" s="1003"/>
      <c r="CO64" s="1003"/>
      <c r="CP64" s="1003"/>
      <c r="CQ64" s="1004"/>
      <c r="CR64" s="1002"/>
      <c r="CS64" s="1003"/>
      <c r="CT64" s="1003"/>
      <c r="CU64" s="1003"/>
      <c r="CV64" s="1004"/>
      <c r="CW64" s="1002"/>
      <c r="CX64" s="1003"/>
      <c r="CY64" s="1003"/>
      <c r="CZ64" s="1003"/>
      <c r="DA64" s="1004"/>
      <c r="DB64" s="1002"/>
      <c r="DC64" s="1003"/>
      <c r="DD64" s="1003"/>
      <c r="DE64" s="1003"/>
      <c r="DF64" s="1004"/>
      <c r="DG64" s="1002"/>
      <c r="DH64" s="1003"/>
      <c r="DI64" s="1003"/>
      <c r="DJ64" s="1003"/>
      <c r="DK64" s="1004"/>
      <c r="DL64" s="1002"/>
      <c r="DM64" s="1003"/>
      <c r="DN64" s="1003"/>
      <c r="DO64" s="1003"/>
      <c r="DP64" s="1004"/>
      <c r="DQ64" s="1002"/>
      <c r="DR64" s="1003"/>
      <c r="DS64" s="1003"/>
      <c r="DT64" s="1003"/>
      <c r="DU64" s="1004"/>
      <c r="DV64" s="1005"/>
      <c r="DW64" s="1006"/>
      <c r="DX64" s="1006"/>
      <c r="DY64" s="1006"/>
      <c r="DZ64" s="1007"/>
      <c r="EA64" s="224"/>
    </row>
    <row r="65" spans="1:131" ht="26.25" customHeight="1" thickBot="1" x14ac:dyDescent="0.25">
      <c r="A65" s="226" t="s">
        <v>418</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1005"/>
      <c r="BT65" s="1006"/>
      <c r="BU65" s="1006"/>
      <c r="BV65" s="1006"/>
      <c r="BW65" s="1006"/>
      <c r="BX65" s="1006"/>
      <c r="BY65" s="1006"/>
      <c r="BZ65" s="1006"/>
      <c r="CA65" s="1006"/>
      <c r="CB65" s="1006"/>
      <c r="CC65" s="1006"/>
      <c r="CD65" s="1006"/>
      <c r="CE65" s="1006"/>
      <c r="CF65" s="1006"/>
      <c r="CG65" s="1027"/>
      <c r="CH65" s="1002"/>
      <c r="CI65" s="1003"/>
      <c r="CJ65" s="1003"/>
      <c r="CK65" s="1003"/>
      <c r="CL65" s="1004"/>
      <c r="CM65" s="1002"/>
      <c r="CN65" s="1003"/>
      <c r="CO65" s="1003"/>
      <c r="CP65" s="1003"/>
      <c r="CQ65" s="1004"/>
      <c r="CR65" s="1002"/>
      <c r="CS65" s="1003"/>
      <c r="CT65" s="1003"/>
      <c r="CU65" s="1003"/>
      <c r="CV65" s="1004"/>
      <c r="CW65" s="1002"/>
      <c r="CX65" s="1003"/>
      <c r="CY65" s="1003"/>
      <c r="CZ65" s="1003"/>
      <c r="DA65" s="1004"/>
      <c r="DB65" s="1002"/>
      <c r="DC65" s="1003"/>
      <c r="DD65" s="1003"/>
      <c r="DE65" s="1003"/>
      <c r="DF65" s="1004"/>
      <c r="DG65" s="1002"/>
      <c r="DH65" s="1003"/>
      <c r="DI65" s="1003"/>
      <c r="DJ65" s="1003"/>
      <c r="DK65" s="1004"/>
      <c r="DL65" s="1002"/>
      <c r="DM65" s="1003"/>
      <c r="DN65" s="1003"/>
      <c r="DO65" s="1003"/>
      <c r="DP65" s="1004"/>
      <c r="DQ65" s="1002"/>
      <c r="DR65" s="1003"/>
      <c r="DS65" s="1003"/>
      <c r="DT65" s="1003"/>
      <c r="DU65" s="1004"/>
      <c r="DV65" s="1005"/>
      <c r="DW65" s="1006"/>
      <c r="DX65" s="1006"/>
      <c r="DY65" s="1006"/>
      <c r="DZ65" s="1007"/>
      <c r="EA65" s="224"/>
    </row>
    <row r="66" spans="1:131" ht="26.25" customHeight="1" x14ac:dyDescent="0.2">
      <c r="A66" s="1008" t="s">
        <v>419</v>
      </c>
      <c r="B66" s="1009"/>
      <c r="C66" s="1009"/>
      <c r="D66" s="1009"/>
      <c r="E66" s="1009"/>
      <c r="F66" s="1009"/>
      <c r="G66" s="1009"/>
      <c r="H66" s="1009"/>
      <c r="I66" s="1009"/>
      <c r="J66" s="1009"/>
      <c r="K66" s="1009"/>
      <c r="L66" s="1009"/>
      <c r="M66" s="1009"/>
      <c r="N66" s="1009"/>
      <c r="O66" s="1009"/>
      <c r="P66" s="1010"/>
      <c r="Q66" s="1014" t="s">
        <v>420</v>
      </c>
      <c r="R66" s="1015"/>
      <c r="S66" s="1015"/>
      <c r="T66" s="1015"/>
      <c r="U66" s="1016"/>
      <c r="V66" s="1014" t="s">
        <v>421</v>
      </c>
      <c r="W66" s="1015"/>
      <c r="X66" s="1015"/>
      <c r="Y66" s="1015"/>
      <c r="Z66" s="1016"/>
      <c r="AA66" s="1014" t="s">
        <v>422</v>
      </c>
      <c r="AB66" s="1015"/>
      <c r="AC66" s="1015"/>
      <c r="AD66" s="1015"/>
      <c r="AE66" s="1016"/>
      <c r="AF66" s="1020" t="s">
        <v>423</v>
      </c>
      <c r="AG66" s="1021"/>
      <c r="AH66" s="1021"/>
      <c r="AI66" s="1021"/>
      <c r="AJ66" s="1022"/>
      <c r="AK66" s="1014" t="s">
        <v>404</v>
      </c>
      <c r="AL66" s="1009"/>
      <c r="AM66" s="1009"/>
      <c r="AN66" s="1009"/>
      <c r="AO66" s="1010"/>
      <c r="AP66" s="1014" t="s">
        <v>424</v>
      </c>
      <c r="AQ66" s="1015"/>
      <c r="AR66" s="1015"/>
      <c r="AS66" s="1015"/>
      <c r="AT66" s="1016"/>
      <c r="AU66" s="1014" t="s">
        <v>425</v>
      </c>
      <c r="AV66" s="1015"/>
      <c r="AW66" s="1015"/>
      <c r="AX66" s="1015"/>
      <c r="AY66" s="1016"/>
      <c r="AZ66" s="1014" t="s">
        <v>383</v>
      </c>
      <c r="BA66" s="1015"/>
      <c r="BB66" s="1015"/>
      <c r="BC66" s="1015"/>
      <c r="BD66" s="1028"/>
      <c r="BE66" s="236"/>
      <c r="BF66" s="236"/>
      <c r="BG66" s="236"/>
      <c r="BH66" s="236"/>
      <c r="BI66" s="236"/>
      <c r="BJ66" s="236"/>
      <c r="BK66" s="236"/>
      <c r="BL66" s="236"/>
      <c r="BM66" s="236"/>
      <c r="BN66" s="236"/>
      <c r="BO66" s="236"/>
      <c r="BP66" s="236"/>
      <c r="BQ66" s="233">
        <v>60</v>
      </c>
      <c r="BR66" s="238"/>
      <c r="BS66" s="958"/>
      <c r="BT66" s="959"/>
      <c r="BU66" s="959"/>
      <c r="BV66" s="959"/>
      <c r="BW66" s="959"/>
      <c r="BX66" s="959"/>
      <c r="BY66" s="959"/>
      <c r="BZ66" s="959"/>
      <c r="CA66" s="959"/>
      <c r="CB66" s="959"/>
      <c r="CC66" s="959"/>
      <c r="CD66" s="959"/>
      <c r="CE66" s="959"/>
      <c r="CF66" s="959"/>
      <c r="CG66" s="968"/>
      <c r="CH66" s="969"/>
      <c r="CI66" s="970"/>
      <c r="CJ66" s="970"/>
      <c r="CK66" s="970"/>
      <c r="CL66" s="971"/>
      <c r="CM66" s="969"/>
      <c r="CN66" s="970"/>
      <c r="CO66" s="970"/>
      <c r="CP66" s="970"/>
      <c r="CQ66" s="971"/>
      <c r="CR66" s="969"/>
      <c r="CS66" s="970"/>
      <c r="CT66" s="970"/>
      <c r="CU66" s="970"/>
      <c r="CV66" s="971"/>
      <c r="CW66" s="969"/>
      <c r="CX66" s="970"/>
      <c r="CY66" s="970"/>
      <c r="CZ66" s="970"/>
      <c r="DA66" s="971"/>
      <c r="DB66" s="969"/>
      <c r="DC66" s="970"/>
      <c r="DD66" s="970"/>
      <c r="DE66" s="970"/>
      <c r="DF66" s="971"/>
      <c r="DG66" s="969"/>
      <c r="DH66" s="970"/>
      <c r="DI66" s="970"/>
      <c r="DJ66" s="970"/>
      <c r="DK66" s="971"/>
      <c r="DL66" s="969"/>
      <c r="DM66" s="970"/>
      <c r="DN66" s="970"/>
      <c r="DO66" s="970"/>
      <c r="DP66" s="971"/>
      <c r="DQ66" s="969"/>
      <c r="DR66" s="970"/>
      <c r="DS66" s="970"/>
      <c r="DT66" s="970"/>
      <c r="DU66" s="971"/>
      <c r="DV66" s="958"/>
      <c r="DW66" s="959"/>
      <c r="DX66" s="959"/>
      <c r="DY66" s="959"/>
      <c r="DZ66" s="960"/>
      <c r="EA66" s="224"/>
    </row>
    <row r="67" spans="1:131" ht="26.25" customHeight="1" thickBot="1" x14ac:dyDescent="0.25">
      <c r="A67" s="1011"/>
      <c r="B67" s="1012"/>
      <c r="C67" s="1012"/>
      <c r="D67" s="1012"/>
      <c r="E67" s="1012"/>
      <c r="F67" s="1012"/>
      <c r="G67" s="1012"/>
      <c r="H67" s="1012"/>
      <c r="I67" s="1012"/>
      <c r="J67" s="1012"/>
      <c r="K67" s="1012"/>
      <c r="L67" s="1012"/>
      <c r="M67" s="1012"/>
      <c r="N67" s="1012"/>
      <c r="O67" s="1012"/>
      <c r="P67" s="1013"/>
      <c r="Q67" s="1017"/>
      <c r="R67" s="1018"/>
      <c r="S67" s="1018"/>
      <c r="T67" s="1018"/>
      <c r="U67" s="1019"/>
      <c r="V67" s="1017"/>
      <c r="W67" s="1018"/>
      <c r="X67" s="1018"/>
      <c r="Y67" s="1018"/>
      <c r="Z67" s="1019"/>
      <c r="AA67" s="1017"/>
      <c r="AB67" s="1018"/>
      <c r="AC67" s="1018"/>
      <c r="AD67" s="1018"/>
      <c r="AE67" s="1019"/>
      <c r="AF67" s="1023"/>
      <c r="AG67" s="1024"/>
      <c r="AH67" s="1024"/>
      <c r="AI67" s="1024"/>
      <c r="AJ67" s="1025"/>
      <c r="AK67" s="1026"/>
      <c r="AL67" s="1012"/>
      <c r="AM67" s="1012"/>
      <c r="AN67" s="1012"/>
      <c r="AO67" s="1013"/>
      <c r="AP67" s="1017"/>
      <c r="AQ67" s="1018"/>
      <c r="AR67" s="1018"/>
      <c r="AS67" s="1018"/>
      <c r="AT67" s="1019"/>
      <c r="AU67" s="1017"/>
      <c r="AV67" s="1018"/>
      <c r="AW67" s="1018"/>
      <c r="AX67" s="1018"/>
      <c r="AY67" s="1019"/>
      <c r="AZ67" s="1017"/>
      <c r="BA67" s="1018"/>
      <c r="BB67" s="1018"/>
      <c r="BC67" s="1018"/>
      <c r="BD67" s="1029"/>
      <c r="BE67" s="236"/>
      <c r="BF67" s="236"/>
      <c r="BG67" s="236"/>
      <c r="BH67" s="236"/>
      <c r="BI67" s="236"/>
      <c r="BJ67" s="236"/>
      <c r="BK67" s="236"/>
      <c r="BL67" s="236"/>
      <c r="BM67" s="236"/>
      <c r="BN67" s="236"/>
      <c r="BO67" s="236"/>
      <c r="BP67" s="236"/>
      <c r="BQ67" s="233">
        <v>61</v>
      </c>
      <c r="BR67" s="238"/>
      <c r="BS67" s="958"/>
      <c r="BT67" s="959"/>
      <c r="BU67" s="959"/>
      <c r="BV67" s="959"/>
      <c r="BW67" s="959"/>
      <c r="BX67" s="959"/>
      <c r="BY67" s="959"/>
      <c r="BZ67" s="959"/>
      <c r="CA67" s="959"/>
      <c r="CB67" s="959"/>
      <c r="CC67" s="959"/>
      <c r="CD67" s="959"/>
      <c r="CE67" s="959"/>
      <c r="CF67" s="959"/>
      <c r="CG67" s="968"/>
      <c r="CH67" s="969"/>
      <c r="CI67" s="970"/>
      <c r="CJ67" s="970"/>
      <c r="CK67" s="970"/>
      <c r="CL67" s="971"/>
      <c r="CM67" s="969"/>
      <c r="CN67" s="970"/>
      <c r="CO67" s="970"/>
      <c r="CP67" s="970"/>
      <c r="CQ67" s="971"/>
      <c r="CR67" s="969"/>
      <c r="CS67" s="970"/>
      <c r="CT67" s="970"/>
      <c r="CU67" s="970"/>
      <c r="CV67" s="971"/>
      <c r="CW67" s="969"/>
      <c r="CX67" s="970"/>
      <c r="CY67" s="970"/>
      <c r="CZ67" s="970"/>
      <c r="DA67" s="971"/>
      <c r="DB67" s="969"/>
      <c r="DC67" s="970"/>
      <c r="DD67" s="970"/>
      <c r="DE67" s="970"/>
      <c r="DF67" s="971"/>
      <c r="DG67" s="969"/>
      <c r="DH67" s="970"/>
      <c r="DI67" s="970"/>
      <c r="DJ67" s="970"/>
      <c r="DK67" s="971"/>
      <c r="DL67" s="969"/>
      <c r="DM67" s="970"/>
      <c r="DN67" s="970"/>
      <c r="DO67" s="970"/>
      <c r="DP67" s="971"/>
      <c r="DQ67" s="969"/>
      <c r="DR67" s="970"/>
      <c r="DS67" s="970"/>
      <c r="DT67" s="970"/>
      <c r="DU67" s="971"/>
      <c r="DV67" s="958"/>
      <c r="DW67" s="959"/>
      <c r="DX67" s="959"/>
      <c r="DY67" s="959"/>
      <c r="DZ67" s="960"/>
      <c r="EA67" s="224"/>
    </row>
    <row r="68" spans="1:131" ht="26.25" customHeight="1" thickTop="1" x14ac:dyDescent="0.2">
      <c r="A68" s="231">
        <v>1</v>
      </c>
      <c r="B68" s="998" t="s">
        <v>593</v>
      </c>
      <c r="C68" s="999"/>
      <c r="D68" s="999"/>
      <c r="E68" s="999"/>
      <c r="F68" s="999"/>
      <c r="G68" s="999"/>
      <c r="H68" s="999"/>
      <c r="I68" s="999"/>
      <c r="J68" s="999"/>
      <c r="K68" s="999"/>
      <c r="L68" s="999"/>
      <c r="M68" s="999"/>
      <c r="N68" s="999"/>
      <c r="O68" s="999"/>
      <c r="P68" s="1000"/>
      <c r="Q68" s="1001">
        <v>342</v>
      </c>
      <c r="R68" s="995"/>
      <c r="S68" s="995"/>
      <c r="T68" s="995"/>
      <c r="U68" s="995"/>
      <c r="V68" s="995">
        <v>170</v>
      </c>
      <c r="W68" s="995"/>
      <c r="X68" s="995"/>
      <c r="Y68" s="995"/>
      <c r="Z68" s="995"/>
      <c r="AA68" s="995">
        <v>172</v>
      </c>
      <c r="AB68" s="995"/>
      <c r="AC68" s="995"/>
      <c r="AD68" s="995"/>
      <c r="AE68" s="995"/>
      <c r="AF68" s="995">
        <v>5</v>
      </c>
      <c r="AG68" s="995"/>
      <c r="AH68" s="995"/>
      <c r="AI68" s="995"/>
      <c r="AJ68" s="995"/>
      <c r="AK68" s="995" t="s">
        <v>532</v>
      </c>
      <c r="AL68" s="995"/>
      <c r="AM68" s="995"/>
      <c r="AN68" s="995"/>
      <c r="AO68" s="995"/>
      <c r="AP68" s="995" t="s">
        <v>532</v>
      </c>
      <c r="AQ68" s="995"/>
      <c r="AR68" s="995"/>
      <c r="AS68" s="995"/>
      <c r="AT68" s="995"/>
      <c r="AU68" s="995" t="s">
        <v>532</v>
      </c>
      <c r="AV68" s="995"/>
      <c r="AW68" s="995"/>
      <c r="AX68" s="995"/>
      <c r="AY68" s="995"/>
      <c r="AZ68" s="996"/>
      <c r="BA68" s="996"/>
      <c r="BB68" s="996"/>
      <c r="BC68" s="996"/>
      <c r="BD68" s="997"/>
      <c r="BE68" s="236"/>
      <c r="BF68" s="236"/>
      <c r="BG68" s="236"/>
      <c r="BH68" s="236"/>
      <c r="BI68" s="236"/>
      <c r="BJ68" s="236"/>
      <c r="BK68" s="236"/>
      <c r="BL68" s="236"/>
      <c r="BM68" s="236"/>
      <c r="BN68" s="236"/>
      <c r="BO68" s="236"/>
      <c r="BP68" s="236"/>
      <c r="BQ68" s="233">
        <v>62</v>
      </c>
      <c r="BR68" s="238"/>
      <c r="BS68" s="958"/>
      <c r="BT68" s="959"/>
      <c r="BU68" s="959"/>
      <c r="BV68" s="959"/>
      <c r="BW68" s="959"/>
      <c r="BX68" s="959"/>
      <c r="BY68" s="959"/>
      <c r="BZ68" s="959"/>
      <c r="CA68" s="959"/>
      <c r="CB68" s="959"/>
      <c r="CC68" s="959"/>
      <c r="CD68" s="959"/>
      <c r="CE68" s="959"/>
      <c r="CF68" s="959"/>
      <c r="CG68" s="968"/>
      <c r="CH68" s="969"/>
      <c r="CI68" s="970"/>
      <c r="CJ68" s="970"/>
      <c r="CK68" s="970"/>
      <c r="CL68" s="971"/>
      <c r="CM68" s="969"/>
      <c r="CN68" s="970"/>
      <c r="CO68" s="970"/>
      <c r="CP68" s="970"/>
      <c r="CQ68" s="971"/>
      <c r="CR68" s="969"/>
      <c r="CS68" s="970"/>
      <c r="CT68" s="970"/>
      <c r="CU68" s="970"/>
      <c r="CV68" s="971"/>
      <c r="CW68" s="969"/>
      <c r="CX68" s="970"/>
      <c r="CY68" s="970"/>
      <c r="CZ68" s="970"/>
      <c r="DA68" s="971"/>
      <c r="DB68" s="969"/>
      <c r="DC68" s="970"/>
      <c r="DD68" s="970"/>
      <c r="DE68" s="970"/>
      <c r="DF68" s="971"/>
      <c r="DG68" s="969"/>
      <c r="DH68" s="970"/>
      <c r="DI68" s="970"/>
      <c r="DJ68" s="970"/>
      <c r="DK68" s="971"/>
      <c r="DL68" s="969"/>
      <c r="DM68" s="970"/>
      <c r="DN68" s="970"/>
      <c r="DO68" s="970"/>
      <c r="DP68" s="971"/>
      <c r="DQ68" s="969"/>
      <c r="DR68" s="970"/>
      <c r="DS68" s="970"/>
      <c r="DT68" s="970"/>
      <c r="DU68" s="971"/>
      <c r="DV68" s="958"/>
      <c r="DW68" s="959"/>
      <c r="DX68" s="959"/>
      <c r="DY68" s="959"/>
      <c r="DZ68" s="960"/>
      <c r="EA68" s="224"/>
    </row>
    <row r="69" spans="1:131" ht="26.25" customHeight="1" x14ac:dyDescent="0.2">
      <c r="A69" s="233">
        <v>2</v>
      </c>
      <c r="B69" s="987" t="s">
        <v>594</v>
      </c>
      <c r="C69" s="988"/>
      <c r="D69" s="988"/>
      <c r="E69" s="988"/>
      <c r="F69" s="988"/>
      <c r="G69" s="988"/>
      <c r="H69" s="988"/>
      <c r="I69" s="988"/>
      <c r="J69" s="988"/>
      <c r="K69" s="988"/>
      <c r="L69" s="988"/>
      <c r="M69" s="988"/>
      <c r="N69" s="988"/>
      <c r="O69" s="988"/>
      <c r="P69" s="989"/>
      <c r="Q69" s="990">
        <v>343</v>
      </c>
      <c r="R69" s="984"/>
      <c r="S69" s="984"/>
      <c r="T69" s="984"/>
      <c r="U69" s="984"/>
      <c r="V69" s="984">
        <v>341</v>
      </c>
      <c r="W69" s="984"/>
      <c r="X69" s="984"/>
      <c r="Y69" s="984"/>
      <c r="Z69" s="984"/>
      <c r="AA69" s="984">
        <v>2</v>
      </c>
      <c r="AB69" s="984"/>
      <c r="AC69" s="984"/>
      <c r="AD69" s="984"/>
      <c r="AE69" s="984"/>
      <c r="AF69" s="984">
        <v>16</v>
      </c>
      <c r="AG69" s="984"/>
      <c r="AH69" s="984"/>
      <c r="AI69" s="984"/>
      <c r="AJ69" s="984"/>
      <c r="AK69" s="984" t="s">
        <v>532</v>
      </c>
      <c r="AL69" s="984"/>
      <c r="AM69" s="984"/>
      <c r="AN69" s="984"/>
      <c r="AO69" s="984"/>
      <c r="AP69" s="984" t="s">
        <v>532</v>
      </c>
      <c r="AQ69" s="984"/>
      <c r="AR69" s="984"/>
      <c r="AS69" s="984"/>
      <c r="AT69" s="984"/>
      <c r="AU69" s="984" t="s">
        <v>532</v>
      </c>
      <c r="AV69" s="984"/>
      <c r="AW69" s="984"/>
      <c r="AX69" s="984"/>
      <c r="AY69" s="984"/>
      <c r="AZ69" s="985"/>
      <c r="BA69" s="985"/>
      <c r="BB69" s="985"/>
      <c r="BC69" s="985"/>
      <c r="BD69" s="986"/>
      <c r="BE69" s="236"/>
      <c r="BF69" s="236"/>
      <c r="BG69" s="236"/>
      <c r="BH69" s="236"/>
      <c r="BI69" s="236"/>
      <c r="BJ69" s="236"/>
      <c r="BK69" s="236"/>
      <c r="BL69" s="236"/>
      <c r="BM69" s="236"/>
      <c r="BN69" s="236"/>
      <c r="BO69" s="236"/>
      <c r="BP69" s="236"/>
      <c r="BQ69" s="233">
        <v>63</v>
      </c>
      <c r="BR69" s="238"/>
      <c r="BS69" s="958"/>
      <c r="BT69" s="959"/>
      <c r="BU69" s="959"/>
      <c r="BV69" s="959"/>
      <c r="BW69" s="959"/>
      <c r="BX69" s="959"/>
      <c r="BY69" s="959"/>
      <c r="BZ69" s="959"/>
      <c r="CA69" s="959"/>
      <c r="CB69" s="959"/>
      <c r="CC69" s="959"/>
      <c r="CD69" s="959"/>
      <c r="CE69" s="959"/>
      <c r="CF69" s="959"/>
      <c r="CG69" s="968"/>
      <c r="CH69" s="969"/>
      <c r="CI69" s="970"/>
      <c r="CJ69" s="970"/>
      <c r="CK69" s="970"/>
      <c r="CL69" s="971"/>
      <c r="CM69" s="969"/>
      <c r="CN69" s="970"/>
      <c r="CO69" s="970"/>
      <c r="CP69" s="970"/>
      <c r="CQ69" s="971"/>
      <c r="CR69" s="969"/>
      <c r="CS69" s="970"/>
      <c r="CT69" s="970"/>
      <c r="CU69" s="970"/>
      <c r="CV69" s="971"/>
      <c r="CW69" s="969"/>
      <c r="CX69" s="970"/>
      <c r="CY69" s="970"/>
      <c r="CZ69" s="970"/>
      <c r="DA69" s="971"/>
      <c r="DB69" s="969"/>
      <c r="DC69" s="970"/>
      <c r="DD69" s="970"/>
      <c r="DE69" s="970"/>
      <c r="DF69" s="971"/>
      <c r="DG69" s="969"/>
      <c r="DH69" s="970"/>
      <c r="DI69" s="970"/>
      <c r="DJ69" s="970"/>
      <c r="DK69" s="971"/>
      <c r="DL69" s="969"/>
      <c r="DM69" s="970"/>
      <c r="DN69" s="970"/>
      <c r="DO69" s="970"/>
      <c r="DP69" s="971"/>
      <c r="DQ69" s="969"/>
      <c r="DR69" s="970"/>
      <c r="DS69" s="970"/>
      <c r="DT69" s="970"/>
      <c r="DU69" s="971"/>
      <c r="DV69" s="958"/>
      <c r="DW69" s="959"/>
      <c r="DX69" s="959"/>
      <c r="DY69" s="959"/>
      <c r="DZ69" s="960"/>
      <c r="EA69" s="224"/>
    </row>
    <row r="70" spans="1:131" ht="26.25" customHeight="1" x14ac:dyDescent="0.2">
      <c r="A70" s="233">
        <v>3</v>
      </c>
      <c r="B70" s="987" t="s">
        <v>595</v>
      </c>
      <c r="C70" s="988"/>
      <c r="D70" s="988"/>
      <c r="E70" s="988"/>
      <c r="F70" s="988"/>
      <c r="G70" s="988"/>
      <c r="H70" s="988"/>
      <c r="I70" s="988"/>
      <c r="J70" s="988"/>
      <c r="K70" s="988"/>
      <c r="L70" s="988"/>
      <c r="M70" s="988"/>
      <c r="N70" s="988"/>
      <c r="O70" s="988"/>
      <c r="P70" s="989"/>
      <c r="Q70" s="990">
        <v>34</v>
      </c>
      <c r="R70" s="984"/>
      <c r="S70" s="984"/>
      <c r="T70" s="984"/>
      <c r="U70" s="984"/>
      <c r="V70" s="984">
        <v>33</v>
      </c>
      <c r="W70" s="984"/>
      <c r="X70" s="984"/>
      <c r="Y70" s="984"/>
      <c r="Z70" s="984"/>
      <c r="AA70" s="984">
        <v>1</v>
      </c>
      <c r="AB70" s="984"/>
      <c r="AC70" s="984"/>
      <c r="AD70" s="984"/>
      <c r="AE70" s="984"/>
      <c r="AF70" s="984">
        <v>1</v>
      </c>
      <c r="AG70" s="984"/>
      <c r="AH70" s="984"/>
      <c r="AI70" s="984"/>
      <c r="AJ70" s="984"/>
      <c r="AK70" s="984" t="s">
        <v>532</v>
      </c>
      <c r="AL70" s="984"/>
      <c r="AM70" s="984"/>
      <c r="AN70" s="984"/>
      <c r="AO70" s="984"/>
      <c r="AP70" s="984" t="s">
        <v>532</v>
      </c>
      <c r="AQ70" s="984"/>
      <c r="AR70" s="984"/>
      <c r="AS70" s="984"/>
      <c r="AT70" s="984"/>
      <c r="AU70" s="984" t="s">
        <v>532</v>
      </c>
      <c r="AV70" s="984"/>
      <c r="AW70" s="984"/>
      <c r="AX70" s="984"/>
      <c r="AY70" s="984"/>
      <c r="AZ70" s="985"/>
      <c r="BA70" s="985"/>
      <c r="BB70" s="985"/>
      <c r="BC70" s="985"/>
      <c r="BD70" s="986"/>
      <c r="BE70" s="236"/>
      <c r="BF70" s="236"/>
      <c r="BG70" s="236"/>
      <c r="BH70" s="236"/>
      <c r="BI70" s="236"/>
      <c r="BJ70" s="236"/>
      <c r="BK70" s="236"/>
      <c r="BL70" s="236"/>
      <c r="BM70" s="236"/>
      <c r="BN70" s="236"/>
      <c r="BO70" s="236"/>
      <c r="BP70" s="236"/>
      <c r="BQ70" s="233">
        <v>64</v>
      </c>
      <c r="BR70" s="238"/>
      <c r="BS70" s="958"/>
      <c r="BT70" s="959"/>
      <c r="BU70" s="959"/>
      <c r="BV70" s="959"/>
      <c r="BW70" s="959"/>
      <c r="BX70" s="959"/>
      <c r="BY70" s="959"/>
      <c r="BZ70" s="959"/>
      <c r="CA70" s="959"/>
      <c r="CB70" s="959"/>
      <c r="CC70" s="959"/>
      <c r="CD70" s="959"/>
      <c r="CE70" s="959"/>
      <c r="CF70" s="959"/>
      <c r="CG70" s="968"/>
      <c r="CH70" s="969"/>
      <c r="CI70" s="970"/>
      <c r="CJ70" s="970"/>
      <c r="CK70" s="970"/>
      <c r="CL70" s="971"/>
      <c r="CM70" s="969"/>
      <c r="CN70" s="970"/>
      <c r="CO70" s="970"/>
      <c r="CP70" s="970"/>
      <c r="CQ70" s="971"/>
      <c r="CR70" s="969"/>
      <c r="CS70" s="970"/>
      <c r="CT70" s="970"/>
      <c r="CU70" s="970"/>
      <c r="CV70" s="971"/>
      <c r="CW70" s="969"/>
      <c r="CX70" s="970"/>
      <c r="CY70" s="970"/>
      <c r="CZ70" s="970"/>
      <c r="DA70" s="971"/>
      <c r="DB70" s="969"/>
      <c r="DC70" s="970"/>
      <c r="DD70" s="970"/>
      <c r="DE70" s="970"/>
      <c r="DF70" s="971"/>
      <c r="DG70" s="969"/>
      <c r="DH70" s="970"/>
      <c r="DI70" s="970"/>
      <c r="DJ70" s="970"/>
      <c r="DK70" s="971"/>
      <c r="DL70" s="969"/>
      <c r="DM70" s="970"/>
      <c r="DN70" s="970"/>
      <c r="DO70" s="970"/>
      <c r="DP70" s="971"/>
      <c r="DQ70" s="969"/>
      <c r="DR70" s="970"/>
      <c r="DS70" s="970"/>
      <c r="DT70" s="970"/>
      <c r="DU70" s="971"/>
      <c r="DV70" s="958"/>
      <c r="DW70" s="959"/>
      <c r="DX70" s="959"/>
      <c r="DY70" s="959"/>
      <c r="DZ70" s="960"/>
      <c r="EA70" s="224"/>
    </row>
    <row r="71" spans="1:131" ht="26.25" customHeight="1" x14ac:dyDescent="0.2">
      <c r="A71" s="233">
        <v>4</v>
      </c>
      <c r="B71" s="987" t="s">
        <v>596</v>
      </c>
      <c r="C71" s="988"/>
      <c r="D71" s="988"/>
      <c r="E71" s="988"/>
      <c r="F71" s="988"/>
      <c r="G71" s="988"/>
      <c r="H71" s="988"/>
      <c r="I71" s="988"/>
      <c r="J71" s="988"/>
      <c r="K71" s="988"/>
      <c r="L71" s="988"/>
      <c r="M71" s="988"/>
      <c r="N71" s="988"/>
      <c r="O71" s="988"/>
      <c r="P71" s="989"/>
      <c r="Q71" s="990">
        <v>183</v>
      </c>
      <c r="R71" s="984"/>
      <c r="S71" s="984"/>
      <c r="T71" s="984"/>
      <c r="U71" s="984"/>
      <c r="V71" s="984">
        <v>189</v>
      </c>
      <c r="W71" s="984"/>
      <c r="X71" s="984"/>
      <c r="Y71" s="984"/>
      <c r="Z71" s="984"/>
      <c r="AA71" s="984">
        <v>-5</v>
      </c>
      <c r="AB71" s="984"/>
      <c r="AC71" s="984"/>
      <c r="AD71" s="984"/>
      <c r="AE71" s="984"/>
      <c r="AF71" s="984">
        <v>6</v>
      </c>
      <c r="AG71" s="984"/>
      <c r="AH71" s="984"/>
      <c r="AI71" s="984"/>
      <c r="AJ71" s="984"/>
      <c r="AK71" s="984" t="s">
        <v>532</v>
      </c>
      <c r="AL71" s="984"/>
      <c r="AM71" s="984"/>
      <c r="AN71" s="984"/>
      <c r="AO71" s="984"/>
      <c r="AP71" s="984" t="s">
        <v>532</v>
      </c>
      <c r="AQ71" s="984"/>
      <c r="AR71" s="984"/>
      <c r="AS71" s="984"/>
      <c r="AT71" s="984"/>
      <c r="AU71" s="984" t="s">
        <v>532</v>
      </c>
      <c r="AV71" s="984"/>
      <c r="AW71" s="984"/>
      <c r="AX71" s="984"/>
      <c r="AY71" s="984"/>
      <c r="AZ71" s="985"/>
      <c r="BA71" s="985"/>
      <c r="BB71" s="985"/>
      <c r="BC71" s="985"/>
      <c r="BD71" s="986"/>
      <c r="BE71" s="236"/>
      <c r="BF71" s="236"/>
      <c r="BG71" s="236"/>
      <c r="BH71" s="236"/>
      <c r="BI71" s="236"/>
      <c r="BJ71" s="236"/>
      <c r="BK71" s="236"/>
      <c r="BL71" s="236"/>
      <c r="BM71" s="236"/>
      <c r="BN71" s="236"/>
      <c r="BO71" s="236"/>
      <c r="BP71" s="236"/>
      <c r="BQ71" s="233">
        <v>65</v>
      </c>
      <c r="BR71" s="238"/>
      <c r="BS71" s="958"/>
      <c r="BT71" s="959"/>
      <c r="BU71" s="959"/>
      <c r="BV71" s="959"/>
      <c r="BW71" s="959"/>
      <c r="BX71" s="959"/>
      <c r="BY71" s="959"/>
      <c r="BZ71" s="959"/>
      <c r="CA71" s="959"/>
      <c r="CB71" s="959"/>
      <c r="CC71" s="959"/>
      <c r="CD71" s="959"/>
      <c r="CE71" s="959"/>
      <c r="CF71" s="959"/>
      <c r="CG71" s="968"/>
      <c r="CH71" s="969"/>
      <c r="CI71" s="970"/>
      <c r="CJ71" s="970"/>
      <c r="CK71" s="970"/>
      <c r="CL71" s="971"/>
      <c r="CM71" s="969"/>
      <c r="CN71" s="970"/>
      <c r="CO71" s="970"/>
      <c r="CP71" s="970"/>
      <c r="CQ71" s="971"/>
      <c r="CR71" s="969"/>
      <c r="CS71" s="970"/>
      <c r="CT71" s="970"/>
      <c r="CU71" s="970"/>
      <c r="CV71" s="971"/>
      <c r="CW71" s="969"/>
      <c r="CX71" s="970"/>
      <c r="CY71" s="970"/>
      <c r="CZ71" s="970"/>
      <c r="DA71" s="971"/>
      <c r="DB71" s="969"/>
      <c r="DC71" s="970"/>
      <c r="DD71" s="970"/>
      <c r="DE71" s="970"/>
      <c r="DF71" s="971"/>
      <c r="DG71" s="969"/>
      <c r="DH71" s="970"/>
      <c r="DI71" s="970"/>
      <c r="DJ71" s="970"/>
      <c r="DK71" s="971"/>
      <c r="DL71" s="969"/>
      <c r="DM71" s="970"/>
      <c r="DN71" s="970"/>
      <c r="DO71" s="970"/>
      <c r="DP71" s="971"/>
      <c r="DQ71" s="969"/>
      <c r="DR71" s="970"/>
      <c r="DS71" s="970"/>
      <c r="DT71" s="970"/>
      <c r="DU71" s="971"/>
      <c r="DV71" s="958"/>
      <c r="DW71" s="959"/>
      <c r="DX71" s="959"/>
      <c r="DY71" s="959"/>
      <c r="DZ71" s="960"/>
      <c r="EA71" s="224"/>
    </row>
    <row r="72" spans="1:131" ht="26.25" customHeight="1" x14ac:dyDescent="0.2">
      <c r="A72" s="233">
        <v>5</v>
      </c>
      <c r="B72" s="987" t="s">
        <v>597</v>
      </c>
      <c r="C72" s="988"/>
      <c r="D72" s="988"/>
      <c r="E72" s="988"/>
      <c r="F72" s="988"/>
      <c r="G72" s="988"/>
      <c r="H72" s="988"/>
      <c r="I72" s="988"/>
      <c r="J72" s="988"/>
      <c r="K72" s="988"/>
      <c r="L72" s="988"/>
      <c r="M72" s="988"/>
      <c r="N72" s="988"/>
      <c r="O72" s="988"/>
      <c r="P72" s="989"/>
      <c r="Q72" s="990">
        <v>112</v>
      </c>
      <c r="R72" s="984"/>
      <c r="S72" s="984"/>
      <c r="T72" s="984"/>
      <c r="U72" s="984"/>
      <c r="V72" s="984">
        <v>113</v>
      </c>
      <c r="W72" s="984"/>
      <c r="X72" s="984"/>
      <c r="Y72" s="984"/>
      <c r="Z72" s="984"/>
      <c r="AA72" s="984">
        <v>0</v>
      </c>
      <c r="AB72" s="984"/>
      <c r="AC72" s="984"/>
      <c r="AD72" s="984"/>
      <c r="AE72" s="984"/>
      <c r="AF72" s="984">
        <v>7</v>
      </c>
      <c r="AG72" s="984"/>
      <c r="AH72" s="984"/>
      <c r="AI72" s="984"/>
      <c r="AJ72" s="984"/>
      <c r="AK72" s="984" t="s">
        <v>532</v>
      </c>
      <c r="AL72" s="984"/>
      <c r="AM72" s="984"/>
      <c r="AN72" s="984"/>
      <c r="AO72" s="984"/>
      <c r="AP72" s="984" t="s">
        <v>532</v>
      </c>
      <c r="AQ72" s="984"/>
      <c r="AR72" s="984"/>
      <c r="AS72" s="984"/>
      <c r="AT72" s="984"/>
      <c r="AU72" s="984" t="s">
        <v>532</v>
      </c>
      <c r="AV72" s="984"/>
      <c r="AW72" s="984"/>
      <c r="AX72" s="984"/>
      <c r="AY72" s="984"/>
      <c r="AZ72" s="985"/>
      <c r="BA72" s="985"/>
      <c r="BB72" s="985"/>
      <c r="BC72" s="985"/>
      <c r="BD72" s="986"/>
      <c r="BE72" s="236"/>
      <c r="BF72" s="236"/>
      <c r="BG72" s="236"/>
      <c r="BH72" s="236"/>
      <c r="BI72" s="236"/>
      <c r="BJ72" s="236"/>
      <c r="BK72" s="236"/>
      <c r="BL72" s="236"/>
      <c r="BM72" s="236"/>
      <c r="BN72" s="236"/>
      <c r="BO72" s="236"/>
      <c r="BP72" s="236"/>
      <c r="BQ72" s="233">
        <v>66</v>
      </c>
      <c r="BR72" s="238"/>
      <c r="BS72" s="958"/>
      <c r="BT72" s="959"/>
      <c r="BU72" s="959"/>
      <c r="BV72" s="959"/>
      <c r="BW72" s="959"/>
      <c r="BX72" s="959"/>
      <c r="BY72" s="959"/>
      <c r="BZ72" s="959"/>
      <c r="CA72" s="959"/>
      <c r="CB72" s="959"/>
      <c r="CC72" s="959"/>
      <c r="CD72" s="959"/>
      <c r="CE72" s="959"/>
      <c r="CF72" s="959"/>
      <c r="CG72" s="968"/>
      <c r="CH72" s="969"/>
      <c r="CI72" s="970"/>
      <c r="CJ72" s="970"/>
      <c r="CK72" s="970"/>
      <c r="CL72" s="971"/>
      <c r="CM72" s="969"/>
      <c r="CN72" s="970"/>
      <c r="CO72" s="970"/>
      <c r="CP72" s="970"/>
      <c r="CQ72" s="971"/>
      <c r="CR72" s="969"/>
      <c r="CS72" s="970"/>
      <c r="CT72" s="970"/>
      <c r="CU72" s="970"/>
      <c r="CV72" s="971"/>
      <c r="CW72" s="969"/>
      <c r="CX72" s="970"/>
      <c r="CY72" s="970"/>
      <c r="CZ72" s="970"/>
      <c r="DA72" s="971"/>
      <c r="DB72" s="969"/>
      <c r="DC72" s="970"/>
      <c r="DD72" s="970"/>
      <c r="DE72" s="970"/>
      <c r="DF72" s="971"/>
      <c r="DG72" s="969"/>
      <c r="DH72" s="970"/>
      <c r="DI72" s="970"/>
      <c r="DJ72" s="970"/>
      <c r="DK72" s="971"/>
      <c r="DL72" s="969"/>
      <c r="DM72" s="970"/>
      <c r="DN72" s="970"/>
      <c r="DO72" s="970"/>
      <c r="DP72" s="971"/>
      <c r="DQ72" s="969"/>
      <c r="DR72" s="970"/>
      <c r="DS72" s="970"/>
      <c r="DT72" s="970"/>
      <c r="DU72" s="971"/>
      <c r="DV72" s="958"/>
      <c r="DW72" s="959"/>
      <c r="DX72" s="959"/>
      <c r="DY72" s="959"/>
      <c r="DZ72" s="960"/>
      <c r="EA72" s="224"/>
    </row>
    <row r="73" spans="1:131" ht="26.25" customHeight="1" x14ac:dyDescent="0.2">
      <c r="A73" s="233">
        <v>6</v>
      </c>
      <c r="B73" s="987" t="s">
        <v>598</v>
      </c>
      <c r="C73" s="988"/>
      <c r="D73" s="988"/>
      <c r="E73" s="988"/>
      <c r="F73" s="988"/>
      <c r="G73" s="988"/>
      <c r="H73" s="988"/>
      <c r="I73" s="988"/>
      <c r="J73" s="988"/>
      <c r="K73" s="988"/>
      <c r="L73" s="988"/>
      <c r="M73" s="988"/>
      <c r="N73" s="988"/>
      <c r="O73" s="988"/>
      <c r="P73" s="989"/>
      <c r="Q73" s="990">
        <v>70</v>
      </c>
      <c r="R73" s="984"/>
      <c r="S73" s="984"/>
      <c r="T73" s="984"/>
      <c r="U73" s="984"/>
      <c r="V73" s="984">
        <v>66</v>
      </c>
      <c r="W73" s="984"/>
      <c r="X73" s="984"/>
      <c r="Y73" s="984"/>
      <c r="Z73" s="984"/>
      <c r="AA73" s="984">
        <v>4</v>
      </c>
      <c r="AB73" s="984"/>
      <c r="AC73" s="984"/>
      <c r="AD73" s="984"/>
      <c r="AE73" s="984"/>
      <c r="AF73" s="984">
        <v>17</v>
      </c>
      <c r="AG73" s="984"/>
      <c r="AH73" s="984"/>
      <c r="AI73" s="984"/>
      <c r="AJ73" s="984"/>
      <c r="AK73" s="984" t="s">
        <v>532</v>
      </c>
      <c r="AL73" s="984"/>
      <c r="AM73" s="984"/>
      <c r="AN73" s="984"/>
      <c r="AO73" s="984"/>
      <c r="AP73" s="984" t="s">
        <v>532</v>
      </c>
      <c r="AQ73" s="984"/>
      <c r="AR73" s="984"/>
      <c r="AS73" s="984"/>
      <c r="AT73" s="984"/>
      <c r="AU73" s="984" t="s">
        <v>532</v>
      </c>
      <c r="AV73" s="984"/>
      <c r="AW73" s="984"/>
      <c r="AX73" s="984"/>
      <c r="AY73" s="984"/>
      <c r="AZ73" s="985"/>
      <c r="BA73" s="985"/>
      <c r="BB73" s="985"/>
      <c r="BC73" s="985"/>
      <c r="BD73" s="986"/>
      <c r="BE73" s="236"/>
      <c r="BF73" s="236"/>
      <c r="BG73" s="236"/>
      <c r="BH73" s="236"/>
      <c r="BI73" s="236"/>
      <c r="BJ73" s="236"/>
      <c r="BK73" s="236"/>
      <c r="BL73" s="236"/>
      <c r="BM73" s="236"/>
      <c r="BN73" s="236"/>
      <c r="BO73" s="236"/>
      <c r="BP73" s="236"/>
      <c r="BQ73" s="233">
        <v>67</v>
      </c>
      <c r="BR73" s="238"/>
      <c r="BS73" s="958"/>
      <c r="BT73" s="959"/>
      <c r="BU73" s="959"/>
      <c r="BV73" s="959"/>
      <c r="BW73" s="959"/>
      <c r="BX73" s="959"/>
      <c r="BY73" s="959"/>
      <c r="BZ73" s="959"/>
      <c r="CA73" s="959"/>
      <c r="CB73" s="959"/>
      <c r="CC73" s="959"/>
      <c r="CD73" s="959"/>
      <c r="CE73" s="959"/>
      <c r="CF73" s="959"/>
      <c r="CG73" s="968"/>
      <c r="CH73" s="969"/>
      <c r="CI73" s="970"/>
      <c r="CJ73" s="970"/>
      <c r="CK73" s="970"/>
      <c r="CL73" s="971"/>
      <c r="CM73" s="969"/>
      <c r="CN73" s="970"/>
      <c r="CO73" s="970"/>
      <c r="CP73" s="970"/>
      <c r="CQ73" s="971"/>
      <c r="CR73" s="969"/>
      <c r="CS73" s="970"/>
      <c r="CT73" s="970"/>
      <c r="CU73" s="970"/>
      <c r="CV73" s="971"/>
      <c r="CW73" s="969"/>
      <c r="CX73" s="970"/>
      <c r="CY73" s="970"/>
      <c r="CZ73" s="970"/>
      <c r="DA73" s="971"/>
      <c r="DB73" s="969"/>
      <c r="DC73" s="970"/>
      <c r="DD73" s="970"/>
      <c r="DE73" s="970"/>
      <c r="DF73" s="971"/>
      <c r="DG73" s="969"/>
      <c r="DH73" s="970"/>
      <c r="DI73" s="970"/>
      <c r="DJ73" s="970"/>
      <c r="DK73" s="971"/>
      <c r="DL73" s="969"/>
      <c r="DM73" s="970"/>
      <c r="DN73" s="970"/>
      <c r="DO73" s="970"/>
      <c r="DP73" s="971"/>
      <c r="DQ73" s="969"/>
      <c r="DR73" s="970"/>
      <c r="DS73" s="970"/>
      <c r="DT73" s="970"/>
      <c r="DU73" s="971"/>
      <c r="DV73" s="958"/>
      <c r="DW73" s="959"/>
      <c r="DX73" s="959"/>
      <c r="DY73" s="959"/>
      <c r="DZ73" s="960"/>
      <c r="EA73" s="224"/>
    </row>
    <row r="74" spans="1:131" ht="26.25" customHeight="1" x14ac:dyDescent="0.2">
      <c r="A74" s="233">
        <v>7</v>
      </c>
      <c r="B74" s="987" t="s">
        <v>599</v>
      </c>
      <c r="C74" s="988"/>
      <c r="D74" s="988"/>
      <c r="E74" s="988"/>
      <c r="F74" s="988"/>
      <c r="G74" s="988"/>
      <c r="H74" s="988"/>
      <c r="I74" s="988"/>
      <c r="J74" s="988"/>
      <c r="K74" s="988"/>
      <c r="L74" s="988"/>
      <c r="M74" s="988"/>
      <c r="N74" s="988"/>
      <c r="O74" s="988"/>
      <c r="P74" s="989"/>
      <c r="Q74" s="990">
        <v>46</v>
      </c>
      <c r="R74" s="984"/>
      <c r="S74" s="984"/>
      <c r="T74" s="984"/>
      <c r="U74" s="984"/>
      <c r="V74" s="984">
        <v>47</v>
      </c>
      <c r="W74" s="984"/>
      <c r="X74" s="984"/>
      <c r="Y74" s="984"/>
      <c r="Z74" s="984"/>
      <c r="AA74" s="984">
        <v>-1</v>
      </c>
      <c r="AB74" s="984"/>
      <c r="AC74" s="984"/>
      <c r="AD74" s="984"/>
      <c r="AE74" s="984"/>
      <c r="AF74" s="984">
        <v>4</v>
      </c>
      <c r="AG74" s="984"/>
      <c r="AH74" s="984"/>
      <c r="AI74" s="984"/>
      <c r="AJ74" s="984"/>
      <c r="AK74" s="984" t="s">
        <v>532</v>
      </c>
      <c r="AL74" s="984"/>
      <c r="AM74" s="984"/>
      <c r="AN74" s="984"/>
      <c r="AO74" s="984"/>
      <c r="AP74" s="984" t="s">
        <v>532</v>
      </c>
      <c r="AQ74" s="984"/>
      <c r="AR74" s="984"/>
      <c r="AS74" s="984"/>
      <c r="AT74" s="984"/>
      <c r="AU74" s="984" t="s">
        <v>532</v>
      </c>
      <c r="AV74" s="984"/>
      <c r="AW74" s="984"/>
      <c r="AX74" s="984"/>
      <c r="AY74" s="984"/>
      <c r="AZ74" s="985"/>
      <c r="BA74" s="985"/>
      <c r="BB74" s="985"/>
      <c r="BC74" s="985"/>
      <c r="BD74" s="986"/>
      <c r="BE74" s="236"/>
      <c r="BF74" s="236"/>
      <c r="BG74" s="236"/>
      <c r="BH74" s="236"/>
      <c r="BI74" s="236"/>
      <c r="BJ74" s="236"/>
      <c r="BK74" s="236"/>
      <c r="BL74" s="236"/>
      <c r="BM74" s="236"/>
      <c r="BN74" s="236"/>
      <c r="BO74" s="236"/>
      <c r="BP74" s="236"/>
      <c r="BQ74" s="233">
        <v>68</v>
      </c>
      <c r="BR74" s="238"/>
      <c r="BS74" s="958"/>
      <c r="BT74" s="959"/>
      <c r="BU74" s="959"/>
      <c r="BV74" s="959"/>
      <c r="BW74" s="959"/>
      <c r="BX74" s="959"/>
      <c r="BY74" s="959"/>
      <c r="BZ74" s="959"/>
      <c r="CA74" s="959"/>
      <c r="CB74" s="959"/>
      <c r="CC74" s="959"/>
      <c r="CD74" s="959"/>
      <c r="CE74" s="959"/>
      <c r="CF74" s="959"/>
      <c r="CG74" s="968"/>
      <c r="CH74" s="969"/>
      <c r="CI74" s="970"/>
      <c r="CJ74" s="970"/>
      <c r="CK74" s="970"/>
      <c r="CL74" s="971"/>
      <c r="CM74" s="969"/>
      <c r="CN74" s="970"/>
      <c r="CO74" s="970"/>
      <c r="CP74" s="970"/>
      <c r="CQ74" s="971"/>
      <c r="CR74" s="969"/>
      <c r="CS74" s="970"/>
      <c r="CT74" s="970"/>
      <c r="CU74" s="970"/>
      <c r="CV74" s="971"/>
      <c r="CW74" s="969"/>
      <c r="CX74" s="970"/>
      <c r="CY74" s="970"/>
      <c r="CZ74" s="970"/>
      <c r="DA74" s="971"/>
      <c r="DB74" s="969"/>
      <c r="DC74" s="970"/>
      <c r="DD74" s="970"/>
      <c r="DE74" s="970"/>
      <c r="DF74" s="971"/>
      <c r="DG74" s="969"/>
      <c r="DH74" s="970"/>
      <c r="DI74" s="970"/>
      <c r="DJ74" s="970"/>
      <c r="DK74" s="971"/>
      <c r="DL74" s="969"/>
      <c r="DM74" s="970"/>
      <c r="DN74" s="970"/>
      <c r="DO74" s="970"/>
      <c r="DP74" s="971"/>
      <c r="DQ74" s="969"/>
      <c r="DR74" s="970"/>
      <c r="DS74" s="970"/>
      <c r="DT74" s="970"/>
      <c r="DU74" s="971"/>
      <c r="DV74" s="958"/>
      <c r="DW74" s="959"/>
      <c r="DX74" s="959"/>
      <c r="DY74" s="959"/>
      <c r="DZ74" s="960"/>
      <c r="EA74" s="224"/>
    </row>
    <row r="75" spans="1:131" ht="26.25" customHeight="1" x14ac:dyDescent="0.2">
      <c r="A75" s="233">
        <v>8</v>
      </c>
      <c r="B75" s="987" t="s">
        <v>600</v>
      </c>
      <c r="C75" s="988"/>
      <c r="D75" s="988"/>
      <c r="E75" s="988"/>
      <c r="F75" s="988"/>
      <c r="G75" s="988"/>
      <c r="H75" s="988"/>
      <c r="I75" s="988"/>
      <c r="J75" s="988"/>
      <c r="K75" s="988"/>
      <c r="L75" s="988"/>
      <c r="M75" s="988"/>
      <c r="N75" s="988"/>
      <c r="O75" s="988"/>
      <c r="P75" s="989"/>
      <c r="Q75" s="991">
        <v>203</v>
      </c>
      <c r="R75" s="992"/>
      <c r="S75" s="992"/>
      <c r="T75" s="992"/>
      <c r="U75" s="993"/>
      <c r="V75" s="994">
        <v>203</v>
      </c>
      <c r="W75" s="992"/>
      <c r="X75" s="992"/>
      <c r="Y75" s="992"/>
      <c r="Z75" s="993"/>
      <c r="AA75" s="994">
        <v>-1</v>
      </c>
      <c r="AB75" s="992"/>
      <c r="AC75" s="992"/>
      <c r="AD75" s="992"/>
      <c r="AE75" s="993"/>
      <c r="AF75" s="994">
        <v>26</v>
      </c>
      <c r="AG75" s="992"/>
      <c r="AH75" s="992"/>
      <c r="AI75" s="992"/>
      <c r="AJ75" s="993"/>
      <c r="AK75" s="994" t="s">
        <v>532</v>
      </c>
      <c r="AL75" s="992"/>
      <c r="AM75" s="992"/>
      <c r="AN75" s="992"/>
      <c r="AO75" s="993"/>
      <c r="AP75" s="994" t="s">
        <v>532</v>
      </c>
      <c r="AQ75" s="992"/>
      <c r="AR75" s="992"/>
      <c r="AS75" s="992"/>
      <c r="AT75" s="993"/>
      <c r="AU75" s="994" t="s">
        <v>532</v>
      </c>
      <c r="AV75" s="992"/>
      <c r="AW75" s="992"/>
      <c r="AX75" s="992"/>
      <c r="AY75" s="993"/>
      <c r="AZ75" s="985"/>
      <c r="BA75" s="985"/>
      <c r="BB75" s="985"/>
      <c r="BC75" s="985"/>
      <c r="BD75" s="986"/>
      <c r="BE75" s="236"/>
      <c r="BF75" s="236"/>
      <c r="BG75" s="236"/>
      <c r="BH75" s="236"/>
      <c r="BI75" s="236"/>
      <c r="BJ75" s="236"/>
      <c r="BK75" s="236"/>
      <c r="BL75" s="236"/>
      <c r="BM75" s="236"/>
      <c r="BN75" s="236"/>
      <c r="BO75" s="236"/>
      <c r="BP75" s="236"/>
      <c r="BQ75" s="233">
        <v>69</v>
      </c>
      <c r="BR75" s="238"/>
      <c r="BS75" s="958"/>
      <c r="BT75" s="959"/>
      <c r="BU75" s="959"/>
      <c r="BV75" s="959"/>
      <c r="BW75" s="959"/>
      <c r="BX75" s="959"/>
      <c r="BY75" s="959"/>
      <c r="BZ75" s="959"/>
      <c r="CA75" s="959"/>
      <c r="CB75" s="959"/>
      <c r="CC75" s="959"/>
      <c r="CD75" s="959"/>
      <c r="CE75" s="959"/>
      <c r="CF75" s="959"/>
      <c r="CG75" s="968"/>
      <c r="CH75" s="969"/>
      <c r="CI75" s="970"/>
      <c r="CJ75" s="970"/>
      <c r="CK75" s="970"/>
      <c r="CL75" s="971"/>
      <c r="CM75" s="969"/>
      <c r="CN75" s="970"/>
      <c r="CO75" s="970"/>
      <c r="CP75" s="970"/>
      <c r="CQ75" s="971"/>
      <c r="CR75" s="969"/>
      <c r="CS75" s="970"/>
      <c r="CT75" s="970"/>
      <c r="CU75" s="970"/>
      <c r="CV75" s="971"/>
      <c r="CW75" s="969"/>
      <c r="CX75" s="970"/>
      <c r="CY75" s="970"/>
      <c r="CZ75" s="970"/>
      <c r="DA75" s="971"/>
      <c r="DB75" s="969"/>
      <c r="DC75" s="970"/>
      <c r="DD75" s="970"/>
      <c r="DE75" s="970"/>
      <c r="DF75" s="971"/>
      <c r="DG75" s="969"/>
      <c r="DH75" s="970"/>
      <c r="DI75" s="970"/>
      <c r="DJ75" s="970"/>
      <c r="DK75" s="971"/>
      <c r="DL75" s="969"/>
      <c r="DM75" s="970"/>
      <c r="DN75" s="970"/>
      <c r="DO75" s="970"/>
      <c r="DP75" s="971"/>
      <c r="DQ75" s="969"/>
      <c r="DR75" s="970"/>
      <c r="DS75" s="970"/>
      <c r="DT75" s="970"/>
      <c r="DU75" s="971"/>
      <c r="DV75" s="958"/>
      <c r="DW75" s="959"/>
      <c r="DX75" s="959"/>
      <c r="DY75" s="959"/>
      <c r="DZ75" s="960"/>
      <c r="EA75" s="224"/>
    </row>
    <row r="76" spans="1:131" ht="26.25" customHeight="1" x14ac:dyDescent="0.2">
      <c r="A76" s="233">
        <v>9</v>
      </c>
      <c r="B76" s="987" t="s">
        <v>601</v>
      </c>
      <c r="C76" s="988"/>
      <c r="D76" s="988"/>
      <c r="E76" s="988"/>
      <c r="F76" s="988"/>
      <c r="G76" s="988"/>
      <c r="H76" s="988"/>
      <c r="I76" s="988"/>
      <c r="J76" s="988"/>
      <c r="K76" s="988"/>
      <c r="L76" s="988"/>
      <c r="M76" s="988"/>
      <c r="N76" s="988"/>
      <c r="O76" s="988"/>
      <c r="P76" s="989"/>
      <c r="Q76" s="991">
        <v>14292</v>
      </c>
      <c r="R76" s="992"/>
      <c r="S76" s="992"/>
      <c r="T76" s="992"/>
      <c r="U76" s="993"/>
      <c r="V76" s="994">
        <v>14004</v>
      </c>
      <c r="W76" s="992"/>
      <c r="X76" s="992"/>
      <c r="Y76" s="992"/>
      <c r="Z76" s="993"/>
      <c r="AA76" s="994">
        <v>288</v>
      </c>
      <c r="AB76" s="992"/>
      <c r="AC76" s="992"/>
      <c r="AD76" s="992"/>
      <c r="AE76" s="993"/>
      <c r="AF76" s="994">
        <v>707</v>
      </c>
      <c r="AG76" s="992"/>
      <c r="AH76" s="992"/>
      <c r="AI76" s="992"/>
      <c r="AJ76" s="993"/>
      <c r="AK76" s="994" t="s">
        <v>532</v>
      </c>
      <c r="AL76" s="992"/>
      <c r="AM76" s="992"/>
      <c r="AN76" s="992"/>
      <c r="AO76" s="993"/>
      <c r="AP76" s="994">
        <v>23</v>
      </c>
      <c r="AQ76" s="992"/>
      <c r="AR76" s="992"/>
      <c r="AS76" s="992"/>
      <c r="AT76" s="993"/>
      <c r="AU76" s="994">
        <v>23</v>
      </c>
      <c r="AV76" s="992"/>
      <c r="AW76" s="992"/>
      <c r="AX76" s="992"/>
      <c r="AY76" s="993"/>
      <c r="AZ76" s="985"/>
      <c r="BA76" s="985"/>
      <c r="BB76" s="985"/>
      <c r="BC76" s="985"/>
      <c r="BD76" s="986"/>
      <c r="BE76" s="236"/>
      <c r="BF76" s="236"/>
      <c r="BG76" s="236"/>
      <c r="BH76" s="236"/>
      <c r="BI76" s="236"/>
      <c r="BJ76" s="236"/>
      <c r="BK76" s="236"/>
      <c r="BL76" s="236"/>
      <c r="BM76" s="236"/>
      <c r="BN76" s="236"/>
      <c r="BO76" s="236"/>
      <c r="BP76" s="236"/>
      <c r="BQ76" s="233">
        <v>70</v>
      </c>
      <c r="BR76" s="238"/>
      <c r="BS76" s="958"/>
      <c r="BT76" s="959"/>
      <c r="BU76" s="959"/>
      <c r="BV76" s="959"/>
      <c r="BW76" s="959"/>
      <c r="BX76" s="959"/>
      <c r="BY76" s="959"/>
      <c r="BZ76" s="959"/>
      <c r="CA76" s="959"/>
      <c r="CB76" s="959"/>
      <c r="CC76" s="959"/>
      <c r="CD76" s="959"/>
      <c r="CE76" s="959"/>
      <c r="CF76" s="959"/>
      <c r="CG76" s="968"/>
      <c r="CH76" s="969"/>
      <c r="CI76" s="970"/>
      <c r="CJ76" s="970"/>
      <c r="CK76" s="970"/>
      <c r="CL76" s="971"/>
      <c r="CM76" s="969"/>
      <c r="CN76" s="970"/>
      <c r="CO76" s="970"/>
      <c r="CP76" s="970"/>
      <c r="CQ76" s="971"/>
      <c r="CR76" s="969"/>
      <c r="CS76" s="970"/>
      <c r="CT76" s="970"/>
      <c r="CU76" s="970"/>
      <c r="CV76" s="971"/>
      <c r="CW76" s="969"/>
      <c r="CX76" s="970"/>
      <c r="CY76" s="970"/>
      <c r="CZ76" s="970"/>
      <c r="DA76" s="971"/>
      <c r="DB76" s="969"/>
      <c r="DC76" s="970"/>
      <c r="DD76" s="970"/>
      <c r="DE76" s="970"/>
      <c r="DF76" s="971"/>
      <c r="DG76" s="969"/>
      <c r="DH76" s="970"/>
      <c r="DI76" s="970"/>
      <c r="DJ76" s="970"/>
      <c r="DK76" s="971"/>
      <c r="DL76" s="969"/>
      <c r="DM76" s="970"/>
      <c r="DN76" s="970"/>
      <c r="DO76" s="970"/>
      <c r="DP76" s="971"/>
      <c r="DQ76" s="969"/>
      <c r="DR76" s="970"/>
      <c r="DS76" s="970"/>
      <c r="DT76" s="970"/>
      <c r="DU76" s="971"/>
      <c r="DV76" s="958"/>
      <c r="DW76" s="959"/>
      <c r="DX76" s="959"/>
      <c r="DY76" s="959"/>
      <c r="DZ76" s="960"/>
      <c r="EA76" s="224"/>
    </row>
    <row r="77" spans="1:131" ht="26.25" customHeight="1" x14ac:dyDescent="0.2">
      <c r="A77" s="233">
        <v>10</v>
      </c>
      <c r="B77" s="987"/>
      <c r="C77" s="988"/>
      <c r="D77" s="988"/>
      <c r="E77" s="988"/>
      <c r="F77" s="988"/>
      <c r="G77" s="988"/>
      <c r="H77" s="988"/>
      <c r="I77" s="988"/>
      <c r="J77" s="988"/>
      <c r="K77" s="988"/>
      <c r="L77" s="988"/>
      <c r="M77" s="988"/>
      <c r="N77" s="988"/>
      <c r="O77" s="988"/>
      <c r="P77" s="989"/>
      <c r="Q77" s="991"/>
      <c r="R77" s="992"/>
      <c r="S77" s="992"/>
      <c r="T77" s="992"/>
      <c r="U77" s="993"/>
      <c r="V77" s="994"/>
      <c r="W77" s="992"/>
      <c r="X77" s="992"/>
      <c r="Y77" s="992"/>
      <c r="Z77" s="993"/>
      <c r="AA77" s="994"/>
      <c r="AB77" s="992"/>
      <c r="AC77" s="992"/>
      <c r="AD77" s="992"/>
      <c r="AE77" s="993"/>
      <c r="AF77" s="994"/>
      <c r="AG77" s="992"/>
      <c r="AH77" s="992"/>
      <c r="AI77" s="992"/>
      <c r="AJ77" s="993"/>
      <c r="AK77" s="994"/>
      <c r="AL77" s="992"/>
      <c r="AM77" s="992"/>
      <c r="AN77" s="992"/>
      <c r="AO77" s="993"/>
      <c r="AP77" s="994"/>
      <c r="AQ77" s="992"/>
      <c r="AR77" s="992"/>
      <c r="AS77" s="992"/>
      <c r="AT77" s="993"/>
      <c r="AU77" s="994"/>
      <c r="AV77" s="992"/>
      <c r="AW77" s="992"/>
      <c r="AX77" s="992"/>
      <c r="AY77" s="993"/>
      <c r="AZ77" s="985"/>
      <c r="BA77" s="985"/>
      <c r="BB77" s="985"/>
      <c r="BC77" s="985"/>
      <c r="BD77" s="986"/>
      <c r="BE77" s="236"/>
      <c r="BF77" s="236"/>
      <c r="BG77" s="236"/>
      <c r="BH77" s="236"/>
      <c r="BI77" s="236"/>
      <c r="BJ77" s="236"/>
      <c r="BK77" s="236"/>
      <c r="BL77" s="236"/>
      <c r="BM77" s="236"/>
      <c r="BN77" s="236"/>
      <c r="BO77" s="236"/>
      <c r="BP77" s="236"/>
      <c r="BQ77" s="233">
        <v>71</v>
      </c>
      <c r="BR77" s="238"/>
      <c r="BS77" s="958"/>
      <c r="BT77" s="959"/>
      <c r="BU77" s="959"/>
      <c r="BV77" s="959"/>
      <c r="BW77" s="959"/>
      <c r="BX77" s="959"/>
      <c r="BY77" s="959"/>
      <c r="BZ77" s="959"/>
      <c r="CA77" s="959"/>
      <c r="CB77" s="959"/>
      <c r="CC77" s="959"/>
      <c r="CD77" s="959"/>
      <c r="CE77" s="959"/>
      <c r="CF77" s="959"/>
      <c r="CG77" s="968"/>
      <c r="CH77" s="969"/>
      <c r="CI77" s="970"/>
      <c r="CJ77" s="970"/>
      <c r="CK77" s="970"/>
      <c r="CL77" s="971"/>
      <c r="CM77" s="969"/>
      <c r="CN77" s="970"/>
      <c r="CO77" s="970"/>
      <c r="CP77" s="970"/>
      <c r="CQ77" s="971"/>
      <c r="CR77" s="969"/>
      <c r="CS77" s="970"/>
      <c r="CT77" s="970"/>
      <c r="CU77" s="970"/>
      <c r="CV77" s="971"/>
      <c r="CW77" s="969"/>
      <c r="CX77" s="970"/>
      <c r="CY77" s="970"/>
      <c r="CZ77" s="970"/>
      <c r="DA77" s="971"/>
      <c r="DB77" s="969"/>
      <c r="DC77" s="970"/>
      <c r="DD77" s="970"/>
      <c r="DE77" s="970"/>
      <c r="DF77" s="971"/>
      <c r="DG77" s="969"/>
      <c r="DH77" s="970"/>
      <c r="DI77" s="970"/>
      <c r="DJ77" s="970"/>
      <c r="DK77" s="971"/>
      <c r="DL77" s="969"/>
      <c r="DM77" s="970"/>
      <c r="DN77" s="970"/>
      <c r="DO77" s="970"/>
      <c r="DP77" s="971"/>
      <c r="DQ77" s="969"/>
      <c r="DR77" s="970"/>
      <c r="DS77" s="970"/>
      <c r="DT77" s="970"/>
      <c r="DU77" s="971"/>
      <c r="DV77" s="958"/>
      <c r="DW77" s="959"/>
      <c r="DX77" s="959"/>
      <c r="DY77" s="959"/>
      <c r="DZ77" s="960"/>
      <c r="EA77" s="224"/>
    </row>
    <row r="78" spans="1:131" ht="26.25" customHeight="1" x14ac:dyDescent="0.2">
      <c r="A78" s="233">
        <v>11</v>
      </c>
      <c r="B78" s="987"/>
      <c r="C78" s="988"/>
      <c r="D78" s="988"/>
      <c r="E78" s="988"/>
      <c r="F78" s="988"/>
      <c r="G78" s="988"/>
      <c r="H78" s="988"/>
      <c r="I78" s="988"/>
      <c r="J78" s="988"/>
      <c r="K78" s="988"/>
      <c r="L78" s="988"/>
      <c r="M78" s="988"/>
      <c r="N78" s="988"/>
      <c r="O78" s="988"/>
      <c r="P78" s="989"/>
      <c r="Q78" s="990"/>
      <c r="R78" s="984"/>
      <c r="S78" s="984"/>
      <c r="T78" s="984"/>
      <c r="U78" s="984"/>
      <c r="V78" s="984"/>
      <c r="W78" s="984"/>
      <c r="X78" s="984"/>
      <c r="Y78" s="984"/>
      <c r="Z78" s="984"/>
      <c r="AA78" s="984"/>
      <c r="AB78" s="984"/>
      <c r="AC78" s="984"/>
      <c r="AD78" s="984"/>
      <c r="AE78" s="984"/>
      <c r="AF78" s="984"/>
      <c r="AG78" s="984"/>
      <c r="AH78" s="984"/>
      <c r="AI78" s="984"/>
      <c r="AJ78" s="984"/>
      <c r="AK78" s="984"/>
      <c r="AL78" s="984"/>
      <c r="AM78" s="984"/>
      <c r="AN78" s="984"/>
      <c r="AO78" s="984"/>
      <c r="AP78" s="984"/>
      <c r="AQ78" s="984"/>
      <c r="AR78" s="984"/>
      <c r="AS78" s="984"/>
      <c r="AT78" s="984"/>
      <c r="AU78" s="984"/>
      <c r="AV78" s="984"/>
      <c r="AW78" s="984"/>
      <c r="AX78" s="984"/>
      <c r="AY78" s="984"/>
      <c r="AZ78" s="985"/>
      <c r="BA78" s="985"/>
      <c r="BB78" s="985"/>
      <c r="BC78" s="985"/>
      <c r="BD78" s="986"/>
      <c r="BE78" s="236"/>
      <c r="BF78" s="236"/>
      <c r="BG78" s="236"/>
      <c r="BH78" s="236"/>
      <c r="BI78" s="236"/>
      <c r="BJ78" s="224"/>
      <c r="BK78" s="224"/>
      <c r="BL78" s="224"/>
      <c r="BM78" s="224"/>
      <c r="BN78" s="224"/>
      <c r="BO78" s="236"/>
      <c r="BP78" s="236"/>
      <c r="BQ78" s="233">
        <v>72</v>
      </c>
      <c r="BR78" s="238"/>
      <c r="BS78" s="958"/>
      <c r="BT78" s="959"/>
      <c r="BU78" s="959"/>
      <c r="BV78" s="959"/>
      <c r="BW78" s="959"/>
      <c r="BX78" s="959"/>
      <c r="BY78" s="959"/>
      <c r="BZ78" s="959"/>
      <c r="CA78" s="959"/>
      <c r="CB78" s="959"/>
      <c r="CC78" s="959"/>
      <c r="CD78" s="959"/>
      <c r="CE78" s="959"/>
      <c r="CF78" s="959"/>
      <c r="CG78" s="968"/>
      <c r="CH78" s="969"/>
      <c r="CI78" s="970"/>
      <c r="CJ78" s="970"/>
      <c r="CK78" s="970"/>
      <c r="CL78" s="971"/>
      <c r="CM78" s="969"/>
      <c r="CN78" s="970"/>
      <c r="CO78" s="970"/>
      <c r="CP78" s="970"/>
      <c r="CQ78" s="971"/>
      <c r="CR78" s="969"/>
      <c r="CS78" s="970"/>
      <c r="CT78" s="970"/>
      <c r="CU78" s="970"/>
      <c r="CV78" s="971"/>
      <c r="CW78" s="969"/>
      <c r="CX78" s="970"/>
      <c r="CY78" s="970"/>
      <c r="CZ78" s="970"/>
      <c r="DA78" s="971"/>
      <c r="DB78" s="969"/>
      <c r="DC78" s="970"/>
      <c r="DD78" s="970"/>
      <c r="DE78" s="970"/>
      <c r="DF78" s="971"/>
      <c r="DG78" s="969"/>
      <c r="DH78" s="970"/>
      <c r="DI78" s="970"/>
      <c r="DJ78" s="970"/>
      <c r="DK78" s="971"/>
      <c r="DL78" s="969"/>
      <c r="DM78" s="970"/>
      <c r="DN78" s="970"/>
      <c r="DO78" s="970"/>
      <c r="DP78" s="971"/>
      <c r="DQ78" s="969"/>
      <c r="DR78" s="970"/>
      <c r="DS78" s="970"/>
      <c r="DT78" s="970"/>
      <c r="DU78" s="971"/>
      <c r="DV78" s="958"/>
      <c r="DW78" s="959"/>
      <c r="DX78" s="959"/>
      <c r="DY78" s="959"/>
      <c r="DZ78" s="960"/>
      <c r="EA78" s="224"/>
    </row>
    <row r="79" spans="1:131" ht="26.25" customHeight="1" x14ac:dyDescent="0.2">
      <c r="A79" s="233">
        <v>12</v>
      </c>
      <c r="B79" s="987"/>
      <c r="C79" s="988"/>
      <c r="D79" s="988"/>
      <c r="E79" s="988"/>
      <c r="F79" s="988"/>
      <c r="G79" s="988"/>
      <c r="H79" s="988"/>
      <c r="I79" s="988"/>
      <c r="J79" s="988"/>
      <c r="K79" s="988"/>
      <c r="L79" s="988"/>
      <c r="M79" s="988"/>
      <c r="N79" s="988"/>
      <c r="O79" s="988"/>
      <c r="P79" s="989"/>
      <c r="Q79" s="990"/>
      <c r="R79" s="984"/>
      <c r="S79" s="984"/>
      <c r="T79" s="984"/>
      <c r="U79" s="984"/>
      <c r="V79" s="984"/>
      <c r="W79" s="984"/>
      <c r="X79" s="984"/>
      <c r="Y79" s="984"/>
      <c r="Z79" s="984"/>
      <c r="AA79" s="984"/>
      <c r="AB79" s="984"/>
      <c r="AC79" s="984"/>
      <c r="AD79" s="984"/>
      <c r="AE79" s="984"/>
      <c r="AF79" s="984"/>
      <c r="AG79" s="984"/>
      <c r="AH79" s="984"/>
      <c r="AI79" s="984"/>
      <c r="AJ79" s="984"/>
      <c r="AK79" s="984"/>
      <c r="AL79" s="984"/>
      <c r="AM79" s="984"/>
      <c r="AN79" s="984"/>
      <c r="AO79" s="984"/>
      <c r="AP79" s="984"/>
      <c r="AQ79" s="984"/>
      <c r="AR79" s="984"/>
      <c r="AS79" s="984"/>
      <c r="AT79" s="984"/>
      <c r="AU79" s="984"/>
      <c r="AV79" s="984"/>
      <c r="AW79" s="984"/>
      <c r="AX79" s="984"/>
      <c r="AY79" s="984"/>
      <c r="AZ79" s="985"/>
      <c r="BA79" s="985"/>
      <c r="BB79" s="985"/>
      <c r="BC79" s="985"/>
      <c r="BD79" s="986"/>
      <c r="BE79" s="236"/>
      <c r="BF79" s="236"/>
      <c r="BG79" s="236"/>
      <c r="BH79" s="236"/>
      <c r="BI79" s="236"/>
      <c r="BJ79" s="224"/>
      <c r="BK79" s="224"/>
      <c r="BL79" s="224"/>
      <c r="BM79" s="224"/>
      <c r="BN79" s="224"/>
      <c r="BO79" s="236"/>
      <c r="BP79" s="236"/>
      <c r="BQ79" s="233">
        <v>73</v>
      </c>
      <c r="BR79" s="238"/>
      <c r="BS79" s="958"/>
      <c r="BT79" s="959"/>
      <c r="BU79" s="959"/>
      <c r="BV79" s="959"/>
      <c r="BW79" s="959"/>
      <c r="BX79" s="959"/>
      <c r="BY79" s="959"/>
      <c r="BZ79" s="959"/>
      <c r="CA79" s="959"/>
      <c r="CB79" s="959"/>
      <c r="CC79" s="959"/>
      <c r="CD79" s="959"/>
      <c r="CE79" s="959"/>
      <c r="CF79" s="959"/>
      <c r="CG79" s="968"/>
      <c r="CH79" s="969"/>
      <c r="CI79" s="970"/>
      <c r="CJ79" s="970"/>
      <c r="CK79" s="970"/>
      <c r="CL79" s="971"/>
      <c r="CM79" s="969"/>
      <c r="CN79" s="970"/>
      <c r="CO79" s="970"/>
      <c r="CP79" s="970"/>
      <c r="CQ79" s="971"/>
      <c r="CR79" s="969"/>
      <c r="CS79" s="970"/>
      <c r="CT79" s="970"/>
      <c r="CU79" s="970"/>
      <c r="CV79" s="971"/>
      <c r="CW79" s="969"/>
      <c r="CX79" s="970"/>
      <c r="CY79" s="970"/>
      <c r="CZ79" s="970"/>
      <c r="DA79" s="971"/>
      <c r="DB79" s="969"/>
      <c r="DC79" s="970"/>
      <c r="DD79" s="970"/>
      <c r="DE79" s="970"/>
      <c r="DF79" s="971"/>
      <c r="DG79" s="969"/>
      <c r="DH79" s="970"/>
      <c r="DI79" s="970"/>
      <c r="DJ79" s="970"/>
      <c r="DK79" s="971"/>
      <c r="DL79" s="969"/>
      <c r="DM79" s="970"/>
      <c r="DN79" s="970"/>
      <c r="DO79" s="970"/>
      <c r="DP79" s="971"/>
      <c r="DQ79" s="969"/>
      <c r="DR79" s="970"/>
      <c r="DS79" s="970"/>
      <c r="DT79" s="970"/>
      <c r="DU79" s="971"/>
      <c r="DV79" s="958"/>
      <c r="DW79" s="959"/>
      <c r="DX79" s="959"/>
      <c r="DY79" s="959"/>
      <c r="DZ79" s="960"/>
      <c r="EA79" s="224"/>
    </row>
    <row r="80" spans="1:131" ht="26.25" customHeight="1" x14ac:dyDescent="0.2">
      <c r="A80" s="233">
        <v>13</v>
      </c>
      <c r="B80" s="987"/>
      <c r="C80" s="988"/>
      <c r="D80" s="988"/>
      <c r="E80" s="988"/>
      <c r="F80" s="988"/>
      <c r="G80" s="988"/>
      <c r="H80" s="988"/>
      <c r="I80" s="988"/>
      <c r="J80" s="988"/>
      <c r="K80" s="988"/>
      <c r="L80" s="988"/>
      <c r="M80" s="988"/>
      <c r="N80" s="988"/>
      <c r="O80" s="988"/>
      <c r="P80" s="989"/>
      <c r="Q80" s="990"/>
      <c r="R80" s="984"/>
      <c r="S80" s="984"/>
      <c r="T80" s="984"/>
      <c r="U80" s="984"/>
      <c r="V80" s="984"/>
      <c r="W80" s="984"/>
      <c r="X80" s="984"/>
      <c r="Y80" s="984"/>
      <c r="Z80" s="984"/>
      <c r="AA80" s="984"/>
      <c r="AB80" s="984"/>
      <c r="AC80" s="984"/>
      <c r="AD80" s="984"/>
      <c r="AE80" s="984"/>
      <c r="AF80" s="984"/>
      <c r="AG80" s="984"/>
      <c r="AH80" s="984"/>
      <c r="AI80" s="984"/>
      <c r="AJ80" s="984"/>
      <c r="AK80" s="984"/>
      <c r="AL80" s="984"/>
      <c r="AM80" s="984"/>
      <c r="AN80" s="984"/>
      <c r="AO80" s="984"/>
      <c r="AP80" s="984"/>
      <c r="AQ80" s="984"/>
      <c r="AR80" s="984"/>
      <c r="AS80" s="984"/>
      <c r="AT80" s="984"/>
      <c r="AU80" s="984"/>
      <c r="AV80" s="984"/>
      <c r="AW80" s="984"/>
      <c r="AX80" s="984"/>
      <c r="AY80" s="984"/>
      <c r="AZ80" s="985"/>
      <c r="BA80" s="985"/>
      <c r="BB80" s="985"/>
      <c r="BC80" s="985"/>
      <c r="BD80" s="986"/>
      <c r="BE80" s="236"/>
      <c r="BF80" s="236"/>
      <c r="BG80" s="236"/>
      <c r="BH80" s="236"/>
      <c r="BI80" s="236"/>
      <c r="BJ80" s="236"/>
      <c r="BK80" s="236"/>
      <c r="BL80" s="236"/>
      <c r="BM80" s="236"/>
      <c r="BN80" s="236"/>
      <c r="BO80" s="236"/>
      <c r="BP80" s="236"/>
      <c r="BQ80" s="233">
        <v>74</v>
      </c>
      <c r="BR80" s="238"/>
      <c r="BS80" s="958"/>
      <c r="BT80" s="959"/>
      <c r="BU80" s="959"/>
      <c r="BV80" s="959"/>
      <c r="BW80" s="959"/>
      <c r="BX80" s="959"/>
      <c r="BY80" s="959"/>
      <c r="BZ80" s="959"/>
      <c r="CA80" s="959"/>
      <c r="CB80" s="959"/>
      <c r="CC80" s="959"/>
      <c r="CD80" s="959"/>
      <c r="CE80" s="959"/>
      <c r="CF80" s="959"/>
      <c r="CG80" s="968"/>
      <c r="CH80" s="969"/>
      <c r="CI80" s="970"/>
      <c r="CJ80" s="970"/>
      <c r="CK80" s="970"/>
      <c r="CL80" s="971"/>
      <c r="CM80" s="969"/>
      <c r="CN80" s="970"/>
      <c r="CO80" s="970"/>
      <c r="CP80" s="970"/>
      <c r="CQ80" s="971"/>
      <c r="CR80" s="969"/>
      <c r="CS80" s="970"/>
      <c r="CT80" s="970"/>
      <c r="CU80" s="970"/>
      <c r="CV80" s="971"/>
      <c r="CW80" s="969"/>
      <c r="CX80" s="970"/>
      <c r="CY80" s="970"/>
      <c r="CZ80" s="970"/>
      <c r="DA80" s="971"/>
      <c r="DB80" s="969"/>
      <c r="DC80" s="970"/>
      <c r="DD80" s="970"/>
      <c r="DE80" s="970"/>
      <c r="DF80" s="971"/>
      <c r="DG80" s="969"/>
      <c r="DH80" s="970"/>
      <c r="DI80" s="970"/>
      <c r="DJ80" s="970"/>
      <c r="DK80" s="971"/>
      <c r="DL80" s="969"/>
      <c r="DM80" s="970"/>
      <c r="DN80" s="970"/>
      <c r="DO80" s="970"/>
      <c r="DP80" s="971"/>
      <c r="DQ80" s="969"/>
      <c r="DR80" s="970"/>
      <c r="DS80" s="970"/>
      <c r="DT80" s="970"/>
      <c r="DU80" s="971"/>
      <c r="DV80" s="958"/>
      <c r="DW80" s="959"/>
      <c r="DX80" s="959"/>
      <c r="DY80" s="959"/>
      <c r="DZ80" s="960"/>
      <c r="EA80" s="224"/>
    </row>
    <row r="81" spans="1:131" ht="26.25" customHeight="1" x14ac:dyDescent="0.2">
      <c r="A81" s="233">
        <v>14</v>
      </c>
      <c r="B81" s="987"/>
      <c r="C81" s="988"/>
      <c r="D81" s="988"/>
      <c r="E81" s="988"/>
      <c r="F81" s="988"/>
      <c r="G81" s="988"/>
      <c r="H81" s="988"/>
      <c r="I81" s="988"/>
      <c r="J81" s="988"/>
      <c r="K81" s="988"/>
      <c r="L81" s="988"/>
      <c r="M81" s="988"/>
      <c r="N81" s="988"/>
      <c r="O81" s="988"/>
      <c r="P81" s="989"/>
      <c r="Q81" s="990"/>
      <c r="R81" s="984"/>
      <c r="S81" s="984"/>
      <c r="T81" s="984"/>
      <c r="U81" s="984"/>
      <c r="V81" s="984"/>
      <c r="W81" s="984"/>
      <c r="X81" s="984"/>
      <c r="Y81" s="984"/>
      <c r="Z81" s="984"/>
      <c r="AA81" s="984"/>
      <c r="AB81" s="984"/>
      <c r="AC81" s="984"/>
      <c r="AD81" s="984"/>
      <c r="AE81" s="984"/>
      <c r="AF81" s="984"/>
      <c r="AG81" s="984"/>
      <c r="AH81" s="984"/>
      <c r="AI81" s="984"/>
      <c r="AJ81" s="984"/>
      <c r="AK81" s="984"/>
      <c r="AL81" s="984"/>
      <c r="AM81" s="984"/>
      <c r="AN81" s="984"/>
      <c r="AO81" s="984"/>
      <c r="AP81" s="984"/>
      <c r="AQ81" s="984"/>
      <c r="AR81" s="984"/>
      <c r="AS81" s="984"/>
      <c r="AT81" s="984"/>
      <c r="AU81" s="984"/>
      <c r="AV81" s="984"/>
      <c r="AW81" s="984"/>
      <c r="AX81" s="984"/>
      <c r="AY81" s="984"/>
      <c r="AZ81" s="985"/>
      <c r="BA81" s="985"/>
      <c r="BB81" s="985"/>
      <c r="BC81" s="985"/>
      <c r="BD81" s="986"/>
      <c r="BE81" s="236"/>
      <c r="BF81" s="236"/>
      <c r="BG81" s="236"/>
      <c r="BH81" s="236"/>
      <c r="BI81" s="236"/>
      <c r="BJ81" s="236"/>
      <c r="BK81" s="236"/>
      <c r="BL81" s="236"/>
      <c r="BM81" s="236"/>
      <c r="BN81" s="236"/>
      <c r="BO81" s="236"/>
      <c r="BP81" s="236"/>
      <c r="BQ81" s="233">
        <v>75</v>
      </c>
      <c r="BR81" s="238"/>
      <c r="BS81" s="958"/>
      <c r="BT81" s="959"/>
      <c r="BU81" s="959"/>
      <c r="BV81" s="959"/>
      <c r="BW81" s="959"/>
      <c r="BX81" s="959"/>
      <c r="BY81" s="959"/>
      <c r="BZ81" s="959"/>
      <c r="CA81" s="959"/>
      <c r="CB81" s="959"/>
      <c r="CC81" s="959"/>
      <c r="CD81" s="959"/>
      <c r="CE81" s="959"/>
      <c r="CF81" s="959"/>
      <c r="CG81" s="968"/>
      <c r="CH81" s="969"/>
      <c r="CI81" s="970"/>
      <c r="CJ81" s="970"/>
      <c r="CK81" s="970"/>
      <c r="CL81" s="971"/>
      <c r="CM81" s="969"/>
      <c r="CN81" s="970"/>
      <c r="CO81" s="970"/>
      <c r="CP81" s="970"/>
      <c r="CQ81" s="971"/>
      <c r="CR81" s="969"/>
      <c r="CS81" s="970"/>
      <c r="CT81" s="970"/>
      <c r="CU81" s="970"/>
      <c r="CV81" s="971"/>
      <c r="CW81" s="969"/>
      <c r="CX81" s="970"/>
      <c r="CY81" s="970"/>
      <c r="CZ81" s="970"/>
      <c r="DA81" s="971"/>
      <c r="DB81" s="969"/>
      <c r="DC81" s="970"/>
      <c r="DD81" s="970"/>
      <c r="DE81" s="970"/>
      <c r="DF81" s="971"/>
      <c r="DG81" s="969"/>
      <c r="DH81" s="970"/>
      <c r="DI81" s="970"/>
      <c r="DJ81" s="970"/>
      <c r="DK81" s="971"/>
      <c r="DL81" s="969"/>
      <c r="DM81" s="970"/>
      <c r="DN81" s="970"/>
      <c r="DO81" s="970"/>
      <c r="DP81" s="971"/>
      <c r="DQ81" s="969"/>
      <c r="DR81" s="970"/>
      <c r="DS81" s="970"/>
      <c r="DT81" s="970"/>
      <c r="DU81" s="971"/>
      <c r="DV81" s="958"/>
      <c r="DW81" s="959"/>
      <c r="DX81" s="959"/>
      <c r="DY81" s="959"/>
      <c r="DZ81" s="960"/>
      <c r="EA81" s="224"/>
    </row>
    <row r="82" spans="1:131" ht="26.25" customHeight="1" x14ac:dyDescent="0.2">
      <c r="A82" s="233">
        <v>15</v>
      </c>
      <c r="B82" s="987"/>
      <c r="C82" s="988"/>
      <c r="D82" s="988"/>
      <c r="E82" s="988"/>
      <c r="F82" s="988"/>
      <c r="G82" s="988"/>
      <c r="H82" s="988"/>
      <c r="I82" s="988"/>
      <c r="J82" s="988"/>
      <c r="K82" s="988"/>
      <c r="L82" s="988"/>
      <c r="M82" s="988"/>
      <c r="N82" s="988"/>
      <c r="O82" s="988"/>
      <c r="P82" s="989"/>
      <c r="Q82" s="990"/>
      <c r="R82" s="984"/>
      <c r="S82" s="984"/>
      <c r="T82" s="984"/>
      <c r="U82" s="984"/>
      <c r="V82" s="984"/>
      <c r="W82" s="984"/>
      <c r="X82" s="984"/>
      <c r="Y82" s="984"/>
      <c r="Z82" s="984"/>
      <c r="AA82" s="984"/>
      <c r="AB82" s="984"/>
      <c r="AC82" s="984"/>
      <c r="AD82" s="984"/>
      <c r="AE82" s="984"/>
      <c r="AF82" s="984"/>
      <c r="AG82" s="984"/>
      <c r="AH82" s="984"/>
      <c r="AI82" s="984"/>
      <c r="AJ82" s="984"/>
      <c r="AK82" s="984"/>
      <c r="AL82" s="984"/>
      <c r="AM82" s="984"/>
      <c r="AN82" s="984"/>
      <c r="AO82" s="984"/>
      <c r="AP82" s="984"/>
      <c r="AQ82" s="984"/>
      <c r="AR82" s="984"/>
      <c r="AS82" s="984"/>
      <c r="AT82" s="984"/>
      <c r="AU82" s="984"/>
      <c r="AV82" s="984"/>
      <c r="AW82" s="984"/>
      <c r="AX82" s="984"/>
      <c r="AY82" s="984"/>
      <c r="AZ82" s="985"/>
      <c r="BA82" s="985"/>
      <c r="BB82" s="985"/>
      <c r="BC82" s="985"/>
      <c r="BD82" s="986"/>
      <c r="BE82" s="236"/>
      <c r="BF82" s="236"/>
      <c r="BG82" s="236"/>
      <c r="BH82" s="236"/>
      <c r="BI82" s="236"/>
      <c r="BJ82" s="236"/>
      <c r="BK82" s="236"/>
      <c r="BL82" s="236"/>
      <c r="BM82" s="236"/>
      <c r="BN82" s="236"/>
      <c r="BO82" s="236"/>
      <c r="BP82" s="236"/>
      <c r="BQ82" s="233">
        <v>76</v>
      </c>
      <c r="BR82" s="238"/>
      <c r="BS82" s="958"/>
      <c r="BT82" s="959"/>
      <c r="BU82" s="959"/>
      <c r="BV82" s="959"/>
      <c r="BW82" s="959"/>
      <c r="BX82" s="959"/>
      <c r="BY82" s="959"/>
      <c r="BZ82" s="959"/>
      <c r="CA82" s="959"/>
      <c r="CB82" s="959"/>
      <c r="CC82" s="959"/>
      <c r="CD82" s="959"/>
      <c r="CE82" s="959"/>
      <c r="CF82" s="959"/>
      <c r="CG82" s="968"/>
      <c r="CH82" s="969"/>
      <c r="CI82" s="970"/>
      <c r="CJ82" s="970"/>
      <c r="CK82" s="970"/>
      <c r="CL82" s="971"/>
      <c r="CM82" s="969"/>
      <c r="CN82" s="970"/>
      <c r="CO82" s="970"/>
      <c r="CP82" s="970"/>
      <c r="CQ82" s="971"/>
      <c r="CR82" s="969"/>
      <c r="CS82" s="970"/>
      <c r="CT82" s="970"/>
      <c r="CU82" s="970"/>
      <c r="CV82" s="971"/>
      <c r="CW82" s="969"/>
      <c r="CX82" s="970"/>
      <c r="CY82" s="970"/>
      <c r="CZ82" s="970"/>
      <c r="DA82" s="971"/>
      <c r="DB82" s="969"/>
      <c r="DC82" s="970"/>
      <c r="DD82" s="970"/>
      <c r="DE82" s="970"/>
      <c r="DF82" s="971"/>
      <c r="DG82" s="969"/>
      <c r="DH82" s="970"/>
      <c r="DI82" s="970"/>
      <c r="DJ82" s="970"/>
      <c r="DK82" s="971"/>
      <c r="DL82" s="969"/>
      <c r="DM82" s="970"/>
      <c r="DN82" s="970"/>
      <c r="DO82" s="970"/>
      <c r="DP82" s="971"/>
      <c r="DQ82" s="969"/>
      <c r="DR82" s="970"/>
      <c r="DS82" s="970"/>
      <c r="DT82" s="970"/>
      <c r="DU82" s="971"/>
      <c r="DV82" s="958"/>
      <c r="DW82" s="959"/>
      <c r="DX82" s="959"/>
      <c r="DY82" s="959"/>
      <c r="DZ82" s="960"/>
      <c r="EA82" s="224"/>
    </row>
    <row r="83" spans="1:131" ht="26.25" customHeight="1" x14ac:dyDescent="0.2">
      <c r="A83" s="233">
        <v>16</v>
      </c>
      <c r="B83" s="987"/>
      <c r="C83" s="988"/>
      <c r="D83" s="988"/>
      <c r="E83" s="988"/>
      <c r="F83" s="988"/>
      <c r="G83" s="988"/>
      <c r="H83" s="988"/>
      <c r="I83" s="988"/>
      <c r="J83" s="988"/>
      <c r="K83" s="988"/>
      <c r="L83" s="988"/>
      <c r="M83" s="988"/>
      <c r="N83" s="988"/>
      <c r="O83" s="988"/>
      <c r="P83" s="989"/>
      <c r="Q83" s="990"/>
      <c r="R83" s="984"/>
      <c r="S83" s="984"/>
      <c r="T83" s="984"/>
      <c r="U83" s="984"/>
      <c r="V83" s="984"/>
      <c r="W83" s="984"/>
      <c r="X83" s="984"/>
      <c r="Y83" s="984"/>
      <c r="Z83" s="984"/>
      <c r="AA83" s="984"/>
      <c r="AB83" s="984"/>
      <c r="AC83" s="984"/>
      <c r="AD83" s="984"/>
      <c r="AE83" s="984"/>
      <c r="AF83" s="984"/>
      <c r="AG83" s="984"/>
      <c r="AH83" s="984"/>
      <c r="AI83" s="984"/>
      <c r="AJ83" s="984"/>
      <c r="AK83" s="984"/>
      <c r="AL83" s="984"/>
      <c r="AM83" s="984"/>
      <c r="AN83" s="984"/>
      <c r="AO83" s="984"/>
      <c r="AP83" s="984"/>
      <c r="AQ83" s="984"/>
      <c r="AR83" s="984"/>
      <c r="AS83" s="984"/>
      <c r="AT83" s="984"/>
      <c r="AU83" s="984"/>
      <c r="AV83" s="984"/>
      <c r="AW83" s="984"/>
      <c r="AX83" s="984"/>
      <c r="AY83" s="984"/>
      <c r="AZ83" s="985"/>
      <c r="BA83" s="985"/>
      <c r="BB83" s="985"/>
      <c r="BC83" s="985"/>
      <c r="BD83" s="986"/>
      <c r="BE83" s="236"/>
      <c r="BF83" s="236"/>
      <c r="BG83" s="236"/>
      <c r="BH83" s="236"/>
      <c r="BI83" s="236"/>
      <c r="BJ83" s="236"/>
      <c r="BK83" s="236"/>
      <c r="BL83" s="236"/>
      <c r="BM83" s="236"/>
      <c r="BN83" s="236"/>
      <c r="BO83" s="236"/>
      <c r="BP83" s="236"/>
      <c r="BQ83" s="233">
        <v>77</v>
      </c>
      <c r="BR83" s="238"/>
      <c r="BS83" s="958"/>
      <c r="BT83" s="959"/>
      <c r="BU83" s="959"/>
      <c r="BV83" s="959"/>
      <c r="BW83" s="959"/>
      <c r="BX83" s="959"/>
      <c r="BY83" s="959"/>
      <c r="BZ83" s="959"/>
      <c r="CA83" s="959"/>
      <c r="CB83" s="959"/>
      <c r="CC83" s="959"/>
      <c r="CD83" s="959"/>
      <c r="CE83" s="959"/>
      <c r="CF83" s="959"/>
      <c r="CG83" s="968"/>
      <c r="CH83" s="969"/>
      <c r="CI83" s="970"/>
      <c r="CJ83" s="970"/>
      <c r="CK83" s="970"/>
      <c r="CL83" s="971"/>
      <c r="CM83" s="969"/>
      <c r="CN83" s="970"/>
      <c r="CO83" s="970"/>
      <c r="CP83" s="970"/>
      <c r="CQ83" s="971"/>
      <c r="CR83" s="969"/>
      <c r="CS83" s="970"/>
      <c r="CT83" s="970"/>
      <c r="CU83" s="970"/>
      <c r="CV83" s="971"/>
      <c r="CW83" s="969"/>
      <c r="CX83" s="970"/>
      <c r="CY83" s="970"/>
      <c r="CZ83" s="970"/>
      <c r="DA83" s="971"/>
      <c r="DB83" s="969"/>
      <c r="DC83" s="970"/>
      <c r="DD83" s="970"/>
      <c r="DE83" s="970"/>
      <c r="DF83" s="971"/>
      <c r="DG83" s="969"/>
      <c r="DH83" s="970"/>
      <c r="DI83" s="970"/>
      <c r="DJ83" s="970"/>
      <c r="DK83" s="971"/>
      <c r="DL83" s="969"/>
      <c r="DM83" s="970"/>
      <c r="DN83" s="970"/>
      <c r="DO83" s="970"/>
      <c r="DP83" s="971"/>
      <c r="DQ83" s="969"/>
      <c r="DR83" s="970"/>
      <c r="DS83" s="970"/>
      <c r="DT83" s="970"/>
      <c r="DU83" s="971"/>
      <c r="DV83" s="958"/>
      <c r="DW83" s="959"/>
      <c r="DX83" s="959"/>
      <c r="DY83" s="959"/>
      <c r="DZ83" s="960"/>
      <c r="EA83" s="224"/>
    </row>
    <row r="84" spans="1:131" ht="26.25" customHeight="1" x14ac:dyDescent="0.2">
      <c r="A84" s="233">
        <v>17</v>
      </c>
      <c r="B84" s="987"/>
      <c r="C84" s="988"/>
      <c r="D84" s="988"/>
      <c r="E84" s="988"/>
      <c r="F84" s="988"/>
      <c r="G84" s="988"/>
      <c r="H84" s="988"/>
      <c r="I84" s="988"/>
      <c r="J84" s="988"/>
      <c r="K84" s="988"/>
      <c r="L84" s="988"/>
      <c r="M84" s="988"/>
      <c r="N84" s="988"/>
      <c r="O84" s="988"/>
      <c r="P84" s="989"/>
      <c r="Q84" s="990"/>
      <c r="R84" s="984"/>
      <c r="S84" s="984"/>
      <c r="T84" s="984"/>
      <c r="U84" s="984"/>
      <c r="V84" s="984"/>
      <c r="W84" s="984"/>
      <c r="X84" s="984"/>
      <c r="Y84" s="984"/>
      <c r="Z84" s="984"/>
      <c r="AA84" s="984"/>
      <c r="AB84" s="984"/>
      <c r="AC84" s="984"/>
      <c r="AD84" s="984"/>
      <c r="AE84" s="984"/>
      <c r="AF84" s="984"/>
      <c r="AG84" s="984"/>
      <c r="AH84" s="984"/>
      <c r="AI84" s="984"/>
      <c r="AJ84" s="984"/>
      <c r="AK84" s="984"/>
      <c r="AL84" s="984"/>
      <c r="AM84" s="984"/>
      <c r="AN84" s="984"/>
      <c r="AO84" s="984"/>
      <c r="AP84" s="984"/>
      <c r="AQ84" s="984"/>
      <c r="AR84" s="984"/>
      <c r="AS84" s="984"/>
      <c r="AT84" s="984"/>
      <c r="AU84" s="984"/>
      <c r="AV84" s="984"/>
      <c r="AW84" s="984"/>
      <c r="AX84" s="984"/>
      <c r="AY84" s="984"/>
      <c r="AZ84" s="985"/>
      <c r="BA84" s="985"/>
      <c r="BB84" s="985"/>
      <c r="BC84" s="985"/>
      <c r="BD84" s="986"/>
      <c r="BE84" s="236"/>
      <c r="BF84" s="236"/>
      <c r="BG84" s="236"/>
      <c r="BH84" s="236"/>
      <c r="BI84" s="236"/>
      <c r="BJ84" s="236"/>
      <c r="BK84" s="236"/>
      <c r="BL84" s="236"/>
      <c r="BM84" s="236"/>
      <c r="BN84" s="236"/>
      <c r="BO84" s="236"/>
      <c r="BP84" s="236"/>
      <c r="BQ84" s="233">
        <v>78</v>
      </c>
      <c r="BR84" s="238"/>
      <c r="BS84" s="958"/>
      <c r="BT84" s="959"/>
      <c r="BU84" s="959"/>
      <c r="BV84" s="959"/>
      <c r="BW84" s="959"/>
      <c r="BX84" s="959"/>
      <c r="BY84" s="959"/>
      <c r="BZ84" s="959"/>
      <c r="CA84" s="959"/>
      <c r="CB84" s="959"/>
      <c r="CC84" s="959"/>
      <c r="CD84" s="959"/>
      <c r="CE84" s="959"/>
      <c r="CF84" s="959"/>
      <c r="CG84" s="968"/>
      <c r="CH84" s="969"/>
      <c r="CI84" s="970"/>
      <c r="CJ84" s="970"/>
      <c r="CK84" s="970"/>
      <c r="CL84" s="971"/>
      <c r="CM84" s="969"/>
      <c r="CN84" s="970"/>
      <c r="CO84" s="970"/>
      <c r="CP84" s="970"/>
      <c r="CQ84" s="971"/>
      <c r="CR84" s="969"/>
      <c r="CS84" s="970"/>
      <c r="CT84" s="970"/>
      <c r="CU84" s="970"/>
      <c r="CV84" s="971"/>
      <c r="CW84" s="969"/>
      <c r="CX84" s="970"/>
      <c r="CY84" s="970"/>
      <c r="CZ84" s="970"/>
      <c r="DA84" s="971"/>
      <c r="DB84" s="969"/>
      <c r="DC84" s="970"/>
      <c r="DD84" s="970"/>
      <c r="DE84" s="970"/>
      <c r="DF84" s="971"/>
      <c r="DG84" s="969"/>
      <c r="DH84" s="970"/>
      <c r="DI84" s="970"/>
      <c r="DJ84" s="970"/>
      <c r="DK84" s="971"/>
      <c r="DL84" s="969"/>
      <c r="DM84" s="970"/>
      <c r="DN84" s="970"/>
      <c r="DO84" s="970"/>
      <c r="DP84" s="971"/>
      <c r="DQ84" s="969"/>
      <c r="DR84" s="970"/>
      <c r="DS84" s="970"/>
      <c r="DT84" s="970"/>
      <c r="DU84" s="971"/>
      <c r="DV84" s="958"/>
      <c r="DW84" s="959"/>
      <c r="DX84" s="959"/>
      <c r="DY84" s="959"/>
      <c r="DZ84" s="960"/>
      <c r="EA84" s="224"/>
    </row>
    <row r="85" spans="1:131" ht="26.25" customHeight="1" x14ac:dyDescent="0.2">
      <c r="A85" s="233">
        <v>18</v>
      </c>
      <c r="B85" s="987"/>
      <c r="C85" s="988"/>
      <c r="D85" s="988"/>
      <c r="E85" s="988"/>
      <c r="F85" s="988"/>
      <c r="G85" s="988"/>
      <c r="H85" s="988"/>
      <c r="I85" s="988"/>
      <c r="J85" s="988"/>
      <c r="K85" s="988"/>
      <c r="L85" s="988"/>
      <c r="M85" s="988"/>
      <c r="N85" s="988"/>
      <c r="O85" s="988"/>
      <c r="P85" s="989"/>
      <c r="Q85" s="990"/>
      <c r="R85" s="984"/>
      <c r="S85" s="984"/>
      <c r="T85" s="984"/>
      <c r="U85" s="984"/>
      <c r="V85" s="984"/>
      <c r="W85" s="984"/>
      <c r="X85" s="984"/>
      <c r="Y85" s="984"/>
      <c r="Z85" s="984"/>
      <c r="AA85" s="984"/>
      <c r="AB85" s="984"/>
      <c r="AC85" s="984"/>
      <c r="AD85" s="984"/>
      <c r="AE85" s="984"/>
      <c r="AF85" s="984"/>
      <c r="AG85" s="984"/>
      <c r="AH85" s="984"/>
      <c r="AI85" s="984"/>
      <c r="AJ85" s="984"/>
      <c r="AK85" s="984"/>
      <c r="AL85" s="984"/>
      <c r="AM85" s="984"/>
      <c r="AN85" s="984"/>
      <c r="AO85" s="984"/>
      <c r="AP85" s="984"/>
      <c r="AQ85" s="984"/>
      <c r="AR85" s="984"/>
      <c r="AS85" s="984"/>
      <c r="AT85" s="984"/>
      <c r="AU85" s="984"/>
      <c r="AV85" s="984"/>
      <c r="AW85" s="984"/>
      <c r="AX85" s="984"/>
      <c r="AY85" s="984"/>
      <c r="AZ85" s="985"/>
      <c r="BA85" s="985"/>
      <c r="BB85" s="985"/>
      <c r="BC85" s="985"/>
      <c r="BD85" s="986"/>
      <c r="BE85" s="236"/>
      <c r="BF85" s="236"/>
      <c r="BG85" s="236"/>
      <c r="BH85" s="236"/>
      <c r="BI85" s="236"/>
      <c r="BJ85" s="236"/>
      <c r="BK85" s="236"/>
      <c r="BL85" s="236"/>
      <c r="BM85" s="236"/>
      <c r="BN85" s="236"/>
      <c r="BO85" s="236"/>
      <c r="BP85" s="236"/>
      <c r="BQ85" s="233">
        <v>79</v>
      </c>
      <c r="BR85" s="238"/>
      <c r="BS85" s="958"/>
      <c r="BT85" s="959"/>
      <c r="BU85" s="959"/>
      <c r="BV85" s="959"/>
      <c r="BW85" s="959"/>
      <c r="BX85" s="959"/>
      <c r="BY85" s="959"/>
      <c r="BZ85" s="959"/>
      <c r="CA85" s="959"/>
      <c r="CB85" s="959"/>
      <c r="CC85" s="959"/>
      <c r="CD85" s="959"/>
      <c r="CE85" s="959"/>
      <c r="CF85" s="959"/>
      <c r="CG85" s="968"/>
      <c r="CH85" s="969"/>
      <c r="CI85" s="970"/>
      <c r="CJ85" s="970"/>
      <c r="CK85" s="970"/>
      <c r="CL85" s="971"/>
      <c r="CM85" s="969"/>
      <c r="CN85" s="970"/>
      <c r="CO85" s="970"/>
      <c r="CP85" s="970"/>
      <c r="CQ85" s="971"/>
      <c r="CR85" s="969"/>
      <c r="CS85" s="970"/>
      <c r="CT85" s="970"/>
      <c r="CU85" s="970"/>
      <c r="CV85" s="971"/>
      <c r="CW85" s="969"/>
      <c r="CX85" s="970"/>
      <c r="CY85" s="970"/>
      <c r="CZ85" s="970"/>
      <c r="DA85" s="971"/>
      <c r="DB85" s="969"/>
      <c r="DC85" s="970"/>
      <c r="DD85" s="970"/>
      <c r="DE85" s="970"/>
      <c r="DF85" s="971"/>
      <c r="DG85" s="969"/>
      <c r="DH85" s="970"/>
      <c r="DI85" s="970"/>
      <c r="DJ85" s="970"/>
      <c r="DK85" s="971"/>
      <c r="DL85" s="969"/>
      <c r="DM85" s="970"/>
      <c r="DN85" s="970"/>
      <c r="DO85" s="970"/>
      <c r="DP85" s="971"/>
      <c r="DQ85" s="969"/>
      <c r="DR85" s="970"/>
      <c r="DS85" s="970"/>
      <c r="DT85" s="970"/>
      <c r="DU85" s="971"/>
      <c r="DV85" s="958"/>
      <c r="DW85" s="959"/>
      <c r="DX85" s="959"/>
      <c r="DY85" s="959"/>
      <c r="DZ85" s="960"/>
      <c r="EA85" s="224"/>
    </row>
    <row r="86" spans="1:131" ht="26.25" customHeight="1" x14ac:dyDescent="0.2">
      <c r="A86" s="233">
        <v>19</v>
      </c>
      <c r="B86" s="987"/>
      <c r="C86" s="988"/>
      <c r="D86" s="988"/>
      <c r="E86" s="988"/>
      <c r="F86" s="988"/>
      <c r="G86" s="988"/>
      <c r="H86" s="988"/>
      <c r="I86" s="988"/>
      <c r="J86" s="988"/>
      <c r="K86" s="988"/>
      <c r="L86" s="988"/>
      <c r="M86" s="988"/>
      <c r="N86" s="988"/>
      <c r="O86" s="988"/>
      <c r="P86" s="989"/>
      <c r="Q86" s="990"/>
      <c r="R86" s="984"/>
      <c r="S86" s="984"/>
      <c r="T86" s="984"/>
      <c r="U86" s="984"/>
      <c r="V86" s="984"/>
      <c r="W86" s="984"/>
      <c r="X86" s="984"/>
      <c r="Y86" s="984"/>
      <c r="Z86" s="984"/>
      <c r="AA86" s="984"/>
      <c r="AB86" s="984"/>
      <c r="AC86" s="984"/>
      <c r="AD86" s="984"/>
      <c r="AE86" s="984"/>
      <c r="AF86" s="984"/>
      <c r="AG86" s="984"/>
      <c r="AH86" s="984"/>
      <c r="AI86" s="984"/>
      <c r="AJ86" s="984"/>
      <c r="AK86" s="984"/>
      <c r="AL86" s="984"/>
      <c r="AM86" s="984"/>
      <c r="AN86" s="984"/>
      <c r="AO86" s="984"/>
      <c r="AP86" s="984"/>
      <c r="AQ86" s="984"/>
      <c r="AR86" s="984"/>
      <c r="AS86" s="984"/>
      <c r="AT86" s="984"/>
      <c r="AU86" s="984"/>
      <c r="AV86" s="984"/>
      <c r="AW86" s="984"/>
      <c r="AX86" s="984"/>
      <c r="AY86" s="984"/>
      <c r="AZ86" s="985"/>
      <c r="BA86" s="985"/>
      <c r="BB86" s="985"/>
      <c r="BC86" s="985"/>
      <c r="BD86" s="986"/>
      <c r="BE86" s="236"/>
      <c r="BF86" s="236"/>
      <c r="BG86" s="236"/>
      <c r="BH86" s="236"/>
      <c r="BI86" s="236"/>
      <c r="BJ86" s="236"/>
      <c r="BK86" s="236"/>
      <c r="BL86" s="236"/>
      <c r="BM86" s="236"/>
      <c r="BN86" s="236"/>
      <c r="BO86" s="236"/>
      <c r="BP86" s="236"/>
      <c r="BQ86" s="233">
        <v>80</v>
      </c>
      <c r="BR86" s="238"/>
      <c r="BS86" s="958"/>
      <c r="BT86" s="959"/>
      <c r="BU86" s="959"/>
      <c r="BV86" s="959"/>
      <c r="BW86" s="959"/>
      <c r="BX86" s="959"/>
      <c r="BY86" s="959"/>
      <c r="BZ86" s="959"/>
      <c r="CA86" s="959"/>
      <c r="CB86" s="959"/>
      <c r="CC86" s="959"/>
      <c r="CD86" s="959"/>
      <c r="CE86" s="959"/>
      <c r="CF86" s="959"/>
      <c r="CG86" s="968"/>
      <c r="CH86" s="969"/>
      <c r="CI86" s="970"/>
      <c r="CJ86" s="970"/>
      <c r="CK86" s="970"/>
      <c r="CL86" s="971"/>
      <c r="CM86" s="969"/>
      <c r="CN86" s="970"/>
      <c r="CO86" s="970"/>
      <c r="CP86" s="970"/>
      <c r="CQ86" s="971"/>
      <c r="CR86" s="969"/>
      <c r="CS86" s="970"/>
      <c r="CT86" s="970"/>
      <c r="CU86" s="970"/>
      <c r="CV86" s="971"/>
      <c r="CW86" s="969"/>
      <c r="CX86" s="970"/>
      <c r="CY86" s="970"/>
      <c r="CZ86" s="970"/>
      <c r="DA86" s="971"/>
      <c r="DB86" s="969"/>
      <c r="DC86" s="970"/>
      <c r="DD86" s="970"/>
      <c r="DE86" s="970"/>
      <c r="DF86" s="971"/>
      <c r="DG86" s="969"/>
      <c r="DH86" s="970"/>
      <c r="DI86" s="970"/>
      <c r="DJ86" s="970"/>
      <c r="DK86" s="971"/>
      <c r="DL86" s="969"/>
      <c r="DM86" s="970"/>
      <c r="DN86" s="970"/>
      <c r="DO86" s="970"/>
      <c r="DP86" s="971"/>
      <c r="DQ86" s="969"/>
      <c r="DR86" s="970"/>
      <c r="DS86" s="970"/>
      <c r="DT86" s="970"/>
      <c r="DU86" s="971"/>
      <c r="DV86" s="958"/>
      <c r="DW86" s="959"/>
      <c r="DX86" s="959"/>
      <c r="DY86" s="959"/>
      <c r="DZ86" s="960"/>
      <c r="EA86" s="224"/>
    </row>
    <row r="87" spans="1:131" ht="26.25" customHeight="1" x14ac:dyDescent="0.2">
      <c r="A87" s="239">
        <v>20</v>
      </c>
      <c r="B87" s="977"/>
      <c r="C87" s="978"/>
      <c r="D87" s="978"/>
      <c r="E87" s="978"/>
      <c r="F87" s="978"/>
      <c r="G87" s="978"/>
      <c r="H87" s="978"/>
      <c r="I87" s="978"/>
      <c r="J87" s="978"/>
      <c r="K87" s="978"/>
      <c r="L87" s="978"/>
      <c r="M87" s="978"/>
      <c r="N87" s="978"/>
      <c r="O87" s="978"/>
      <c r="P87" s="979"/>
      <c r="Q87" s="980"/>
      <c r="R87" s="981"/>
      <c r="S87" s="981"/>
      <c r="T87" s="981"/>
      <c r="U87" s="981"/>
      <c r="V87" s="981"/>
      <c r="W87" s="981"/>
      <c r="X87" s="981"/>
      <c r="Y87" s="981"/>
      <c r="Z87" s="981"/>
      <c r="AA87" s="981"/>
      <c r="AB87" s="981"/>
      <c r="AC87" s="981"/>
      <c r="AD87" s="981"/>
      <c r="AE87" s="981"/>
      <c r="AF87" s="981"/>
      <c r="AG87" s="981"/>
      <c r="AH87" s="981"/>
      <c r="AI87" s="981"/>
      <c r="AJ87" s="981"/>
      <c r="AK87" s="981"/>
      <c r="AL87" s="981"/>
      <c r="AM87" s="981"/>
      <c r="AN87" s="981"/>
      <c r="AO87" s="981"/>
      <c r="AP87" s="981"/>
      <c r="AQ87" s="981"/>
      <c r="AR87" s="981"/>
      <c r="AS87" s="981"/>
      <c r="AT87" s="981"/>
      <c r="AU87" s="981"/>
      <c r="AV87" s="981"/>
      <c r="AW87" s="981"/>
      <c r="AX87" s="981"/>
      <c r="AY87" s="981"/>
      <c r="AZ87" s="982"/>
      <c r="BA87" s="982"/>
      <c r="BB87" s="982"/>
      <c r="BC87" s="982"/>
      <c r="BD87" s="983"/>
      <c r="BE87" s="236"/>
      <c r="BF87" s="236"/>
      <c r="BG87" s="236"/>
      <c r="BH87" s="236"/>
      <c r="BI87" s="236"/>
      <c r="BJ87" s="236"/>
      <c r="BK87" s="236"/>
      <c r="BL87" s="236"/>
      <c r="BM87" s="236"/>
      <c r="BN87" s="236"/>
      <c r="BO87" s="236"/>
      <c r="BP87" s="236"/>
      <c r="BQ87" s="233">
        <v>81</v>
      </c>
      <c r="BR87" s="238"/>
      <c r="BS87" s="958"/>
      <c r="BT87" s="959"/>
      <c r="BU87" s="959"/>
      <c r="BV87" s="959"/>
      <c r="BW87" s="959"/>
      <c r="BX87" s="959"/>
      <c r="BY87" s="959"/>
      <c r="BZ87" s="959"/>
      <c r="CA87" s="959"/>
      <c r="CB87" s="959"/>
      <c r="CC87" s="959"/>
      <c r="CD87" s="959"/>
      <c r="CE87" s="959"/>
      <c r="CF87" s="959"/>
      <c r="CG87" s="968"/>
      <c r="CH87" s="969"/>
      <c r="CI87" s="970"/>
      <c r="CJ87" s="970"/>
      <c r="CK87" s="970"/>
      <c r="CL87" s="971"/>
      <c r="CM87" s="969"/>
      <c r="CN87" s="970"/>
      <c r="CO87" s="970"/>
      <c r="CP87" s="970"/>
      <c r="CQ87" s="971"/>
      <c r="CR87" s="969"/>
      <c r="CS87" s="970"/>
      <c r="CT87" s="970"/>
      <c r="CU87" s="970"/>
      <c r="CV87" s="971"/>
      <c r="CW87" s="969"/>
      <c r="CX87" s="970"/>
      <c r="CY87" s="970"/>
      <c r="CZ87" s="970"/>
      <c r="DA87" s="971"/>
      <c r="DB87" s="969"/>
      <c r="DC87" s="970"/>
      <c r="DD87" s="970"/>
      <c r="DE87" s="970"/>
      <c r="DF87" s="971"/>
      <c r="DG87" s="969"/>
      <c r="DH87" s="970"/>
      <c r="DI87" s="970"/>
      <c r="DJ87" s="970"/>
      <c r="DK87" s="971"/>
      <c r="DL87" s="969"/>
      <c r="DM87" s="970"/>
      <c r="DN87" s="970"/>
      <c r="DO87" s="970"/>
      <c r="DP87" s="971"/>
      <c r="DQ87" s="969"/>
      <c r="DR87" s="970"/>
      <c r="DS87" s="970"/>
      <c r="DT87" s="970"/>
      <c r="DU87" s="971"/>
      <c r="DV87" s="958"/>
      <c r="DW87" s="959"/>
      <c r="DX87" s="959"/>
      <c r="DY87" s="959"/>
      <c r="DZ87" s="960"/>
      <c r="EA87" s="224"/>
    </row>
    <row r="88" spans="1:131" ht="26.25" customHeight="1" thickBot="1" x14ac:dyDescent="0.25">
      <c r="A88" s="235" t="s">
        <v>395</v>
      </c>
      <c r="B88" s="950" t="s">
        <v>426</v>
      </c>
      <c r="C88" s="951"/>
      <c r="D88" s="951"/>
      <c r="E88" s="951"/>
      <c r="F88" s="951"/>
      <c r="G88" s="951"/>
      <c r="H88" s="951"/>
      <c r="I88" s="951"/>
      <c r="J88" s="951"/>
      <c r="K88" s="951"/>
      <c r="L88" s="951"/>
      <c r="M88" s="951"/>
      <c r="N88" s="951"/>
      <c r="O88" s="951"/>
      <c r="P88" s="961"/>
      <c r="Q88" s="975"/>
      <c r="R88" s="976"/>
      <c r="S88" s="976"/>
      <c r="T88" s="976"/>
      <c r="U88" s="976"/>
      <c r="V88" s="976"/>
      <c r="W88" s="976"/>
      <c r="X88" s="976"/>
      <c r="Y88" s="976"/>
      <c r="Z88" s="976"/>
      <c r="AA88" s="976"/>
      <c r="AB88" s="976"/>
      <c r="AC88" s="976"/>
      <c r="AD88" s="976"/>
      <c r="AE88" s="976"/>
      <c r="AF88" s="972"/>
      <c r="AG88" s="972"/>
      <c r="AH88" s="972"/>
      <c r="AI88" s="972"/>
      <c r="AJ88" s="972"/>
      <c r="AK88" s="976"/>
      <c r="AL88" s="976"/>
      <c r="AM88" s="976"/>
      <c r="AN88" s="976"/>
      <c r="AO88" s="976"/>
      <c r="AP88" s="972"/>
      <c r="AQ88" s="972"/>
      <c r="AR88" s="972"/>
      <c r="AS88" s="972"/>
      <c r="AT88" s="972"/>
      <c r="AU88" s="972"/>
      <c r="AV88" s="972"/>
      <c r="AW88" s="972"/>
      <c r="AX88" s="972"/>
      <c r="AY88" s="972"/>
      <c r="AZ88" s="973"/>
      <c r="BA88" s="973"/>
      <c r="BB88" s="973"/>
      <c r="BC88" s="973"/>
      <c r="BD88" s="974"/>
      <c r="BE88" s="236"/>
      <c r="BF88" s="236"/>
      <c r="BG88" s="236"/>
      <c r="BH88" s="236"/>
      <c r="BI88" s="236"/>
      <c r="BJ88" s="236"/>
      <c r="BK88" s="236"/>
      <c r="BL88" s="236"/>
      <c r="BM88" s="236"/>
      <c r="BN88" s="236"/>
      <c r="BO88" s="236"/>
      <c r="BP88" s="236"/>
      <c r="BQ88" s="233">
        <v>82</v>
      </c>
      <c r="BR88" s="238"/>
      <c r="BS88" s="958"/>
      <c r="BT88" s="959"/>
      <c r="BU88" s="959"/>
      <c r="BV88" s="959"/>
      <c r="BW88" s="959"/>
      <c r="BX88" s="959"/>
      <c r="BY88" s="959"/>
      <c r="BZ88" s="959"/>
      <c r="CA88" s="959"/>
      <c r="CB88" s="959"/>
      <c r="CC88" s="959"/>
      <c r="CD88" s="959"/>
      <c r="CE88" s="959"/>
      <c r="CF88" s="959"/>
      <c r="CG88" s="968"/>
      <c r="CH88" s="969"/>
      <c r="CI88" s="970"/>
      <c r="CJ88" s="970"/>
      <c r="CK88" s="970"/>
      <c r="CL88" s="971"/>
      <c r="CM88" s="969"/>
      <c r="CN88" s="970"/>
      <c r="CO88" s="970"/>
      <c r="CP88" s="970"/>
      <c r="CQ88" s="971"/>
      <c r="CR88" s="969"/>
      <c r="CS88" s="970"/>
      <c r="CT88" s="970"/>
      <c r="CU88" s="970"/>
      <c r="CV88" s="971"/>
      <c r="CW88" s="969"/>
      <c r="CX88" s="970"/>
      <c r="CY88" s="970"/>
      <c r="CZ88" s="970"/>
      <c r="DA88" s="971"/>
      <c r="DB88" s="969"/>
      <c r="DC88" s="970"/>
      <c r="DD88" s="970"/>
      <c r="DE88" s="970"/>
      <c r="DF88" s="971"/>
      <c r="DG88" s="969"/>
      <c r="DH88" s="970"/>
      <c r="DI88" s="970"/>
      <c r="DJ88" s="970"/>
      <c r="DK88" s="971"/>
      <c r="DL88" s="969"/>
      <c r="DM88" s="970"/>
      <c r="DN88" s="970"/>
      <c r="DO88" s="970"/>
      <c r="DP88" s="971"/>
      <c r="DQ88" s="969"/>
      <c r="DR88" s="970"/>
      <c r="DS88" s="970"/>
      <c r="DT88" s="970"/>
      <c r="DU88" s="971"/>
      <c r="DV88" s="958"/>
      <c r="DW88" s="959"/>
      <c r="DX88" s="959"/>
      <c r="DY88" s="959"/>
      <c r="DZ88" s="960"/>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58"/>
      <c r="BT89" s="959"/>
      <c r="BU89" s="959"/>
      <c r="BV89" s="959"/>
      <c r="BW89" s="959"/>
      <c r="BX89" s="959"/>
      <c r="BY89" s="959"/>
      <c r="BZ89" s="959"/>
      <c r="CA89" s="959"/>
      <c r="CB89" s="959"/>
      <c r="CC89" s="959"/>
      <c r="CD89" s="959"/>
      <c r="CE89" s="959"/>
      <c r="CF89" s="959"/>
      <c r="CG89" s="968"/>
      <c r="CH89" s="969"/>
      <c r="CI89" s="970"/>
      <c r="CJ89" s="970"/>
      <c r="CK89" s="970"/>
      <c r="CL89" s="971"/>
      <c r="CM89" s="969"/>
      <c r="CN89" s="970"/>
      <c r="CO89" s="970"/>
      <c r="CP89" s="970"/>
      <c r="CQ89" s="971"/>
      <c r="CR89" s="969"/>
      <c r="CS89" s="970"/>
      <c r="CT89" s="970"/>
      <c r="CU89" s="970"/>
      <c r="CV89" s="971"/>
      <c r="CW89" s="969"/>
      <c r="CX89" s="970"/>
      <c r="CY89" s="970"/>
      <c r="CZ89" s="970"/>
      <c r="DA89" s="971"/>
      <c r="DB89" s="969"/>
      <c r="DC89" s="970"/>
      <c r="DD89" s="970"/>
      <c r="DE89" s="970"/>
      <c r="DF89" s="971"/>
      <c r="DG89" s="969"/>
      <c r="DH89" s="970"/>
      <c r="DI89" s="970"/>
      <c r="DJ89" s="970"/>
      <c r="DK89" s="971"/>
      <c r="DL89" s="969"/>
      <c r="DM89" s="970"/>
      <c r="DN89" s="970"/>
      <c r="DO89" s="970"/>
      <c r="DP89" s="971"/>
      <c r="DQ89" s="969"/>
      <c r="DR89" s="970"/>
      <c r="DS89" s="970"/>
      <c r="DT89" s="970"/>
      <c r="DU89" s="971"/>
      <c r="DV89" s="958"/>
      <c r="DW89" s="959"/>
      <c r="DX89" s="959"/>
      <c r="DY89" s="959"/>
      <c r="DZ89" s="960"/>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58"/>
      <c r="BT90" s="959"/>
      <c r="BU90" s="959"/>
      <c r="BV90" s="959"/>
      <c r="BW90" s="959"/>
      <c r="BX90" s="959"/>
      <c r="BY90" s="959"/>
      <c r="BZ90" s="959"/>
      <c r="CA90" s="959"/>
      <c r="CB90" s="959"/>
      <c r="CC90" s="959"/>
      <c r="CD90" s="959"/>
      <c r="CE90" s="959"/>
      <c r="CF90" s="959"/>
      <c r="CG90" s="968"/>
      <c r="CH90" s="969"/>
      <c r="CI90" s="970"/>
      <c r="CJ90" s="970"/>
      <c r="CK90" s="970"/>
      <c r="CL90" s="971"/>
      <c r="CM90" s="969"/>
      <c r="CN90" s="970"/>
      <c r="CO90" s="970"/>
      <c r="CP90" s="970"/>
      <c r="CQ90" s="971"/>
      <c r="CR90" s="969"/>
      <c r="CS90" s="970"/>
      <c r="CT90" s="970"/>
      <c r="CU90" s="970"/>
      <c r="CV90" s="971"/>
      <c r="CW90" s="969"/>
      <c r="CX90" s="970"/>
      <c r="CY90" s="970"/>
      <c r="CZ90" s="970"/>
      <c r="DA90" s="971"/>
      <c r="DB90" s="969"/>
      <c r="DC90" s="970"/>
      <c r="DD90" s="970"/>
      <c r="DE90" s="970"/>
      <c r="DF90" s="971"/>
      <c r="DG90" s="969"/>
      <c r="DH90" s="970"/>
      <c r="DI90" s="970"/>
      <c r="DJ90" s="970"/>
      <c r="DK90" s="971"/>
      <c r="DL90" s="969"/>
      <c r="DM90" s="970"/>
      <c r="DN90" s="970"/>
      <c r="DO90" s="970"/>
      <c r="DP90" s="971"/>
      <c r="DQ90" s="969"/>
      <c r="DR90" s="970"/>
      <c r="DS90" s="970"/>
      <c r="DT90" s="970"/>
      <c r="DU90" s="971"/>
      <c r="DV90" s="958"/>
      <c r="DW90" s="959"/>
      <c r="DX90" s="959"/>
      <c r="DY90" s="959"/>
      <c r="DZ90" s="960"/>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58"/>
      <c r="BT91" s="959"/>
      <c r="BU91" s="959"/>
      <c r="BV91" s="959"/>
      <c r="BW91" s="959"/>
      <c r="BX91" s="959"/>
      <c r="BY91" s="959"/>
      <c r="BZ91" s="959"/>
      <c r="CA91" s="959"/>
      <c r="CB91" s="959"/>
      <c r="CC91" s="959"/>
      <c r="CD91" s="959"/>
      <c r="CE91" s="959"/>
      <c r="CF91" s="959"/>
      <c r="CG91" s="968"/>
      <c r="CH91" s="969"/>
      <c r="CI91" s="970"/>
      <c r="CJ91" s="970"/>
      <c r="CK91" s="970"/>
      <c r="CL91" s="971"/>
      <c r="CM91" s="969"/>
      <c r="CN91" s="970"/>
      <c r="CO91" s="970"/>
      <c r="CP91" s="970"/>
      <c r="CQ91" s="971"/>
      <c r="CR91" s="969"/>
      <c r="CS91" s="970"/>
      <c r="CT91" s="970"/>
      <c r="CU91" s="970"/>
      <c r="CV91" s="971"/>
      <c r="CW91" s="969"/>
      <c r="CX91" s="970"/>
      <c r="CY91" s="970"/>
      <c r="CZ91" s="970"/>
      <c r="DA91" s="971"/>
      <c r="DB91" s="969"/>
      <c r="DC91" s="970"/>
      <c r="DD91" s="970"/>
      <c r="DE91" s="970"/>
      <c r="DF91" s="971"/>
      <c r="DG91" s="969"/>
      <c r="DH91" s="970"/>
      <c r="DI91" s="970"/>
      <c r="DJ91" s="970"/>
      <c r="DK91" s="971"/>
      <c r="DL91" s="969"/>
      <c r="DM91" s="970"/>
      <c r="DN91" s="970"/>
      <c r="DO91" s="970"/>
      <c r="DP91" s="971"/>
      <c r="DQ91" s="969"/>
      <c r="DR91" s="970"/>
      <c r="DS91" s="970"/>
      <c r="DT91" s="970"/>
      <c r="DU91" s="971"/>
      <c r="DV91" s="958"/>
      <c r="DW91" s="959"/>
      <c r="DX91" s="959"/>
      <c r="DY91" s="959"/>
      <c r="DZ91" s="960"/>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58"/>
      <c r="BT92" s="959"/>
      <c r="BU92" s="959"/>
      <c r="BV92" s="959"/>
      <c r="BW92" s="959"/>
      <c r="BX92" s="959"/>
      <c r="BY92" s="959"/>
      <c r="BZ92" s="959"/>
      <c r="CA92" s="959"/>
      <c r="CB92" s="959"/>
      <c r="CC92" s="959"/>
      <c r="CD92" s="959"/>
      <c r="CE92" s="959"/>
      <c r="CF92" s="959"/>
      <c r="CG92" s="968"/>
      <c r="CH92" s="969"/>
      <c r="CI92" s="970"/>
      <c r="CJ92" s="970"/>
      <c r="CK92" s="970"/>
      <c r="CL92" s="971"/>
      <c r="CM92" s="969"/>
      <c r="CN92" s="970"/>
      <c r="CO92" s="970"/>
      <c r="CP92" s="970"/>
      <c r="CQ92" s="971"/>
      <c r="CR92" s="969"/>
      <c r="CS92" s="970"/>
      <c r="CT92" s="970"/>
      <c r="CU92" s="970"/>
      <c r="CV92" s="971"/>
      <c r="CW92" s="969"/>
      <c r="CX92" s="970"/>
      <c r="CY92" s="970"/>
      <c r="CZ92" s="970"/>
      <c r="DA92" s="971"/>
      <c r="DB92" s="969"/>
      <c r="DC92" s="970"/>
      <c r="DD92" s="970"/>
      <c r="DE92" s="970"/>
      <c r="DF92" s="971"/>
      <c r="DG92" s="969"/>
      <c r="DH92" s="970"/>
      <c r="DI92" s="970"/>
      <c r="DJ92" s="970"/>
      <c r="DK92" s="971"/>
      <c r="DL92" s="969"/>
      <c r="DM92" s="970"/>
      <c r="DN92" s="970"/>
      <c r="DO92" s="970"/>
      <c r="DP92" s="971"/>
      <c r="DQ92" s="969"/>
      <c r="DR92" s="970"/>
      <c r="DS92" s="970"/>
      <c r="DT92" s="970"/>
      <c r="DU92" s="971"/>
      <c r="DV92" s="958"/>
      <c r="DW92" s="959"/>
      <c r="DX92" s="959"/>
      <c r="DY92" s="959"/>
      <c r="DZ92" s="960"/>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58"/>
      <c r="BT93" s="959"/>
      <c r="BU93" s="959"/>
      <c r="BV93" s="959"/>
      <c r="BW93" s="959"/>
      <c r="BX93" s="959"/>
      <c r="BY93" s="959"/>
      <c r="BZ93" s="959"/>
      <c r="CA93" s="959"/>
      <c r="CB93" s="959"/>
      <c r="CC93" s="959"/>
      <c r="CD93" s="959"/>
      <c r="CE93" s="959"/>
      <c r="CF93" s="959"/>
      <c r="CG93" s="968"/>
      <c r="CH93" s="969"/>
      <c r="CI93" s="970"/>
      <c r="CJ93" s="970"/>
      <c r="CK93" s="970"/>
      <c r="CL93" s="971"/>
      <c r="CM93" s="969"/>
      <c r="CN93" s="970"/>
      <c r="CO93" s="970"/>
      <c r="CP93" s="970"/>
      <c r="CQ93" s="971"/>
      <c r="CR93" s="969"/>
      <c r="CS93" s="970"/>
      <c r="CT93" s="970"/>
      <c r="CU93" s="970"/>
      <c r="CV93" s="971"/>
      <c r="CW93" s="969"/>
      <c r="CX93" s="970"/>
      <c r="CY93" s="970"/>
      <c r="CZ93" s="970"/>
      <c r="DA93" s="971"/>
      <c r="DB93" s="969"/>
      <c r="DC93" s="970"/>
      <c r="DD93" s="970"/>
      <c r="DE93" s="970"/>
      <c r="DF93" s="971"/>
      <c r="DG93" s="969"/>
      <c r="DH93" s="970"/>
      <c r="DI93" s="970"/>
      <c r="DJ93" s="970"/>
      <c r="DK93" s="971"/>
      <c r="DL93" s="969"/>
      <c r="DM93" s="970"/>
      <c r="DN93" s="970"/>
      <c r="DO93" s="970"/>
      <c r="DP93" s="971"/>
      <c r="DQ93" s="969"/>
      <c r="DR93" s="970"/>
      <c r="DS93" s="970"/>
      <c r="DT93" s="970"/>
      <c r="DU93" s="971"/>
      <c r="DV93" s="958"/>
      <c r="DW93" s="959"/>
      <c r="DX93" s="959"/>
      <c r="DY93" s="959"/>
      <c r="DZ93" s="960"/>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58"/>
      <c r="BT94" s="959"/>
      <c r="BU94" s="959"/>
      <c r="BV94" s="959"/>
      <c r="BW94" s="959"/>
      <c r="BX94" s="959"/>
      <c r="BY94" s="959"/>
      <c r="BZ94" s="959"/>
      <c r="CA94" s="959"/>
      <c r="CB94" s="959"/>
      <c r="CC94" s="959"/>
      <c r="CD94" s="959"/>
      <c r="CE94" s="959"/>
      <c r="CF94" s="959"/>
      <c r="CG94" s="968"/>
      <c r="CH94" s="969"/>
      <c r="CI94" s="970"/>
      <c r="CJ94" s="970"/>
      <c r="CK94" s="970"/>
      <c r="CL94" s="971"/>
      <c r="CM94" s="969"/>
      <c r="CN94" s="970"/>
      <c r="CO94" s="970"/>
      <c r="CP94" s="970"/>
      <c r="CQ94" s="971"/>
      <c r="CR94" s="969"/>
      <c r="CS94" s="970"/>
      <c r="CT94" s="970"/>
      <c r="CU94" s="970"/>
      <c r="CV94" s="971"/>
      <c r="CW94" s="969"/>
      <c r="CX94" s="970"/>
      <c r="CY94" s="970"/>
      <c r="CZ94" s="970"/>
      <c r="DA94" s="971"/>
      <c r="DB94" s="969"/>
      <c r="DC94" s="970"/>
      <c r="DD94" s="970"/>
      <c r="DE94" s="970"/>
      <c r="DF94" s="971"/>
      <c r="DG94" s="969"/>
      <c r="DH94" s="970"/>
      <c r="DI94" s="970"/>
      <c r="DJ94" s="970"/>
      <c r="DK94" s="971"/>
      <c r="DL94" s="969"/>
      <c r="DM94" s="970"/>
      <c r="DN94" s="970"/>
      <c r="DO94" s="970"/>
      <c r="DP94" s="971"/>
      <c r="DQ94" s="969"/>
      <c r="DR94" s="970"/>
      <c r="DS94" s="970"/>
      <c r="DT94" s="970"/>
      <c r="DU94" s="971"/>
      <c r="DV94" s="958"/>
      <c r="DW94" s="959"/>
      <c r="DX94" s="959"/>
      <c r="DY94" s="959"/>
      <c r="DZ94" s="960"/>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58"/>
      <c r="BT95" s="959"/>
      <c r="BU95" s="959"/>
      <c r="BV95" s="959"/>
      <c r="BW95" s="959"/>
      <c r="BX95" s="959"/>
      <c r="BY95" s="959"/>
      <c r="BZ95" s="959"/>
      <c r="CA95" s="959"/>
      <c r="CB95" s="959"/>
      <c r="CC95" s="959"/>
      <c r="CD95" s="959"/>
      <c r="CE95" s="959"/>
      <c r="CF95" s="959"/>
      <c r="CG95" s="968"/>
      <c r="CH95" s="969"/>
      <c r="CI95" s="970"/>
      <c r="CJ95" s="970"/>
      <c r="CK95" s="970"/>
      <c r="CL95" s="971"/>
      <c r="CM95" s="969"/>
      <c r="CN95" s="970"/>
      <c r="CO95" s="970"/>
      <c r="CP95" s="970"/>
      <c r="CQ95" s="971"/>
      <c r="CR95" s="969"/>
      <c r="CS95" s="970"/>
      <c r="CT95" s="970"/>
      <c r="CU95" s="970"/>
      <c r="CV95" s="971"/>
      <c r="CW95" s="969"/>
      <c r="CX95" s="970"/>
      <c r="CY95" s="970"/>
      <c r="CZ95" s="970"/>
      <c r="DA95" s="971"/>
      <c r="DB95" s="969"/>
      <c r="DC95" s="970"/>
      <c r="DD95" s="970"/>
      <c r="DE95" s="970"/>
      <c r="DF95" s="971"/>
      <c r="DG95" s="969"/>
      <c r="DH95" s="970"/>
      <c r="DI95" s="970"/>
      <c r="DJ95" s="970"/>
      <c r="DK95" s="971"/>
      <c r="DL95" s="969"/>
      <c r="DM95" s="970"/>
      <c r="DN95" s="970"/>
      <c r="DO95" s="970"/>
      <c r="DP95" s="971"/>
      <c r="DQ95" s="969"/>
      <c r="DR95" s="970"/>
      <c r="DS95" s="970"/>
      <c r="DT95" s="970"/>
      <c r="DU95" s="971"/>
      <c r="DV95" s="958"/>
      <c r="DW95" s="959"/>
      <c r="DX95" s="959"/>
      <c r="DY95" s="959"/>
      <c r="DZ95" s="960"/>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58"/>
      <c r="BT96" s="959"/>
      <c r="BU96" s="959"/>
      <c r="BV96" s="959"/>
      <c r="BW96" s="959"/>
      <c r="BX96" s="959"/>
      <c r="BY96" s="959"/>
      <c r="BZ96" s="959"/>
      <c r="CA96" s="959"/>
      <c r="CB96" s="959"/>
      <c r="CC96" s="959"/>
      <c r="CD96" s="959"/>
      <c r="CE96" s="959"/>
      <c r="CF96" s="959"/>
      <c r="CG96" s="968"/>
      <c r="CH96" s="969"/>
      <c r="CI96" s="970"/>
      <c r="CJ96" s="970"/>
      <c r="CK96" s="970"/>
      <c r="CL96" s="971"/>
      <c r="CM96" s="969"/>
      <c r="CN96" s="970"/>
      <c r="CO96" s="970"/>
      <c r="CP96" s="970"/>
      <c r="CQ96" s="971"/>
      <c r="CR96" s="969"/>
      <c r="CS96" s="970"/>
      <c r="CT96" s="970"/>
      <c r="CU96" s="970"/>
      <c r="CV96" s="971"/>
      <c r="CW96" s="969"/>
      <c r="CX96" s="970"/>
      <c r="CY96" s="970"/>
      <c r="CZ96" s="970"/>
      <c r="DA96" s="971"/>
      <c r="DB96" s="969"/>
      <c r="DC96" s="970"/>
      <c r="DD96" s="970"/>
      <c r="DE96" s="970"/>
      <c r="DF96" s="971"/>
      <c r="DG96" s="969"/>
      <c r="DH96" s="970"/>
      <c r="DI96" s="970"/>
      <c r="DJ96" s="970"/>
      <c r="DK96" s="971"/>
      <c r="DL96" s="969"/>
      <c r="DM96" s="970"/>
      <c r="DN96" s="970"/>
      <c r="DO96" s="970"/>
      <c r="DP96" s="971"/>
      <c r="DQ96" s="969"/>
      <c r="DR96" s="970"/>
      <c r="DS96" s="970"/>
      <c r="DT96" s="970"/>
      <c r="DU96" s="971"/>
      <c r="DV96" s="958"/>
      <c r="DW96" s="959"/>
      <c r="DX96" s="959"/>
      <c r="DY96" s="959"/>
      <c r="DZ96" s="960"/>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58"/>
      <c r="BT97" s="959"/>
      <c r="BU97" s="959"/>
      <c r="BV97" s="959"/>
      <c r="BW97" s="959"/>
      <c r="BX97" s="959"/>
      <c r="BY97" s="959"/>
      <c r="BZ97" s="959"/>
      <c r="CA97" s="959"/>
      <c r="CB97" s="959"/>
      <c r="CC97" s="959"/>
      <c r="CD97" s="959"/>
      <c r="CE97" s="959"/>
      <c r="CF97" s="959"/>
      <c r="CG97" s="968"/>
      <c r="CH97" s="969"/>
      <c r="CI97" s="970"/>
      <c r="CJ97" s="970"/>
      <c r="CK97" s="970"/>
      <c r="CL97" s="971"/>
      <c r="CM97" s="969"/>
      <c r="CN97" s="970"/>
      <c r="CO97" s="970"/>
      <c r="CP97" s="970"/>
      <c r="CQ97" s="971"/>
      <c r="CR97" s="969"/>
      <c r="CS97" s="970"/>
      <c r="CT97" s="970"/>
      <c r="CU97" s="970"/>
      <c r="CV97" s="971"/>
      <c r="CW97" s="969"/>
      <c r="CX97" s="970"/>
      <c r="CY97" s="970"/>
      <c r="CZ97" s="970"/>
      <c r="DA97" s="971"/>
      <c r="DB97" s="969"/>
      <c r="DC97" s="970"/>
      <c r="DD97" s="970"/>
      <c r="DE97" s="970"/>
      <c r="DF97" s="971"/>
      <c r="DG97" s="969"/>
      <c r="DH97" s="970"/>
      <c r="DI97" s="970"/>
      <c r="DJ97" s="970"/>
      <c r="DK97" s="971"/>
      <c r="DL97" s="969"/>
      <c r="DM97" s="970"/>
      <c r="DN97" s="970"/>
      <c r="DO97" s="970"/>
      <c r="DP97" s="971"/>
      <c r="DQ97" s="969"/>
      <c r="DR97" s="970"/>
      <c r="DS97" s="970"/>
      <c r="DT97" s="970"/>
      <c r="DU97" s="971"/>
      <c r="DV97" s="958"/>
      <c r="DW97" s="959"/>
      <c r="DX97" s="959"/>
      <c r="DY97" s="959"/>
      <c r="DZ97" s="960"/>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58"/>
      <c r="BT98" s="959"/>
      <c r="BU98" s="959"/>
      <c r="BV98" s="959"/>
      <c r="BW98" s="959"/>
      <c r="BX98" s="959"/>
      <c r="BY98" s="959"/>
      <c r="BZ98" s="959"/>
      <c r="CA98" s="959"/>
      <c r="CB98" s="959"/>
      <c r="CC98" s="959"/>
      <c r="CD98" s="959"/>
      <c r="CE98" s="959"/>
      <c r="CF98" s="959"/>
      <c r="CG98" s="968"/>
      <c r="CH98" s="969"/>
      <c r="CI98" s="970"/>
      <c r="CJ98" s="970"/>
      <c r="CK98" s="970"/>
      <c r="CL98" s="971"/>
      <c r="CM98" s="969"/>
      <c r="CN98" s="970"/>
      <c r="CO98" s="970"/>
      <c r="CP98" s="970"/>
      <c r="CQ98" s="971"/>
      <c r="CR98" s="969"/>
      <c r="CS98" s="970"/>
      <c r="CT98" s="970"/>
      <c r="CU98" s="970"/>
      <c r="CV98" s="971"/>
      <c r="CW98" s="969"/>
      <c r="CX98" s="970"/>
      <c r="CY98" s="970"/>
      <c r="CZ98" s="970"/>
      <c r="DA98" s="971"/>
      <c r="DB98" s="969"/>
      <c r="DC98" s="970"/>
      <c r="DD98" s="970"/>
      <c r="DE98" s="970"/>
      <c r="DF98" s="971"/>
      <c r="DG98" s="969"/>
      <c r="DH98" s="970"/>
      <c r="DI98" s="970"/>
      <c r="DJ98" s="970"/>
      <c r="DK98" s="971"/>
      <c r="DL98" s="969"/>
      <c r="DM98" s="970"/>
      <c r="DN98" s="970"/>
      <c r="DO98" s="970"/>
      <c r="DP98" s="971"/>
      <c r="DQ98" s="969"/>
      <c r="DR98" s="970"/>
      <c r="DS98" s="970"/>
      <c r="DT98" s="970"/>
      <c r="DU98" s="971"/>
      <c r="DV98" s="958"/>
      <c r="DW98" s="959"/>
      <c r="DX98" s="959"/>
      <c r="DY98" s="959"/>
      <c r="DZ98" s="960"/>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58"/>
      <c r="BT99" s="959"/>
      <c r="BU99" s="959"/>
      <c r="BV99" s="959"/>
      <c r="BW99" s="959"/>
      <c r="BX99" s="959"/>
      <c r="BY99" s="959"/>
      <c r="BZ99" s="959"/>
      <c r="CA99" s="959"/>
      <c r="CB99" s="959"/>
      <c r="CC99" s="959"/>
      <c r="CD99" s="959"/>
      <c r="CE99" s="959"/>
      <c r="CF99" s="959"/>
      <c r="CG99" s="968"/>
      <c r="CH99" s="969"/>
      <c r="CI99" s="970"/>
      <c r="CJ99" s="970"/>
      <c r="CK99" s="970"/>
      <c r="CL99" s="971"/>
      <c r="CM99" s="969"/>
      <c r="CN99" s="970"/>
      <c r="CO99" s="970"/>
      <c r="CP99" s="970"/>
      <c r="CQ99" s="971"/>
      <c r="CR99" s="969"/>
      <c r="CS99" s="970"/>
      <c r="CT99" s="970"/>
      <c r="CU99" s="970"/>
      <c r="CV99" s="971"/>
      <c r="CW99" s="969"/>
      <c r="CX99" s="970"/>
      <c r="CY99" s="970"/>
      <c r="CZ99" s="970"/>
      <c r="DA99" s="971"/>
      <c r="DB99" s="969"/>
      <c r="DC99" s="970"/>
      <c r="DD99" s="970"/>
      <c r="DE99" s="970"/>
      <c r="DF99" s="971"/>
      <c r="DG99" s="969"/>
      <c r="DH99" s="970"/>
      <c r="DI99" s="970"/>
      <c r="DJ99" s="970"/>
      <c r="DK99" s="971"/>
      <c r="DL99" s="969"/>
      <c r="DM99" s="970"/>
      <c r="DN99" s="970"/>
      <c r="DO99" s="970"/>
      <c r="DP99" s="971"/>
      <c r="DQ99" s="969"/>
      <c r="DR99" s="970"/>
      <c r="DS99" s="970"/>
      <c r="DT99" s="970"/>
      <c r="DU99" s="971"/>
      <c r="DV99" s="958"/>
      <c r="DW99" s="959"/>
      <c r="DX99" s="959"/>
      <c r="DY99" s="959"/>
      <c r="DZ99" s="960"/>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58"/>
      <c r="BT100" s="959"/>
      <c r="BU100" s="959"/>
      <c r="BV100" s="959"/>
      <c r="BW100" s="959"/>
      <c r="BX100" s="959"/>
      <c r="BY100" s="959"/>
      <c r="BZ100" s="959"/>
      <c r="CA100" s="959"/>
      <c r="CB100" s="959"/>
      <c r="CC100" s="959"/>
      <c r="CD100" s="959"/>
      <c r="CE100" s="959"/>
      <c r="CF100" s="959"/>
      <c r="CG100" s="968"/>
      <c r="CH100" s="969"/>
      <c r="CI100" s="970"/>
      <c r="CJ100" s="970"/>
      <c r="CK100" s="970"/>
      <c r="CL100" s="971"/>
      <c r="CM100" s="969"/>
      <c r="CN100" s="970"/>
      <c r="CO100" s="970"/>
      <c r="CP100" s="970"/>
      <c r="CQ100" s="971"/>
      <c r="CR100" s="969"/>
      <c r="CS100" s="970"/>
      <c r="CT100" s="970"/>
      <c r="CU100" s="970"/>
      <c r="CV100" s="971"/>
      <c r="CW100" s="969"/>
      <c r="CX100" s="970"/>
      <c r="CY100" s="970"/>
      <c r="CZ100" s="970"/>
      <c r="DA100" s="971"/>
      <c r="DB100" s="969"/>
      <c r="DC100" s="970"/>
      <c r="DD100" s="970"/>
      <c r="DE100" s="970"/>
      <c r="DF100" s="971"/>
      <c r="DG100" s="969"/>
      <c r="DH100" s="970"/>
      <c r="DI100" s="970"/>
      <c r="DJ100" s="970"/>
      <c r="DK100" s="971"/>
      <c r="DL100" s="969"/>
      <c r="DM100" s="970"/>
      <c r="DN100" s="970"/>
      <c r="DO100" s="970"/>
      <c r="DP100" s="971"/>
      <c r="DQ100" s="969"/>
      <c r="DR100" s="970"/>
      <c r="DS100" s="970"/>
      <c r="DT100" s="970"/>
      <c r="DU100" s="971"/>
      <c r="DV100" s="958"/>
      <c r="DW100" s="959"/>
      <c r="DX100" s="959"/>
      <c r="DY100" s="959"/>
      <c r="DZ100" s="960"/>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58"/>
      <c r="BT101" s="959"/>
      <c r="BU101" s="959"/>
      <c r="BV101" s="959"/>
      <c r="BW101" s="959"/>
      <c r="BX101" s="959"/>
      <c r="BY101" s="959"/>
      <c r="BZ101" s="959"/>
      <c r="CA101" s="959"/>
      <c r="CB101" s="959"/>
      <c r="CC101" s="959"/>
      <c r="CD101" s="959"/>
      <c r="CE101" s="959"/>
      <c r="CF101" s="959"/>
      <c r="CG101" s="968"/>
      <c r="CH101" s="969"/>
      <c r="CI101" s="970"/>
      <c r="CJ101" s="970"/>
      <c r="CK101" s="970"/>
      <c r="CL101" s="971"/>
      <c r="CM101" s="969"/>
      <c r="CN101" s="970"/>
      <c r="CO101" s="970"/>
      <c r="CP101" s="970"/>
      <c r="CQ101" s="971"/>
      <c r="CR101" s="969"/>
      <c r="CS101" s="970"/>
      <c r="CT101" s="970"/>
      <c r="CU101" s="970"/>
      <c r="CV101" s="971"/>
      <c r="CW101" s="969"/>
      <c r="CX101" s="970"/>
      <c r="CY101" s="970"/>
      <c r="CZ101" s="970"/>
      <c r="DA101" s="971"/>
      <c r="DB101" s="969"/>
      <c r="DC101" s="970"/>
      <c r="DD101" s="970"/>
      <c r="DE101" s="970"/>
      <c r="DF101" s="971"/>
      <c r="DG101" s="969"/>
      <c r="DH101" s="970"/>
      <c r="DI101" s="970"/>
      <c r="DJ101" s="970"/>
      <c r="DK101" s="971"/>
      <c r="DL101" s="969"/>
      <c r="DM101" s="970"/>
      <c r="DN101" s="970"/>
      <c r="DO101" s="970"/>
      <c r="DP101" s="971"/>
      <c r="DQ101" s="969"/>
      <c r="DR101" s="970"/>
      <c r="DS101" s="970"/>
      <c r="DT101" s="970"/>
      <c r="DU101" s="971"/>
      <c r="DV101" s="958"/>
      <c r="DW101" s="959"/>
      <c r="DX101" s="959"/>
      <c r="DY101" s="959"/>
      <c r="DZ101" s="960"/>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395</v>
      </c>
      <c r="BR102" s="950" t="s">
        <v>427</v>
      </c>
      <c r="BS102" s="951"/>
      <c r="BT102" s="951"/>
      <c r="BU102" s="951"/>
      <c r="BV102" s="951"/>
      <c r="BW102" s="951"/>
      <c r="BX102" s="951"/>
      <c r="BY102" s="951"/>
      <c r="BZ102" s="951"/>
      <c r="CA102" s="951"/>
      <c r="CB102" s="951"/>
      <c r="CC102" s="951"/>
      <c r="CD102" s="951"/>
      <c r="CE102" s="951"/>
      <c r="CF102" s="951"/>
      <c r="CG102" s="961"/>
      <c r="CH102" s="962"/>
      <c r="CI102" s="963"/>
      <c r="CJ102" s="963"/>
      <c r="CK102" s="963"/>
      <c r="CL102" s="964"/>
      <c r="CM102" s="962"/>
      <c r="CN102" s="963"/>
      <c r="CO102" s="963"/>
      <c r="CP102" s="963"/>
      <c r="CQ102" s="964"/>
      <c r="CR102" s="965"/>
      <c r="CS102" s="966"/>
      <c r="CT102" s="966"/>
      <c r="CU102" s="966"/>
      <c r="CV102" s="967"/>
      <c r="CW102" s="965"/>
      <c r="CX102" s="966"/>
      <c r="CY102" s="966"/>
      <c r="CZ102" s="966"/>
      <c r="DA102" s="967"/>
      <c r="DB102" s="965"/>
      <c r="DC102" s="966"/>
      <c r="DD102" s="966"/>
      <c r="DE102" s="966"/>
      <c r="DF102" s="967"/>
      <c r="DG102" s="965"/>
      <c r="DH102" s="966"/>
      <c r="DI102" s="966"/>
      <c r="DJ102" s="966"/>
      <c r="DK102" s="967"/>
      <c r="DL102" s="965"/>
      <c r="DM102" s="966"/>
      <c r="DN102" s="966"/>
      <c r="DO102" s="966"/>
      <c r="DP102" s="967"/>
      <c r="DQ102" s="965"/>
      <c r="DR102" s="966"/>
      <c r="DS102" s="966"/>
      <c r="DT102" s="966"/>
      <c r="DU102" s="967"/>
      <c r="DV102" s="950"/>
      <c r="DW102" s="951"/>
      <c r="DX102" s="951"/>
      <c r="DY102" s="951"/>
      <c r="DZ102" s="952"/>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53" t="s">
        <v>428</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54" t="s">
        <v>429</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430</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431</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55" t="s">
        <v>432</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433</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24" customFormat="1" ht="26.25" customHeight="1" x14ac:dyDescent="0.2">
      <c r="A109" s="908" t="s">
        <v>434</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11" t="s">
        <v>435</v>
      </c>
      <c r="AB109" s="909"/>
      <c r="AC109" s="909"/>
      <c r="AD109" s="909"/>
      <c r="AE109" s="910"/>
      <c r="AF109" s="911" t="s">
        <v>436</v>
      </c>
      <c r="AG109" s="909"/>
      <c r="AH109" s="909"/>
      <c r="AI109" s="909"/>
      <c r="AJ109" s="910"/>
      <c r="AK109" s="911" t="s">
        <v>313</v>
      </c>
      <c r="AL109" s="909"/>
      <c r="AM109" s="909"/>
      <c r="AN109" s="909"/>
      <c r="AO109" s="910"/>
      <c r="AP109" s="911" t="s">
        <v>437</v>
      </c>
      <c r="AQ109" s="909"/>
      <c r="AR109" s="909"/>
      <c r="AS109" s="909"/>
      <c r="AT109" s="942"/>
      <c r="AU109" s="908" t="s">
        <v>434</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11" t="s">
        <v>435</v>
      </c>
      <c r="BR109" s="909"/>
      <c r="BS109" s="909"/>
      <c r="BT109" s="909"/>
      <c r="BU109" s="910"/>
      <c r="BV109" s="911" t="s">
        <v>436</v>
      </c>
      <c r="BW109" s="909"/>
      <c r="BX109" s="909"/>
      <c r="BY109" s="909"/>
      <c r="BZ109" s="910"/>
      <c r="CA109" s="911" t="s">
        <v>313</v>
      </c>
      <c r="CB109" s="909"/>
      <c r="CC109" s="909"/>
      <c r="CD109" s="909"/>
      <c r="CE109" s="910"/>
      <c r="CF109" s="949" t="s">
        <v>437</v>
      </c>
      <c r="CG109" s="949"/>
      <c r="CH109" s="949"/>
      <c r="CI109" s="949"/>
      <c r="CJ109" s="949"/>
      <c r="CK109" s="911" t="s">
        <v>438</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11" t="s">
        <v>435</v>
      </c>
      <c r="DH109" s="909"/>
      <c r="DI109" s="909"/>
      <c r="DJ109" s="909"/>
      <c r="DK109" s="910"/>
      <c r="DL109" s="911" t="s">
        <v>436</v>
      </c>
      <c r="DM109" s="909"/>
      <c r="DN109" s="909"/>
      <c r="DO109" s="909"/>
      <c r="DP109" s="910"/>
      <c r="DQ109" s="911" t="s">
        <v>313</v>
      </c>
      <c r="DR109" s="909"/>
      <c r="DS109" s="909"/>
      <c r="DT109" s="909"/>
      <c r="DU109" s="910"/>
      <c r="DV109" s="911" t="s">
        <v>437</v>
      </c>
      <c r="DW109" s="909"/>
      <c r="DX109" s="909"/>
      <c r="DY109" s="909"/>
      <c r="DZ109" s="942"/>
    </row>
    <row r="110" spans="1:131" s="224" customFormat="1" ht="26.25" customHeight="1" x14ac:dyDescent="0.2">
      <c r="A110" s="820" t="s">
        <v>439</v>
      </c>
      <c r="B110" s="821"/>
      <c r="C110" s="821"/>
      <c r="D110" s="821"/>
      <c r="E110" s="821"/>
      <c r="F110" s="821"/>
      <c r="G110" s="821"/>
      <c r="H110" s="821"/>
      <c r="I110" s="821"/>
      <c r="J110" s="821"/>
      <c r="K110" s="821"/>
      <c r="L110" s="821"/>
      <c r="M110" s="821"/>
      <c r="N110" s="821"/>
      <c r="O110" s="821"/>
      <c r="P110" s="821"/>
      <c r="Q110" s="821"/>
      <c r="R110" s="821"/>
      <c r="S110" s="821"/>
      <c r="T110" s="821"/>
      <c r="U110" s="821"/>
      <c r="V110" s="821"/>
      <c r="W110" s="821"/>
      <c r="X110" s="821"/>
      <c r="Y110" s="821"/>
      <c r="Z110" s="822"/>
      <c r="AA110" s="901">
        <v>182858</v>
      </c>
      <c r="AB110" s="902"/>
      <c r="AC110" s="902"/>
      <c r="AD110" s="902"/>
      <c r="AE110" s="903"/>
      <c r="AF110" s="904">
        <v>202947</v>
      </c>
      <c r="AG110" s="902"/>
      <c r="AH110" s="902"/>
      <c r="AI110" s="902"/>
      <c r="AJ110" s="903"/>
      <c r="AK110" s="904">
        <v>213924</v>
      </c>
      <c r="AL110" s="902"/>
      <c r="AM110" s="902"/>
      <c r="AN110" s="902"/>
      <c r="AO110" s="903"/>
      <c r="AP110" s="905">
        <v>16.8</v>
      </c>
      <c r="AQ110" s="906"/>
      <c r="AR110" s="906"/>
      <c r="AS110" s="906"/>
      <c r="AT110" s="907"/>
      <c r="AU110" s="943" t="s">
        <v>75</v>
      </c>
      <c r="AV110" s="944"/>
      <c r="AW110" s="944"/>
      <c r="AX110" s="944"/>
      <c r="AY110" s="944"/>
      <c r="AZ110" s="873" t="s">
        <v>440</v>
      </c>
      <c r="BA110" s="821"/>
      <c r="BB110" s="821"/>
      <c r="BC110" s="821"/>
      <c r="BD110" s="821"/>
      <c r="BE110" s="821"/>
      <c r="BF110" s="821"/>
      <c r="BG110" s="821"/>
      <c r="BH110" s="821"/>
      <c r="BI110" s="821"/>
      <c r="BJ110" s="821"/>
      <c r="BK110" s="821"/>
      <c r="BL110" s="821"/>
      <c r="BM110" s="821"/>
      <c r="BN110" s="821"/>
      <c r="BO110" s="821"/>
      <c r="BP110" s="822"/>
      <c r="BQ110" s="874">
        <v>2225893</v>
      </c>
      <c r="BR110" s="855"/>
      <c r="BS110" s="855"/>
      <c r="BT110" s="855"/>
      <c r="BU110" s="855"/>
      <c r="BV110" s="855">
        <v>2575073</v>
      </c>
      <c r="BW110" s="855"/>
      <c r="BX110" s="855"/>
      <c r="BY110" s="855"/>
      <c r="BZ110" s="855"/>
      <c r="CA110" s="855">
        <v>2736094</v>
      </c>
      <c r="CB110" s="855"/>
      <c r="CC110" s="855"/>
      <c r="CD110" s="855"/>
      <c r="CE110" s="855"/>
      <c r="CF110" s="879">
        <v>214.3</v>
      </c>
      <c r="CG110" s="880"/>
      <c r="CH110" s="880"/>
      <c r="CI110" s="880"/>
      <c r="CJ110" s="880"/>
      <c r="CK110" s="939" t="s">
        <v>441</v>
      </c>
      <c r="CL110" s="832"/>
      <c r="CM110" s="873" t="s">
        <v>442</v>
      </c>
      <c r="CN110" s="821"/>
      <c r="CO110" s="821"/>
      <c r="CP110" s="821"/>
      <c r="CQ110" s="821"/>
      <c r="CR110" s="821"/>
      <c r="CS110" s="821"/>
      <c r="CT110" s="821"/>
      <c r="CU110" s="821"/>
      <c r="CV110" s="821"/>
      <c r="CW110" s="821"/>
      <c r="CX110" s="821"/>
      <c r="CY110" s="821"/>
      <c r="CZ110" s="821"/>
      <c r="DA110" s="821"/>
      <c r="DB110" s="821"/>
      <c r="DC110" s="821"/>
      <c r="DD110" s="821"/>
      <c r="DE110" s="821"/>
      <c r="DF110" s="822"/>
      <c r="DG110" s="874" t="s">
        <v>417</v>
      </c>
      <c r="DH110" s="855"/>
      <c r="DI110" s="855"/>
      <c r="DJ110" s="855"/>
      <c r="DK110" s="855"/>
      <c r="DL110" s="855" t="s">
        <v>412</v>
      </c>
      <c r="DM110" s="855"/>
      <c r="DN110" s="855"/>
      <c r="DO110" s="855"/>
      <c r="DP110" s="855"/>
      <c r="DQ110" s="855" t="s">
        <v>417</v>
      </c>
      <c r="DR110" s="855"/>
      <c r="DS110" s="855"/>
      <c r="DT110" s="855"/>
      <c r="DU110" s="855"/>
      <c r="DV110" s="856" t="s">
        <v>443</v>
      </c>
      <c r="DW110" s="856"/>
      <c r="DX110" s="856"/>
      <c r="DY110" s="856"/>
      <c r="DZ110" s="857"/>
    </row>
    <row r="111" spans="1:131" s="224" customFormat="1" ht="26.25" customHeight="1" x14ac:dyDescent="0.2">
      <c r="A111" s="787" t="s">
        <v>444</v>
      </c>
      <c r="B111" s="788"/>
      <c r="C111" s="788"/>
      <c r="D111" s="788"/>
      <c r="E111" s="788"/>
      <c r="F111" s="788"/>
      <c r="G111" s="788"/>
      <c r="H111" s="788"/>
      <c r="I111" s="788"/>
      <c r="J111" s="788"/>
      <c r="K111" s="788"/>
      <c r="L111" s="788"/>
      <c r="M111" s="788"/>
      <c r="N111" s="788"/>
      <c r="O111" s="788"/>
      <c r="P111" s="788"/>
      <c r="Q111" s="788"/>
      <c r="R111" s="788"/>
      <c r="S111" s="788"/>
      <c r="T111" s="788"/>
      <c r="U111" s="788"/>
      <c r="V111" s="788"/>
      <c r="W111" s="788"/>
      <c r="X111" s="788"/>
      <c r="Y111" s="788"/>
      <c r="Z111" s="938"/>
      <c r="AA111" s="931" t="s">
        <v>445</v>
      </c>
      <c r="AB111" s="932"/>
      <c r="AC111" s="932"/>
      <c r="AD111" s="932"/>
      <c r="AE111" s="933"/>
      <c r="AF111" s="934" t="s">
        <v>417</v>
      </c>
      <c r="AG111" s="932"/>
      <c r="AH111" s="932"/>
      <c r="AI111" s="932"/>
      <c r="AJ111" s="933"/>
      <c r="AK111" s="934" t="s">
        <v>417</v>
      </c>
      <c r="AL111" s="932"/>
      <c r="AM111" s="932"/>
      <c r="AN111" s="932"/>
      <c r="AO111" s="933"/>
      <c r="AP111" s="935" t="s">
        <v>443</v>
      </c>
      <c r="AQ111" s="936"/>
      <c r="AR111" s="936"/>
      <c r="AS111" s="936"/>
      <c r="AT111" s="937"/>
      <c r="AU111" s="945"/>
      <c r="AV111" s="946"/>
      <c r="AW111" s="946"/>
      <c r="AX111" s="946"/>
      <c r="AY111" s="946"/>
      <c r="AZ111" s="828" t="s">
        <v>446</v>
      </c>
      <c r="BA111" s="765"/>
      <c r="BB111" s="765"/>
      <c r="BC111" s="765"/>
      <c r="BD111" s="765"/>
      <c r="BE111" s="765"/>
      <c r="BF111" s="765"/>
      <c r="BG111" s="765"/>
      <c r="BH111" s="765"/>
      <c r="BI111" s="765"/>
      <c r="BJ111" s="765"/>
      <c r="BK111" s="765"/>
      <c r="BL111" s="765"/>
      <c r="BM111" s="765"/>
      <c r="BN111" s="765"/>
      <c r="BO111" s="765"/>
      <c r="BP111" s="766"/>
      <c r="BQ111" s="829" t="s">
        <v>417</v>
      </c>
      <c r="BR111" s="830"/>
      <c r="BS111" s="830"/>
      <c r="BT111" s="830"/>
      <c r="BU111" s="830"/>
      <c r="BV111" s="830" t="s">
        <v>412</v>
      </c>
      <c r="BW111" s="830"/>
      <c r="BX111" s="830"/>
      <c r="BY111" s="830"/>
      <c r="BZ111" s="830"/>
      <c r="CA111" s="830" t="s">
        <v>443</v>
      </c>
      <c r="CB111" s="830"/>
      <c r="CC111" s="830"/>
      <c r="CD111" s="830"/>
      <c r="CE111" s="830"/>
      <c r="CF111" s="888" t="s">
        <v>412</v>
      </c>
      <c r="CG111" s="889"/>
      <c r="CH111" s="889"/>
      <c r="CI111" s="889"/>
      <c r="CJ111" s="889"/>
      <c r="CK111" s="940"/>
      <c r="CL111" s="834"/>
      <c r="CM111" s="828" t="s">
        <v>447</v>
      </c>
      <c r="CN111" s="765"/>
      <c r="CO111" s="765"/>
      <c r="CP111" s="765"/>
      <c r="CQ111" s="765"/>
      <c r="CR111" s="765"/>
      <c r="CS111" s="765"/>
      <c r="CT111" s="765"/>
      <c r="CU111" s="765"/>
      <c r="CV111" s="765"/>
      <c r="CW111" s="765"/>
      <c r="CX111" s="765"/>
      <c r="CY111" s="765"/>
      <c r="CZ111" s="765"/>
      <c r="DA111" s="765"/>
      <c r="DB111" s="765"/>
      <c r="DC111" s="765"/>
      <c r="DD111" s="765"/>
      <c r="DE111" s="765"/>
      <c r="DF111" s="766"/>
      <c r="DG111" s="829" t="s">
        <v>443</v>
      </c>
      <c r="DH111" s="830"/>
      <c r="DI111" s="830"/>
      <c r="DJ111" s="830"/>
      <c r="DK111" s="830"/>
      <c r="DL111" s="830" t="s">
        <v>417</v>
      </c>
      <c r="DM111" s="830"/>
      <c r="DN111" s="830"/>
      <c r="DO111" s="830"/>
      <c r="DP111" s="830"/>
      <c r="DQ111" s="830" t="s">
        <v>417</v>
      </c>
      <c r="DR111" s="830"/>
      <c r="DS111" s="830"/>
      <c r="DT111" s="830"/>
      <c r="DU111" s="830"/>
      <c r="DV111" s="807" t="s">
        <v>417</v>
      </c>
      <c r="DW111" s="807"/>
      <c r="DX111" s="807"/>
      <c r="DY111" s="807"/>
      <c r="DZ111" s="808"/>
    </row>
    <row r="112" spans="1:131" s="224" customFormat="1" ht="26.25" customHeight="1" x14ac:dyDescent="0.2">
      <c r="A112" s="925" t="s">
        <v>448</v>
      </c>
      <c r="B112" s="926"/>
      <c r="C112" s="765" t="s">
        <v>449</v>
      </c>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792" t="s">
        <v>412</v>
      </c>
      <c r="AB112" s="793"/>
      <c r="AC112" s="793"/>
      <c r="AD112" s="793"/>
      <c r="AE112" s="794"/>
      <c r="AF112" s="795" t="s">
        <v>412</v>
      </c>
      <c r="AG112" s="793"/>
      <c r="AH112" s="793"/>
      <c r="AI112" s="793"/>
      <c r="AJ112" s="794"/>
      <c r="AK112" s="795" t="s">
        <v>412</v>
      </c>
      <c r="AL112" s="793"/>
      <c r="AM112" s="793"/>
      <c r="AN112" s="793"/>
      <c r="AO112" s="794"/>
      <c r="AP112" s="837" t="s">
        <v>417</v>
      </c>
      <c r="AQ112" s="838"/>
      <c r="AR112" s="838"/>
      <c r="AS112" s="838"/>
      <c r="AT112" s="839"/>
      <c r="AU112" s="945"/>
      <c r="AV112" s="946"/>
      <c r="AW112" s="946"/>
      <c r="AX112" s="946"/>
      <c r="AY112" s="946"/>
      <c r="AZ112" s="828" t="s">
        <v>450</v>
      </c>
      <c r="BA112" s="765"/>
      <c r="BB112" s="765"/>
      <c r="BC112" s="765"/>
      <c r="BD112" s="765"/>
      <c r="BE112" s="765"/>
      <c r="BF112" s="765"/>
      <c r="BG112" s="765"/>
      <c r="BH112" s="765"/>
      <c r="BI112" s="765"/>
      <c r="BJ112" s="765"/>
      <c r="BK112" s="765"/>
      <c r="BL112" s="765"/>
      <c r="BM112" s="765"/>
      <c r="BN112" s="765"/>
      <c r="BO112" s="765"/>
      <c r="BP112" s="766"/>
      <c r="BQ112" s="829">
        <v>179153</v>
      </c>
      <c r="BR112" s="830"/>
      <c r="BS112" s="830"/>
      <c r="BT112" s="830"/>
      <c r="BU112" s="830"/>
      <c r="BV112" s="830">
        <v>176998</v>
      </c>
      <c r="BW112" s="830"/>
      <c r="BX112" s="830"/>
      <c r="BY112" s="830"/>
      <c r="BZ112" s="830"/>
      <c r="CA112" s="830">
        <v>179086</v>
      </c>
      <c r="CB112" s="830"/>
      <c r="CC112" s="830"/>
      <c r="CD112" s="830"/>
      <c r="CE112" s="830"/>
      <c r="CF112" s="888">
        <v>14</v>
      </c>
      <c r="CG112" s="889"/>
      <c r="CH112" s="889"/>
      <c r="CI112" s="889"/>
      <c r="CJ112" s="889"/>
      <c r="CK112" s="940"/>
      <c r="CL112" s="834"/>
      <c r="CM112" s="828" t="s">
        <v>451</v>
      </c>
      <c r="CN112" s="765"/>
      <c r="CO112" s="765"/>
      <c r="CP112" s="765"/>
      <c r="CQ112" s="765"/>
      <c r="CR112" s="765"/>
      <c r="CS112" s="765"/>
      <c r="CT112" s="765"/>
      <c r="CU112" s="765"/>
      <c r="CV112" s="765"/>
      <c r="CW112" s="765"/>
      <c r="CX112" s="765"/>
      <c r="CY112" s="765"/>
      <c r="CZ112" s="765"/>
      <c r="DA112" s="765"/>
      <c r="DB112" s="765"/>
      <c r="DC112" s="765"/>
      <c r="DD112" s="765"/>
      <c r="DE112" s="765"/>
      <c r="DF112" s="766"/>
      <c r="DG112" s="829" t="s">
        <v>417</v>
      </c>
      <c r="DH112" s="830"/>
      <c r="DI112" s="830"/>
      <c r="DJ112" s="830"/>
      <c r="DK112" s="830"/>
      <c r="DL112" s="830" t="s">
        <v>417</v>
      </c>
      <c r="DM112" s="830"/>
      <c r="DN112" s="830"/>
      <c r="DO112" s="830"/>
      <c r="DP112" s="830"/>
      <c r="DQ112" s="830" t="s">
        <v>417</v>
      </c>
      <c r="DR112" s="830"/>
      <c r="DS112" s="830"/>
      <c r="DT112" s="830"/>
      <c r="DU112" s="830"/>
      <c r="DV112" s="807" t="s">
        <v>417</v>
      </c>
      <c r="DW112" s="807"/>
      <c r="DX112" s="807"/>
      <c r="DY112" s="807"/>
      <c r="DZ112" s="808"/>
    </row>
    <row r="113" spans="1:130" s="224" customFormat="1" ht="26.25" customHeight="1" x14ac:dyDescent="0.2">
      <c r="A113" s="927"/>
      <c r="B113" s="928"/>
      <c r="C113" s="765" t="s">
        <v>452</v>
      </c>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931">
        <v>27400</v>
      </c>
      <c r="AB113" s="932"/>
      <c r="AC113" s="932"/>
      <c r="AD113" s="932"/>
      <c r="AE113" s="933"/>
      <c r="AF113" s="934">
        <v>31190</v>
      </c>
      <c r="AG113" s="932"/>
      <c r="AH113" s="932"/>
      <c r="AI113" s="932"/>
      <c r="AJ113" s="933"/>
      <c r="AK113" s="934">
        <v>28478</v>
      </c>
      <c r="AL113" s="932"/>
      <c r="AM113" s="932"/>
      <c r="AN113" s="932"/>
      <c r="AO113" s="933"/>
      <c r="AP113" s="935">
        <v>2.2000000000000002</v>
      </c>
      <c r="AQ113" s="936"/>
      <c r="AR113" s="936"/>
      <c r="AS113" s="936"/>
      <c r="AT113" s="937"/>
      <c r="AU113" s="945"/>
      <c r="AV113" s="946"/>
      <c r="AW113" s="946"/>
      <c r="AX113" s="946"/>
      <c r="AY113" s="946"/>
      <c r="AZ113" s="828" t="s">
        <v>453</v>
      </c>
      <c r="BA113" s="765"/>
      <c r="BB113" s="765"/>
      <c r="BC113" s="765"/>
      <c r="BD113" s="765"/>
      <c r="BE113" s="765"/>
      <c r="BF113" s="765"/>
      <c r="BG113" s="765"/>
      <c r="BH113" s="765"/>
      <c r="BI113" s="765"/>
      <c r="BJ113" s="765"/>
      <c r="BK113" s="765"/>
      <c r="BL113" s="765"/>
      <c r="BM113" s="765"/>
      <c r="BN113" s="765"/>
      <c r="BO113" s="765"/>
      <c r="BP113" s="766"/>
      <c r="BQ113" s="829">
        <v>17406</v>
      </c>
      <c r="BR113" s="830"/>
      <c r="BS113" s="830"/>
      <c r="BT113" s="830"/>
      <c r="BU113" s="830"/>
      <c r="BV113" s="830">
        <v>21229</v>
      </c>
      <c r="BW113" s="830"/>
      <c r="BX113" s="830"/>
      <c r="BY113" s="830"/>
      <c r="BZ113" s="830"/>
      <c r="CA113" s="830">
        <v>22510</v>
      </c>
      <c r="CB113" s="830"/>
      <c r="CC113" s="830"/>
      <c r="CD113" s="830"/>
      <c r="CE113" s="830"/>
      <c r="CF113" s="888">
        <v>1.8</v>
      </c>
      <c r="CG113" s="889"/>
      <c r="CH113" s="889"/>
      <c r="CI113" s="889"/>
      <c r="CJ113" s="889"/>
      <c r="CK113" s="940"/>
      <c r="CL113" s="834"/>
      <c r="CM113" s="828" t="s">
        <v>454</v>
      </c>
      <c r="CN113" s="765"/>
      <c r="CO113" s="765"/>
      <c r="CP113" s="765"/>
      <c r="CQ113" s="765"/>
      <c r="CR113" s="765"/>
      <c r="CS113" s="765"/>
      <c r="CT113" s="765"/>
      <c r="CU113" s="765"/>
      <c r="CV113" s="765"/>
      <c r="CW113" s="765"/>
      <c r="CX113" s="765"/>
      <c r="CY113" s="765"/>
      <c r="CZ113" s="765"/>
      <c r="DA113" s="765"/>
      <c r="DB113" s="765"/>
      <c r="DC113" s="765"/>
      <c r="DD113" s="765"/>
      <c r="DE113" s="765"/>
      <c r="DF113" s="766"/>
      <c r="DG113" s="792" t="s">
        <v>412</v>
      </c>
      <c r="DH113" s="793"/>
      <c r="DI113" s="793"/>
      <c r="DJ113" s="793"/>
      <c r="DK113" s="794"/>
      <c r="DL113" s="795" t="s">
        <v>417</v>
      </c>
      <c r="DM113" s="793"/>
      <c r="DN113" s="793"/>
      <c r="DO113" s="793"/>
      <c r="DP113" s="794"/>
      <c r="DQ113" s="795" t="s">
        <v>412</v>
      </c>
      <c r="DR113" s="793"/>
      <c r="DS113" s="793"/>
      <c r="DT113" s="793"/>
      <c r="DU113" s="794"/>
      <c r="DV113" s="837" t="s">
        <v>445</v>
      </c>
      <c r="DW113" s="838"/>
      <c r="DX113" s="838"/>
      <c r="DY113" s="838"/>
      <c r="DZ113" s="839"/>
    </row>
    <row r="114" spans="1:130" s="224" customFormat="1" ht="26.25" customHeight="1" x14ac:dyDescent="0.2">
      <c r="A114" s="927"/>
      <c r="B114" s="928"/>
      <c r="C114" s="765" t="s">
        <v>455</v>
      </c>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792">
        <v>5769</v>
      </c>
      <c r="AB114" s="793"/>
      <c r="AC114" s="793"/>
      <c r="AD114" s="793"/>
      <c r="AE114" s="794"/>
      <c r="AF114" s="795">
        <v>5706</v>
      </c>
      <c r="AG114" s="793"/>
      <c r="AH114" s="793"/>
      <c r="AI114" s="793"/>
      <c r="AJ114" s="794"/>
      <c r="AK114" s="795">
        <v>4735</v>
      </c>
      <c r="AL114" s="793"/>
      <c r="AM114" s="793"/>
      <c r="AN114" s="793"/>
      <c r="AO114" s="794"/>
      <c r="AP114" s="837">
        <v>0.4</v>
      </c>
      <c r="AQ114" s="838"/>
      <c r="AR114" s="838"/>
      <c r="AS114" s="838"/>
      <c r="AT114" s="839"/>
      <c r="AU114" s="945"/>
      <c r="AV114" s="946"/>
      <c r="AW114" s="946"/>
      <c r="AX114" s="946"/>
      <c r="AY114" s="946"/>
      <c r="AZ114" s="828" t="s">
        <v>456</v>
      </c>
      <c r="BA114" s="765"/>
      <c r="BB114" s="765"/>
      <c r="BC114" s="765"/>
      <c r="BD114" s="765"/>
      <c r="BE114" s="765"/>
      <c r="BF114" s="765"/>
      <c r="BG114" s="765"/>
      <c r="BH114" s="765"/>
      <c r="BI114" s="765"/>
      <c r="BJ114" s="765"/>
      <c r="BK114" s="765"/>
      <c r="BL114" s="765"/>
      <c r="BM114" s="765"/>
      <c r="BN114" s="765"/>
      <c r="BO114" s="765"/>
      <c r="BP114" s="766"/>
      <c r="BQ114" s="829">
        <v>486238</v>
      </c>
      <c r="BR114" s="830"/>
      <c r="BS114" s="830"/>
      <c r="BT114" s="830"/>
      <c r="BU114" s="830"/>
      <c r="BV114" s="830">
        <v>468763</v>
      </c>
      <c r="BW114" s="830"/>
      <c r="BX114" s="830"/>
      <c r="BY114" s="830"/>
      <c r="BZ114" s="830"/>
      <c r="CA114" s="830">
        <v>447290</v>
      </c>
      <c r="CB114" s="830"/>
      <c r="CC114" s="830"/>
      <c r="CD114" s="830"/>
      <c r="CE114" s="830"/>
      <c r="CF114" s="888">
        <v>35</v>
      </c>
      <c r="CG114" s="889"/>
      <c r="CH114" s="889"/>
      <c r="CI114" s="889"/>
      <c r="CJ114" s="889"/>
      <c r="CK114" s="940"/>
      <c r="CL114" s="834"/>
      <c r="CM114" s="828" t="s">
        <v>457</v>
      </c>
      <c r="CN114" s="765"/>
      <c r="CO114" s="765"/>
      <c r="CP114" s="765"/>
      <c r="CQ114" s="765"/>
      <c r="CR114" s="765"/>
      <c r="CS114" s="765"/>
      <c r="CT114" s="765"/>
      <c r="CU114" s="765"/>
      <c r="CV114" s="765"/>
      <c r="CW114" s="765"/>
      <c r="CX114" s="765"/>
      <c r="CY114" s="765"/>
      <c r="CZ114" s="765"/>
      <c r="DA114" s="765"/>
      <c r="DB114" s="765"/>
      <c r="DC114" s="765"/>
      <c r="DD114" s="765"/>
      <c r="DE114" s="765"/>
      <c r="DF114" s="766"/>
      <c r="DG114" s="792" t="s">
        <v>417</v>
      </c>
      <c r="DH114" s="793"/>
      <c r="DI114" s="793"/>
      <c r="DJ114" s="793"/>
      <c r="DK114" s="794"/>
      <c r="DL114" s="795" t="s">
        <v>412</v>
      </c>
      <c r="DM114" s="793"/>
      <c r="DN114" s="793"/>
      <c r="DO114" s="793"/>
      <c r="DP114" s="794"/>
      <c r="DQ114" s="795" t="s">
        <v>412</v>
      </c>
      <c r="DR114" s="793"/>
      <c r="DS114" s="793"/>
      <c r="DT114" s="793"/>
      <c r="DU114" s="794"/>
      <c r="DV114" s="837" t="s">
        <v>412</v>
      </c>
      <c r="DW114" s="838"/>
      <c r="DX114" s="838"/>
      <c r="DY114" s="838"/>
      <c r="DZ114" s="839"/>
    </row>
    <row r="115" spans="1:130" s="224" customFormat="1" ht="26.25" customHeight="1" x14ac:dyDescent="0.2">
      <c r="A115" s="927"/>
      <c r="B115" s="928"/>
      <c r="C115" s="765" t="s">
        <v>458</v>
      </c>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6"/>
      <c r="AA115" s="931" t="s">
        <v>412</v>
      </c>
      <c r="AB115" s="932"/>
      <c r="AC115" s="932"/>
      <c r="AD115" s="932"/>
      <c r="AE115" s="933"/>
      <c r="AF115" s="934" t="s">
        <v>445</v>
      </c>
      <c r="AG115" s="932"/>
      <c r="AH115" s="932"/>
      <c r="AI115" s="932"/>
      <c r="AJ115" s="933"/>
      <c r="AK115" s="934" t="s">
        <v>417</v>
      </c>
      <c r="AL115" s="932"/>
      <c r="AM115" s="932"/>
      <c r="AN115" s="932"/>
      <c r="AO115" s="933"/>
      <c r="AP115" s="935" t="s">
        <v>412</v>
      </c>
      <c r="AQ115" s="936"/>
      <c r="AR115" s="936"/>
      <c r="AS115" s="936"/>
      <c r="AT115" s="937"/>
      <c r="AU115" s="945"/>
      <c r="AV115" s="946"/>
      <c r="AW115" s="946"/>
      <c r="AX115" s="946"/>
      <c r="AY115" s="946"/>
      <c r="AZ115" s="828" t="s">
        <v>459</v>
      </c>
      <c r="BA115" s="765"/>
      <c r="BB115" s="765"/>
      <c r="BC115" s="765"/>
      <c r="BD115" s="765"/>
      <c r="BE115" s="765"/>
      <c r="BF115" s="765"/>
      <c r="BG115" s="765"/>
      <c r="BH115" s="765"/>
      <c r="BI115" s="765"/>
      <c r="BJ115" s="765"/>
      <c r="BK115" s="765"/>
      <c r="BL115" s="765"/>
      <c r="BM115" s="765"/>
      <c r="BN115" s="765"/>
      <c r="BO115" s="765"/>
      <c r="BP115" s="766"/>
      <c r="BQ115" s="829" t="s">
        <v>412</v>
      </c>
      <c r="BR115" s="830"/>
      <c r="BS115" s="830"/>
      <c r="BT115" s="830"/>
      <c r="BU115" s="830"/>
      <c r="BV115" s="830" t="s">
        <v>412</v>
      </c>
      <c r="BW115" s="830"/>
      <c r="BX115" s="830"/>
      <c r="BY115" s="830"/>
      <c r="BZ115" s="830"/>
      <c r="CA115" s="830" t="s">
        <v>445</v>
      </c>
      <c r="CB115" s="830"/>
      <c r="CC115" s="830"/>
      <c r="CD115" s="830"/>
      <c r="CE115" s="830"/>
      <c r="CF115" s="888" t="s">
        <v>412</v>
      </c>
      <c r="CG115" s="889"/>
      <c r="CH115" s="889"/>
      <c r="CI115" s="889"/>
      <c r="CJ115" s="889"/>
      <c r="CK115" s="940"/>
      <c r="CL115" s="834"/>
      <c r="CM115" s="828" t="s">
        <v>460</v>
      </c>
      <c r="CN115" s="765"/>
      <c r="CO115" s="765"/>
      <c r="CP115" s="765"/>
      <c r="CQ115" s="765"/>
      <c r="CR115" s="765"/>
      <c r="CS115" s="765"/>
      <c r="CT115" s="765"/>
      <c r="CU115" s="765"/>
      <c r="CV115" s="765"/>
      <c r="CW115" s="765"/>
      <c r="CX115" s="765"/>
      <c r="CY115" s="765"/>
      <c r="CZ115" s="765"/>
      <c r="DA115" s="765"/>
      <c r="DB115" s="765"/>
      <c r="DC115" s="765"/>
      <c r="DD115" s="765"/>
      <c r="DE115" s="765"/>
      <c r="DF115" s="766"/>
      <c r="DG115" s="792" t="s">
        <v>412</v>
      </c>
      <c r="DH115" s="793"/>
      <c r="DI115" s="793"/>
      <c r="DJ115" s="793"/>
      <c r="DK115" s="794"/>
      <c r="DL115" s="795" t="s">
        <v>412</v>
      </c>
      <c r="DM115" s="793"/>
      <c r="DN115" s="793"/>
      <c r="DO115" s="793"/>
      <c r="DP115" s="794"/>
      <c r="DQ115" s="795" t="s">
        <v>417</v>
      </c>
      <c r="DR115" s="793"/>
      <c r="DS115" s="793"/>
      <c r="DT115" s="793"/>
      <c r="DU115" s="794"/>
      <c r="DV115" s="837" t="s">
        <v>412</v>
      </c>
      <c r="DW115" s="838"/>
      <c r="DX115" s="838"/>
      <c r="DY115" s="838"/>
      <c r="DZ115" s="839"/>
    </row>
    <row r="116" spans="1:130" s="224" customFormat="1" ht="26.25" customHeight="1" x14ac:dyDescent="0.2">
      <c r="A116" s="929"/>
      <c r="B116" s="930"/>
      <c r="C116" s="852" t="s">
        <v>461</v>
      </c>
      <c r="D116" s="852"/>
      <c r="E116" s="852"/>
      <c r="F116" s="852"/>
      <c r="G116" s="852"/>
      <c r="H116" s="852"/>
      <c r="I116" s="852"/>
      <c r="J116" s="852"/>
      <c r="K116" s="852"/>
      <c r="L116" s="852"/>
      <c r="M116" s="852"/>
      <c r="N116" s="852"/>
      <c r="O116" s="852"/>
      <c r="P116" s="852"/>
      <c r="Q116" s="852"/>
      <c r="R116" s="852"/>
      <c r="S116" s="852"/>
      <c r="T116" s="852"/>
      <c r="U116" s="852"/>
      <c r="V116" s="852"/>
      <c r="W116" s="852"/>
      <c r="X116" s="852"/>
      <c r="Y116" s="852"/>
      <c r="Z116" s="853"/>
      <c r="AA116" s="792" t="s">
        <v>417</v>
      </c>
      <c r="AB116" s="793"/>
      <c r="AC116" s="793"/>
      <c r="AD116" s="793"/>
      <c r="AE116" s="794"/>
      <c r="AF116" s="795" t="s">
        <v>412</v>
      </c>
      <c r="AG116" s="793"/>
      <c r="AH116" s="793"/>
      <c r="AI116" s="793"/>
      <c r="AJ116" s="794"/>
      <c r="AK116" s="795" t="s">
        <v>417</v>
      </c>
      <c r="AL116" s="793"/>
      <c r="AM116" s="793"/>
      <c r="AN116" s="793"/>
      <c r="AO116" s="794"/>
      <c r="AP116" s="837" t="s">
        <v>412</v>
      </c>
      <c r="AQ116" s="838"/>
      <c r="AR116" s="838"/>
      <c r="AS116" s="838"/>
      <c r="AT116" s="839"/>
      <c r="AU116" s="945"/>
      <c r="AV116" s="946"/>
      <c r="AW116" s="946"/>
      <c r="AX116" s="946"/>
      <c r="AY116" s="946"/>
      <c r="AZ116" s="922" t="s">
        <v>462</v>
      </c>
      <c r="BA116" s="923"/>
      <c r="BB116" s="923"/>
      <c r="BC116" s="923"/>
      <c r="BD116" s="923"/>
      <c r="BE116" s="923"/>
      <c r="BF116" s="923"/>
      <c r="BG116" s="923"/>
      <c r="BH116" s="923"/>
      <c r="BI116" s="923"/>
      <c r="BJ116" s="923"/>
      <c r="BK116" s="923"/>
      <c r="BL116" s="923"/>
      <c r="BM116" s="923"/>
      <c r="BN116" s="923"/>
      <c r="BO116" s="923"/>
      <c r="BP116" s="924"/>
      <c r="BQ116" s="829" t="s">
        <v>445</v>
      </c>
      <c r="BR116" s="830"/>
      <c r="BS116" s="830"/>
      <c r="BT116" s="830"/>
      <c r="BU116" s="830"/>
      <c r="BV116" s="830" t="s">
        <v>463</v>
      </c>
      <c r="BW116" s="830"/>
      <c r="BX116" s="830"/>
      <c r="BY116" s="830"/>
      <c r="BZ116" s="830"/>
      <c r="CA116" s="830" t="s">
        <v>412</v>
      </c>
      <c r="CB116" s="830"/>
      <c r="CC116" s="830"/>
      <c r="CD116" s="830"/>
      <c r="CE116" s="830"/>
      <c r="CF116" s="888" t="s">
        <v>417</v>
      </c>
      <c r="CG116" s="889"/>
      <c r="CH116" s="889"/>
      <c r="CI116" s="889"/>
      <c r="CJ116" s="889"/>
      <c r="CK116" s="940"/>
      <c r="CL116" s="834"/>
      <c r="CM116" s="828" t="s">
        <v>464</v>
      </c>
      <c r="CN116" s="765"/>
      <c r="CO116" s="765"/>
      <c r="CP116" s="765"/>
      <c r="CQ116" s="765"/>
      <c r="CR116" s="765"/>
      <c r="CS116" s="765"/>
      <c r="CT116" s="765"/>
      <c r="CU116" s="765"/>
      <c r="CV116" s="765"/>
      <c r="CW116" s="765"/>
      <c r="CX116" s="765"/>
      <c r="CY116" s="765"/>
      <c r="CZ116" s="765"/>
      <c r="DA116" s="765"/>
      <c r="DB116" s="765"/>
      <c r="DC116" s="765"/>
      <c r="DD116" s="765"/>
      <c r="DE116" s="765"/>
      <c r="DF116" s="766"/>
      <c r="DG116" s="792" t="s">
        <v>412</v>
      </c>
      <c r="DH116" s="793"/>
      <c r="DI116" s="793"/>
      <c r="DJ116" s="793"/>
      <c r="DK116" s="794"/>
      <c r="DL116" s="795" t="s">
        <v>412</v>
      </c>
      <c r="DM116" s="793"/>
      <c r="DN116" s="793"/>
      <c r="DO116" s="793"/>
      <c r="DP116" s="794"/>
      <c r="DQ116" s="795" t="s">
        <v>412</v>
      </c>
      <c r="DR116" s="793"/>
      <c r="DS116" s="793"/>
      <c r="DT116" s="793"/>
      <c r="DU116" s="794"/>
      <c r="DV116" s="837" t="s">
        <v>417</v>
      </c>
      <c r="DW116" s="838"/>
      <c r="DX116" s="838"/>
      <c r="DY116" s="838"/>
      <c r="DZ116" s="839"/>
    </row>
    <row r="117" spans="1:130" s="224" customFormat="1" ht="26.25" customHeight="1" x14ac:dyDescent="0.2">
      <c r="A117" s="908" t="s">
        <v>190</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890" t="s">
        <v>465</v>
      </c>
      <c r="Z117" s="910"/>
      <c r="AA117" s="915">
        <v>216027</v>
      </c>
      <c r="AB117" s="916"/>
      <c r="AC117" s="916"/>
      <c r="AD117" s="916"/>
      <c r="AE117" s="917"/>
      <c r="AF117" s="918">
        <v>239843</v>
      </c>
      <c r="AG117" s="916"/>
      <c r="AH117" s="916"/>
      <c r="AI117" s="916"/>
      <c r="AJ117" s="917"/>
      <c r="AK117" s="918">
        <v>247137</v>
      </c>
      <c r="AL117" s="916"/>
      <c r="AM117" s="916"/>
      <c r="AN117" s="916"/>
      <c r="AO117" s="917"/>
      <c r="AP117" s="919"/>
      <c r="AQ117" s="920"/>
      <c r="AR117" s="920"/>
      <c r="AS117" s="920"/>
      <c r="AT117" s="921"/>
      <c r="AU117" s="945"/>
      <c r="AV117" s="946"/>
      <c r="AW117" s="946"/>
      <c r="AX117" s="946"/>
      <c r="AY117" s="946"/>
      <c r="AZ117" s="876" t="s">
        <v>466</v>
      </c>
      <c r="BA117" s="877"/>
      <c r="BB117" s="877"/>
      <c r="BC117" s="877"/>
      <c r="BD117" s="877"/>
      <c r="BE117" s="877"/>
      <c r="BF117" s="877"/>
      <c r="BG117" s="877"/>
      <c r="BH117" s="877"/>
      <c r="BI117" s="877"/>
      <c r="BJ117" s="877"/>
      <c r="BK117" s="877"/>
      <c r="BL117" s="877"/>
      <c r="BM117" s="877"/>
      <c r="BN117" s="877"/>
      <c r="BO117" s="877"/>
      <c r="BP117" s="878"/>
      <c r="BQ117" s="829" t="s">
        <v>467</v>
      </c>
      <c r="BR117" s="830"/>
      <c r="BS117" s="830"/>
      <c r="BT117" s="830"/>
      <c r="BU117" s="830"/>
      <c r="BV117" s="830" t="s">
        <v>463</v>
      </c>
      <c r="BW117" s="830"/>
      <c r="BX117" s="830"/>
      <c r="BY117" s="830"/>
      <c r="BZ117" s="830"/>
      <c r="CA117" s="830" t="s">
        <v>468</v>
      </c>
      <c r="CB117" s="830"/>
      <c r="CC117" s="830"/>
      <c r="CD117" s="830"/>
      <c r="CE117" s="830"/>
      <c r="CF117" s="888" t="s">
        <v>463</v>
      </c>
      <c r="CG117" s="889"/>
      <c r="CH117" s="889"/>
      <c r="CI117" s="889"/>
      <c r="CJ117" s="889"/>
      <c r="CK117" s="940"/>
      <c r="CL117" s="834"/>
      <c r="CM117" s="828" t="s">
        <v>469</v>
      </c>
      <c r="CN117" s="765"/>
      <c r="CO117" s="765"/>
      <c r="CP117" s="765"/>
      <c r="CQ117" s="765"/>
      <c r="CR117" s="765"/>
      <c r="CS117" s="765"/>
      <c r="CT117" s="765"/>
      <c r="CU117" s="765"/>
      <c r="CV117" s="765"/>
      <c r="CW117" s="765"/>
      <c r="CX117" s="765"/>
      <c r="CY117" s="765"/>
      <c r="CZ117" s="765"/>
      <c r="DA117" s="765"/>
      <c r="DB117" s="765"/>
      <c r="DC117" s="765"/>
      <c r="DD117" s="765"/>
      <c r="DE117" s="765"/>
      <c r="DF117" s="766"/>
      <c r="DG117" s="792" t="s">
        <v>470</v>
      </c>
      <c r="DH117" s="793"/>
      <c r="DI117" s="793"/>
      <c r="DJ117" s="793"/>
      <c r="DK117" s="794"/>
      <c r="DL117" s="795" t="s">
        <v>471</v>
      </c>
      <c r="DM117" s="793"/>
      <c r="DN117" s="793"/>
      <c r="DO117" s="793"/>
      <c r="DP117" s="794"/>
      <c r="DQ117" s="795" t="s">
        <v>472</v>
      </c>
      <c r="DR117" s="793"/>
      <c r="DS117" s="793"/>
      <c r="DT117" s="793"/>
      <c r="DU117" s="794"/>
      <c r="DV117" s="837" t="s">
        <v>463</v>
      </c>
      <c r="DW117" s="838"/>
      <c r="DX117" s="838"/>
      <c r="DY117" s="838"/>
      <c r="DZ117" s="839"/>
    </row>
    <row r="118" spans="1:130" s="224" customFormat="1" ht="26.25" customHeight="1" x14ac:dyDescent="0.2">
      <c r="A118" s="908" t="s">
        <v>438</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11" t="s">
        <v>435</v>
      </c>
      <c r="AB118" s="909"/>
      <c r="AC118" s="909"/>
      <c r="AD118" s="909"/>
      <c r="AE118" s="910"/>
      <c r="AF118" s="911" t="s">
        <v>436</v>
      </c>
      <c r="AG118" s="909"/>
      <c r="AH118" s="909"/>
      <c r="AI118" s="909"/>
      <c r="AJ118" s="910"/>
      <c r="AK118" s="911" t="s">
        <v>313</v>
      </c>
      <c r="AL118" s="909"/>
      <c r="AM118" s="909"/>
      <c r="AN118" s="909"/>
      <c r="AO118" s="910"/>
      <c r="AP118" s="912" t="s">
        <v>437</v>
      </c>
      <c r="AQ118" s="913"/>
      <c r="AR118" s="913"/>
      <c r="AS118" s="913"/>
      <c r="AT118" s="914"/>
      <c r="AU118" s="945"/>
      <c r="AV118" s="946"/>
      <c r="AW118" s="946"/>
      <c r="AX118" s="946"/>
      <c r="AY118" s="946"/>
      <c r="AZ118" s="851" t="s">
        <v>473</v>
      </c>
      <c r="BA118" s="852"/>
      <c r="BB118" s="852"/>
      <c r="BC118" s="852"/>
      <c r="BD118" s="852"/>
      <c r="BE118" s="852"/>
      <c r="BF118" s="852"/>
      <c r="BG118" s="852"/>
      <c r="BH118" s="852"/>
      <c r="BI118" s="852"/>
      <c r="BJ118" s="852"/>
      <c r="BK118" s="852"/>
      <c r="BL118" s="852"/>
      <c r="BM118" s="852"/>
      <c r="BN118" s="852"/>
      <c r="BO118" s="852"/>
      <c r="BP118" s="853"/>
      <c r="BQ118" s="892" t="s">
        <v>474</v>
      </c>
      <c r="BR118" s="858"/>
      <c r="BS118" s="858"/>
      <c r="BT118" s="858"/>
      <c r="BU118" s="858"/>
      <c r="BV118" s="858" t="s">
        <v>475</v>
      </c>
      <c r="BW118" s="858"/>
      <c r="BX118" s="858"/>
      <c r="BY118" s="858"/>
      <c r="BZ118" s="858"/>
      <c r="CA118" s="858" t="s">
        <v>476</v>
      </c>
      <c r="CB118" s="858"/>
      <c r="CC118" s="858"/>
      <c r="CD118" s="858"/>
      <c r="CE118" s="858"/>
      <c r="CF118" s="888" t="s">
        <v>477</v>
      </c>
      <c r="CG118" s="889"/>
      <c r="CH118" s="889"/>
      <c r="CI118" s="889"/>
      <c r="CJ118" s="889"/>
      <c r="CK118" s="940"/>
      <c r="CL118" s="834"/>
      <c r="CM118" s="828" t="s">
        <v>478</v>
      </c>
      <c r="CN118" s="765"/>
      <c r="CO118" s="765"/>
      <c r="CP118" s="765"/>
      <c r="CQ118" s="765"/>
      <c r="CR118" s="765"/>
      <c r="CS118" s="765"/>
      <c r="CT118" s="765"/>
      <c r="CU118" s="765"/>
      <c r="CV118" s="765"/>
      <c r="CW118" s="765"/>
      <c r="CX118" s="765"/>
      <c r="CY118" s="765"/>
      <c r="CZ118" s="765"/>
      <c r="DA118" s="765"/>
      <c r="DB118" s="765"/>
      <c r="DC118" s="765"/>
      <c r="DD118" s="765"/>
      <c r="DE118" s="765"/>
      <c r="DF118" s="766"/>
      <c r="DG118" s="792" t="s">
        <v>468</v>
      </c>
      <c r="DH118" s="793"/>
      <c r="DI118" s="793"/>
      <c r="DJ118" s="793"/>
      <c r="DK118" s="794"/>
      <c r="DL118" s="795" t="s">
        <v>477</v>
      </c>
      <c r="DM118" s="793"/>
      <c r="DN118" s="793"/>
      <c r="DO118" s="793"/>
      <c r="DP118" s="794"/>
      <c r="DQ118" s="795" t="s">
        <v>468</v>
      </c>
      <c r="DR118" s="793"/>
      <c r="DS118" s="793"/>
      <c r="DT118" s="793"/>
      <c r="DU118" s="794"/>
      <c r="DV118" s="837" t="s">
        <v>463</v>
      </c>
      <c r="DW118" s="838"/>
      <c r="DX118" s="838"/>
      <c r="DY118" s="838"/>
      <c r="DZ118" s="839"/>
    </row>
    <row r="119" spans="1:130" s="224" customFormat="1" ht="26.25" customHeight="1" x14ac:dyDescent="0.2">
      <c r="A119" s="831" t="s">
        <v>441</v>
      </c>
      <c r="B119" s="832"/>
      <c r="C119" s="873" t="s">
        <v>442</v>
      </c>
      <c r="D119" s="821"/>
      <c r="E119" s="821"/>
      <c r="F119" s="821"/>
      <c r="G119" s="821"/>
      <c r="H119" s="821"/>
      <c r="I119" s="821"/>
      <c r="J119" s="821"/>
      <c r="K119" s="821"/>
      <c r="L119" s="821"/>
      <c r="M119" s="821"/>
      <c r="N119" s="821"/>
      <c r="O119" s="821"/>
      <c r="P119" s="821"/>
      <c r="Q119" s="821"/>
      <c r="R119" s="821"/>
      <c r="S119" s="821"/>
      <c r="T119" s="821"/>
      <c r="U119" s="821"/>
      <c r="V119" s="821"/>
      <c r="W119" s="821"/>
      <c r="X119" s="821"/>
      <c r="Y119" s="821"/>
      <c r="Z119" s="822"/>
      <c r="AA119" s="901" t="s">
        <v>471</v>
      </c>
      <c r="AB119" s="902"/>
      <c r="AC119" s="902"/>
      <c r="AD119" s="902"/>
      <c r="AE119" s="903"/>
      <c r="AF119" s="904" t="s">
        <v>476</v>
      </c>
      <c r="AG119" s="902"/>
      <c r="AH119" s="902"/>
      <c r="AI119" s="902"/>
      <c r="AJ119" s="903"/>
      <c r="AK119" s="904" t="s">
        <v>468</v>
      </c>
      <c r="AL119" s="902"/>
      <c r="AM119" s="902"/>
      <c r="AN119" s="902"/>
      <c r="AO119" s="903"/>
      <c r="AP119" s="905" t="s">
        <v>479</v>
      </c>
      <c r="AQ119" s="906"/>
      <c r="AR119" s="906"/>
      <c r="AS119" s="906"/>
      <c r="AT119" s="907"/>
      <c r="AU119" s="947"/>
      <c r="AV119" s="948"/>
      <c r="AW119" s="948"/>
      <c r="AX119" s="948"/>
      <c r="AY119" s="948"/>
      <c r="AZ119" s="247" t="s">
        <v>190</v>
      </c>
      <c r="BA119" s="247"/>
      <c r="BB119" s="247"/>
      <c r="BC119" s="247"/>
      <c r="BD119" s="247"/>
      <c r="BE119" s="247"/>
      <c r="BF119" s="247"/>
      <c r="BG119" s="247"/>
      <c r="BH119" s="247"/>
      <c r="BI119" s="247"/>
      <c r="BJ119" s="247"/>
      <c r="BK119" s="247"/>
      <c r="BL119" s="247"/>
      <c r="BM119" s="247"/>
      <c r="BN119" s="247"/>
      <c r="BO119" s="890" t="s">
        <v>480</v>
      </c>
      <c r="BP119" s="891"/>
      <c r="BQ119" s="892">
        <v>2908690</v>
      </c>
      <c r="BR119" s="858"/>
      <c r="BS119" s="858"/>
      <c r="BT119" s="858"/>
      <c r="BU119" s="858"/>
      <c r="BV119" s="858">
        <v>3242063</v>
      </c>
      <c r="BW119" s="858"/>
      <c r="BX119" s="858"/>
      <c r="BY119" s="858"/>
      <c r="BZ119" s="858"/>
      <c r="CA119" s="858">
        <v>3384980</v>
      </c>
      <c r="CB119" s="858"/>
      <c r="CC119" s="858"/>
      <c r="CD119" s="858"/>
      <c r="CE119" s="858"/>
      <c r="CF119" s="761"/>
      <c r="CG119" s="762"/>
      <c r="CH119" s="762"/>
      <c r="CI119" s="762"/>
      <c r="CJ119" s="847"/>
      <c r="CK119" s="941"/>
      <c r="CL119" s="836"/>
      <c r="CM119" s="851" t="s">
        <v>481</v>
      </c>
      <c r="CN119" s="852"/>
      <c r="CO119" s="852"/>
      <c r="CP119" s="852"/>
      <c r="CQ119" s="852"/>
      <c r="CR119" s="852"/>
      <c r="CS119" s="852"/>
      <c r="CT119" s="852"/>
      <c r="CU119" s="852"/>
      <c r="CV119" s="852"/>
      <c r="CW119" s="852"/>
      <c r="CX119" s="852"/>
      <c r="CY119" s="852"/>
      <c r="CZ119" s="852"/>
      <c r="DA119" s="852"/>
      <c r="DB119" s="852"/>
      <c r="DC119" s="852"/>
      <c r="DD119" s="852"/>
      <c r="DE119" s="852"/>
      <c r="DF119" s="853"/>
      <c r="DG119" s="776" t="s">
        <v>474</v>
      </c>
      <c r="DH119" s="777"/>
      <c r="DI119" s="777"/>
      <c r="DJ119" s="777"/>
      <c r="DK119" s="778"/>
      <c r="DL119" s="779" t="s">
        <v>463</v>
      </c>
      <c r="DM119" s="777"/>
      <c r="DN119" s="777"/>
      <c r="DO119" s="777"/>
      <c r="DP119" s="778"/>
      <c r="DQ119" s="779" t="s">
        <v>463</v>
      </c>
      <c r="DR119" s="777"/>
      <c r="DS119" s="777"/>
      <c r="DT119" s="777"/>
      <c r="DU119" s="778"/>
      <c r="DV119" s="861" t="s">
        <v>476</v>
      </c>
      <c r="DW119" s="862"/>
      <c r="DX119" s="862"/>
      <c r="DY119" s="862"/>
      <c r="DZ119" s="863"/>
    </row>
    <row r="120" spans="1:130" s="224" customFormat="1" ht="26.25" customHeight="1" x14ac:dyDescent="0.2">
      <c r="A120" s="833"/>
      <c r="B120" s="834"/>
      <c r="C120" s="828" t="s">
        <v>447</v>
      </c>
      <c r="D120" s="765"/>
      <c r="E120" s="765"/>
      <c r="F120" s="765"/>
      <c r="G120" s="765"/>
      <c r="H120" s="765"/>
      <c r="I120" s="765"/>
      <c r="J120" s="765"/>
      <c r="K120" s="765"/>
      <c r="L120" s="765"/>
      <c r="M120" s="765"/>
      <c r="N120" s="765"/>
      <c r="O120" s="765"/>
      <c r="P120" s="765"/>
      <c r="Q120" s="765"/>
      <c r="R120" s="765"/>
      <c r="S120" s="765"/>
      <c r="T120" s="765"/>
      <c r="U120" s="765"/>
      <c r="V120" s="765"/>
      <c r="W120" s="765"/>
      <c r="X120" s="765"/>
      <c r="Y120" s="765"/>
      <c r="Z120" s="766"/>
      <c r="AA120" s="792" t="s">
        <v>472</v>
      </c>
      <c r="AB120" s="793"/>
      <c r="AC120" s="793"/>
      <c r="AD120" s="793"/>
      <c r="AE120" s="794"/>
      <c r="AF120" s="795" t="s">
        <v>477</v>
      </c>
      <c r="AG120" s="793"/>
      <c r="AH120" s="793"/>
      <c r="AI120" s="793"/>
      <c r="AJ120" s="794"/>
      <c r="AK120" s="795" t="s">
        <v>463</v>
      </c>
      <c r="AL120" s="793"/>
      <c r="AM120" s="793"/>
      <c r="AN120" s="793"/>
      <c r="AO120" s="794"/>
      <c r="AP120" s="837" t="s">
        <v>482</v>
      </c>
      <c r="AQ120" s="838"/>
      <c r="AR120" s="838"/>
      <c r="AS120" s="838"/>
      <c r="AT120" s="839"/>
      <c r="AU120" s="893" t="s">
        <v>483</v>
      </c>
      <c r="AV120" s="894"/>
      <c r="AW120" s="894"/>
      <c r="AX120" s="894"/>
      <c r="AY120" s="895"/>
      <c r="AZ120" s="873" t="s">
        <v>484</v>
      </c>
      <c r="BA120" s="821"/>
      <c r="BB120" s="821"/>
      <c r="BC120" s="821"/>
      <c r="BD120" s="821"/>
      <c r="BE120" s="821"/>
      <c r="BF120" s="821"/>
      <c r="BG120" s="821"/>
      <c r="BH120" s="821"/>
      <c r="BI120" s="821"/>
      <c r="BJ120" s="821"/>
      <c r="BK120" s="821"/>
      <c r="BL120" s="821"/>
      <c r="BM120" s="821"/>
      <c r="BN120" s="821"/>
      <c r="BO120" s="821"/>
      <c r="BP120" s="822"/>
      <c r="BQ120" s="874">
        <v>3409566</v>
      </c>
      <c r="BR120" s="855"/>
      <c r="BS120" s="855"/>
      <c r="BT120" s="855"/>
      <c r="BU120" s="855"/>
      <c r="BV120" s="855">
        <v>3825644</v>
      </c>
      <c r="BW120" s="855"/>
      <c r="BX120" s="855"/>
      <c r="BY120" s="855"/>
      <c r="BZ120" s="855"/>
      <c r="CA120" s="855">
        <v>4093933</v>
      </c>
      <c r="CB120" s="855"/>
      <c r="CC120" s="855"/>
      <c r="CD120" s="855"/>
      <c r="CE120" s="855"/>
      <c r="CF120" s="879">
        <v>320.60000000000002</v>
      </c>
      <c r="CG120" s="880"/>
      <c r="CH120" s="880"/>
      <c r="CI120" s="880"/>
      <c r="CJ120" s="880"/>
      <c r="CK120" s="881" t="s">
        <v>485</v>
      </c>
      <c r="CL120" s="865"/>
      <c r="CM120" s="865"/>
      <c r="CN120" s="865"/>
      <c r="CO120" s="866"/>
      <c r="CP120" s="885" t="s">
        <v>486</v>
      </c>
      <c r="CQ120" s="886"/>
      <c r="CR120" s="886"/>
      <c r="CS120" s="886"/>
      <c r="CT120" s="886"/>
      <c r="CU120" s="886"/>
      <c r="CV120" s="886"/>
      <c r="CW120" s="886"/>
      <c r="CX120" s="886"/>
      <c r="CY120" s="886"/>
      <c r="CZ120" s="886"/>
      <c r="DA120" s="886"/>
      <c r="DB120" s="886"/>
      <c r="DC120" s="886"/>
      <c r="DD120" s="886"/>
      <c r="DE120" s="886"/>
      <c r="DF120" s="887"/>
      <c r="DG120" s="874">
        <v>160494</v>
      </c>
      <c r="DH120" s="855"/>
      <c r="DI120" s="855"/>
      <c r="DJ120" s="855"/>
      <c r="DK120" s="855"/>
      <c r="DL120" s="855">
        <v>158418</v>
      </c>
      <c r="DM120" s="855"/>
      <c r="DN120" s="855"/>
      <c r="DO120" s="855"/>
      <c r="DP120" s="855"/>
      <c r="DQ120" s="855">
        <v>166826</v>
      </c>
      <c r="DR120" s="855"/>
      <c r="DS120" s="855"/>
      <c r="DT120" s="855"/>
      <c r="DU120" s="855"/>
      <c r="DV120" s="856">
        <v>13.1</v>
      </c>
      <c r="DW120" s="856"/>
      <c r="DX120" s="856"/>
      <c r="DY120" s="856"/>
      <c r="DZ120" s="857"/>
    </row>
    <row r="121" spans="1:130" s="224" customFormat="1" ht="26.25" customHeight="1" x14ac:dyDescent="0.2">
      <c r="A121" s="833"/>
      <c r="B121" s="834"/>
      <c r="C121" s="876" t="s">
        <v>487</v>
      </c>
      <c r="D121" s="877"/>
      <c r="E121" s="877"/>
      <c r="F121" s="877"/>
      <c r="G121" s="877"/>
      <c r="H121" s="877"/>
      <c r="I121" s="877"/>
      <c r="J121" s="877"/>
      <c r="K121" s="877"/>
      <c r="L121" s="877"/>
      <c r="M121" s="877"/>
      <c r="N121" s="877"/>
      <c r="O121" s="877"/>
      <c r="P121" s="877"/>
      <c r="Q121" s="877"/>
      <c r="R121" s="877"/>
      <c r="S121" s="877"/>
      <c r="T121" s="877"/>
      <c r="U121" s="877"/>
      <c r="V121" s="877"/>
      <c r="W121" s="877"/>
      <c r="X121" s="877"/>
      <c r="Y121" s="877"/>
      <c r="Z121" s="878"/>
      <c r="AA121" s="792" t="s">
        <v>477</v>
      </c>
      <c r="AB121" s="793"/>
      <c r="AC121" s="793"/>
      <c r="AD121" s="793"/>
      <c r="AE121" s="794"/>
      <c r="AF121" s="795" t="s">
        <v>468</v>
      </c>
      <c r="AG121" s="793"/>
      <c r="AH121" s="793"/>
      <c r="AI121" s="793"/>
      <c r="AJ121" s="794"/>
      <c r="AK121" s="795" t="s">
        <v>482</v>
      </c>
      <c r="AL121" s="793"/>
      <c r="AM121" s="793"/>
      <c r="AN121" s="793"/>
      <c r="AO121" s="794"/>
      <c r="AP121" s="837" t="s">
        <v>470</v>
      </c>
      <c r="AQ121" s="838"/>
      <c r="AR121" s="838"/>
      <c r="AS121" s="838"/>
      <c r="AT121" s="839"/>
      <c r="AU121" s="896"/>
      <c r="AV121" s="897"/>
      <c r="AW121" s="897"/>
      <c r="AX121" s="897"/>
      <c r="AY121" s="898"/>
      <c r="AZ121" s="828" t="s">
        <v>488</v>
      </c>
      <c r="BA121" s="765"/>
      <c r="BB121" s="765"/>
      <c r="BC121" s="765"/>
      <c r="BD121" s="765"/>
      <c r="BE121" s="765"/>
      <c r="BF121" s="765"/>
      <c r="BG121" s="765"/>
      <c r="BH121" s="765"/>
      <c r="BI121" s="765"/>
      <c r="BJ121" s="765"/>
      <c r="BK121" s="765"/>
      <c r="BL121" s="765"/>
      <c r="BM121" s="765"/>
      <c r="BN121" s="765"/>
      <c r="BO121" s="765"/>
      <c r="BP121" s="766"/>
      <c r="BQ121" s="829" t="s">
        <v>467</v>
      </c>
      <c r="BR121" s="830"/>
      <c r="BS121" s="830"/>
      <c r="BT121" s="830"/>
      <c r="BU121" s="830"/>
      <c r="BV121" s="830" t="s">
        <v>489</v>
      </c>
      <c r="BW121" s="830"/>
      <c r="BX121" s="830"/>
      <c r="BY121" s="830"/>
      <c r="BZ121" s="830"/>
      <c r="CA121" s="830" t="s">
        <v>475</v>
      </c>
      <c r="CB121" s="830"/>
      <c r="CC121" s="830"/>
      <c r="CD121" s="830"/>
      <c r="CE121" s="830"/>
      <c r="CF121" s="888" t="s">
        <v>179</v>
      </c>
      <c r="CG121" s="889"/>
      <c r="CH121" s="889"/>
      <c r="CI121" s="889"/>
      <c r="CJ121" s="889"/>
      <c r="CK121" s="882"/>
      <c r="CL121" s="868"/>
      <c r="CM121" s="868"/>
      <c r="CN121" s="868"/>
      <c r="CO121" s="869"/>
      <c r="CP121" s="848" t="s">
        <v>490</v>
      </c>
      <c r="CQ121" s="849"/>
      <c r="CR121" s="849"/>
      <c r="CS121" s="849"/>
      <c r="CT121" s="849"/>
      <c r="CU121" s="849"/>
      <c r="CV121" s="849"/>
      <c r="CW121" s="849"/>
      <c r="CX121" s="849"/>
      <c r="CY121" s="849"/>
      <c r="CZ121" s="849"/>
      <c r="DA121" s="849"/>
      <c r="DB121" s="849"/>
      <c r="DC121" s="849"/>
      <c r="DD121" s="849"/>
      <c r="DE121" s="849"/>
      <c r="DF121" s="850"/>
      <c r="DG121" s="829">
        <v>18659</v>
      </c>
      <c r="DH121" s="830"/>
      <c r="DI121" s="830"/>
      <c r="DJ121" s="830"/>
      <c r="DK121" s="830"/>
      <c r="DL121" s="830">
        <v>18580</v>
      </c>
      <c r="DM121" s="830"/>
      <c r="DN121" s="830"/>
      <c r="DO121" s="830"/>
      <c r="DP121" s="830"/>
      <c r="DQ121" s="830">
        <v>12260</v>
      </c>
      <c r="DR121" s="830"/>
      <c r="DS121" s="830"/>
      <c r="DT121" s="830"/>
      <c r="DU121" s="830"/>
      <c r="DV121" s="807">
        <v>1</v>
      </c>
      <c r="DW121" s="807"/>
      <c r="DX121" s="807"/>
      <c r="DY121" s="807"/>
      <c r="DZ121" s="808"/>
    </row>
    <row r="122" spans="1:130" s="224" customFormat="1" ht="26.25" customHeight="1" x14ac:dyDescent="0.2">
      <c r="A122" s="833"/>
      <c r="B122" s="834"/>
      <c r="C122" s="828" t="s">
        <v>457</v>
      </c>
      <c r="D122" s="765"/>
      <c r="E122" s="765"/>
      <c r="F122" s="765"/>
      <c r="G122" s="765"/>
      <c r="H122" s="765"/>
      <c r="I122" s="765"/>
      <c r="J122" s="765"/>
      <c r="K122" s="765"/>
      <c r="L122" s="765"/>
      <c r="M122" s="765"/>
      <c r="N122" s="765"/>
      <c r="O122" s="765"/>
      <c r="P122" s="765"/>
      <c r="Q122" s="765"/>
      <c r="R122" s="765"/>
      <c r="S122" s="765"/>
      <c r="T122" s="765"/>
      <c r="U122" s="765"/>
      <c r="V122" s="765"/>
      <c r="W122" s="765"/>
      <c r="X122" s="765"/>
      <c r="Y122" s="765"/>
      <c r="Z122" s="766"/>
      <c r="AA122" s="792" t="s">
        <v>470</v>
      </c>
      <c r="AB122" s="793"/>
      <c r="AC122" s="793"/>
      <c r="AD122" s="793"/>
      <c r="AE122" s="794"/>
      <c r="AF122" s="795" t="s">
        <v>471</v>
      </c>
      <c r="AG122" s="793"/>
      <c r="AH122" s="793"/>
      <c r="AI122" s="793"/>
      <c r="AJ122" s="794"/>
      <c r="AK122" s="795" t="s">
        <v>472</v>
      </c>
      <c r="AL122" s="793"/>
      <c r="AM122" s="793"/>
      <c r="AN122" s="793"/>
      <c r="AO122" s="794"/>
      <c r="AP122" s="837" t="s">
        <v>463</v>
      </c>
      <c r="AQ122" s="838"/>
      <c r="AR122" s="838"/>
      <c r="AS122" s="838"/>
      <c r="AT122" s="839"/>
      <c r="AU122" s="896"/>
      <c r="AV122" s="897"/>
      <c r="AW122" s="897"/>
      <c r="AX122" s="897"/>
      <c r="AY122" s="898"/>
      <c r="AZ122" s="851" t="s">
        <v>491</v>
      </c>
      <c r="BA122" s="852"/>
      <c r="BB122" s="852"/>
      <c r="BC122" s="852"/>
      <c r="BD122" s="852"/>
      <c r="BE122" s="852"/>
      <c r="BF122" s="852"/>
      <c r="BG122" s="852"/>
      <c r="BH122" s="852"/>
      <c r="BI122" s="852"/>
      <c r="BJ122" s="852"/>
      <c r="BK122" s="852"/>
      <c r="BL122" s="852"/>
      <c r="BM122" s="852"/>
      <c r="BN122" s="852"/>
      <c r="BO122" s="852"/>
      <c r="BP122" s="853"/>
      <c r="BQ122" s="892">
        <v>1918471</v>
      </c>
      <c r="BR122" s="858"/>
      <c r="BS122" s="858"/>
      <c r="BT122" s="858"/>
      <c r="BU122" s="858"/>
      <c r="BV122" s="858">
        <v>2152024</v>
      </c>
      <c r="BW122" s="858"/>
      <c r="BX122" s="858"/>
      <c r="BY122" s="858"/>
      <c r="BZ122" s="858"/>
      <c r="CA122" s="858">
        <v>2250608</v>
      </c>
      <c r="CB122" s="858"/>
      <c r="CC122" s="858"/>
      <c r="CD122" s="858"/>
      <c r="CE122" s="858"/>
      <c r="CF122" s="859">
        <v>176.3</v>
      </c>
      <c r="CG122" s="860"/>
      <c r="CH122" s="860"/>
      <c r="CI122" s="860"/>
      <c r="CJ122" s="860"/>
      <c r="CK122" s="882"/>
      <c r="CL122" s="868"/>
      <c r="CM122" s="868"/>
      <c r="CN122" s="868"/>
      <c r="CO122" s="869"/>
      <c r="CP122" s="848" t="s">
        <v>492</v>
      </c>
      <c r="CQ122" s="849"/>
      <c r="CR122" s="849"/>
      <c r="CS122" s="849"/>
      <c r="CT122" s="849"/>
      <c r="CU122" s="849"/>
      <c r="CV122" s="849"/>
      <c r="CW122" s="849"/>
      <c r="CX122" s="849"/>
      <c r="CY122" s="849"/>
      <c r="CZ122" s="849"/>
      <c r="DA122" s="849"/>
      <c r="DB122" s="849"/>
      <c r="DC122" s="849"/>
      <c r="DD122" s="849"/>
      <c r="DE122" s="849"/>
      <c r="DF122" s="850"/>
      <c r="DG122" s="829" t="s">
        <v>467</v>
      </c>
      <c r="DH122" s="830"/>
      <c r="DI122" s="830"/>
      <c r="DJ122" s="830"/>
      <c r="DK122" s="830"/>
      <c r="DL122" s="830" t="s">
        <v>463</v>
      </c>
      <c r="DM122" s="830"/>
      <c r="DN122" s="830"/>
      <c r="DO122" s="830"/>
      <c r="DP122" s="830"/>
      <c r="DQ122" s="830" t="s">
        <v>463</v>
      </c>
      <c r="DR122" s="830"/>
      <c r="DS122" s="830"/>
      <c r="DT122" s="830"/>
      <c r="DU122" s="830"/>
      <c r="DV122" s="807" t="s">
        <v>463</v>
      </c>
      <c r="DW122" s="807"/>
      <c r="DX122" s="807"/>
      <c r="DY122" s="807"/>
      <c r="DZ122" s="808"/>
    </row>
    <row r="123" spans="1:130" s="224" customFormat="1" ht="26.25" customHeight="1" x14ac:dyDescent="0.2">
      <c r="A123" s="833"/>
      <c r="B123" s="834"/>
      <c r="C123" s="828" t="s">
        <v>464</v>
      </c>
      <c r="D123" s="765"/>
      <c r="E123" s="765"/>
      <c r="F123" s="765"/>
      <c r="G123" s="765"/>
      <c r="H123" s="765"/>
      <c r="I123" s="765"/>
      <c r="J123" s="765"/>
      <c r="K123" s="765"/>
      <c r="L123" s="765"/>
      <c r="M123" s="765"/>
      <c r="N123" s="765"/>
      <c r="O123" s="765"/>
      <c r="P123" s="765"/>
      <c r="Q123" s="765"/>
      <c r="R123" s="765"/>
      <c r="S123" s="765"/>
      <c r="T123" s="765"/>
      <c r="U123" s="765"/>
      <c r="V123" s="765"/>
      <c r="W123" s="765"/>
      <c r="X123" s="765"/>
      <c r="Y123" s="765"/>
      <c r="Z123" s="766"/>
      <c r="AA123" s="792" t="s">
        <v>463</v>
      </c>
      <c r="AB123" s="793"/>
      <c r="AC123" s="793"/>
      <c r="AD123" s="793"/>
      <c r="AE123" s="794"/>
      <c r="AF123" s="795" t="s">
        <v>482</v>
      </c>
      <c r="AG123" s="793"/>
      <c r="AH123" s="793"/>
      <c r="AI123" s="793"/>
      <c r="AJ123" s="794"/>
      <c r="AK123" s="795" t="s">
        <v>474</v>
      </c>
      <c r="AL123" s="793"/>
      <c r="AM123" s="793"/>
      <c r="AN123" s="793"/>
      <c r="AO123" s="794"/>
      <c r="AP123" s="837" t="s">
        <v>479</v>
      </c>
      <c r="AQ123" s="838"/>
      <c r="AR123" s="838"/>
      <c r="AS123" s="838"/>
      <c r="AT123" s="839"/>
      <c r="AU123" s="899"/>
      <c r="AV123" s="900"/>
      <c r="AW123" s="900"/>
      <c r="AX123" s="900"/>
      <c r="AY123" s="900"/>
      <c r="AZ123" s="247" t="s">
        <v>190</v>
      </c>
      <c r="BA123" s="247"/>
      <c r="BB123" s="247"/>
      <c r="BC123" s="247"/>
      <c r="BD123" s="247"/>
      <c r="BE123" s="247"/>
      <c r="BF123" s="247"/>
      <c r="BG123" s="247"/>
      <c r="BH123" s="247"/>
      <c r="BI123" s="247"/>
      <c r="BJ123" s="247"/>
      <c r="BK123" s="247"/>
      <c r="BL123" s="247"/>
      <c r="BM123" s="247"/>
      <c r="BN123" s="247"/>
      <c r="BO123" s="890" t="s">
        <v>493</v>
      </c>
      <c r="BP123" s="891"/>
      <c r="BQ123" s="845">
        <v>5328037</v>
      </c>
      <c r="BR123" s="846"/>
      <c r="BS123" s="846"/>
      <c r="BT123" s="846"/>
      <c r="BU123" s="846"/>
      <c r="BV123" s="846">
        <v>5977668</v>
      </c>
      <c r="BW123" s="846"/>
      <c r="BX123" s="846"/>
      <c r="BY123" s="846"/>
      <c r="BZ123" s="846"/>
      <c r="CA123" s="846">
        <v>6344541</v>
      </c>
      <c r="CB123" s="846"/>
      <c r="CC123" s="846"/>
      <c r="CD123" s="846"/>
      <c r="CE123" s="846"/>
      <c r="CF123" s="761"/>
      <c r="CG123" s="762"/>
      <c r="CH123" s="762"/>
      <c r="CI123" s="762"/>
      <c r="CJ123" s="847"/>
      <c r="CK123" s="882"/>
      <c r="CL123" s="868"/>
      <c r="CM123" s="868"/>
      <c r="CN123" s="868"/>
      <c r="CO123" s="869"/>
      <c r="CP123" s="848" t="s">
        <v>494</v>
      </c>
      <c r="CQ123" s="849"/>
      <c r="CR123" s="849"/>
      <c r="CS123" s="849"/>
      <c r="CT123" s="849"/>
      <c r="CU123" s="849"/>
      <c r="CV123" s="849"/>
      <c r="CW123" s="849"/>
      <c r="CX123" s="849"/>
      <c r="CY123" s="849"/>
      <c r="CZ123" s="849"/>
      <c r="DA123" s="849"/>
      <c r="DB123" s="849"/>
      <c r="DC123" s="849"/>
      <c r="DD123" s="849"/>
      <c r="DE123" s="849"/>
      <c r="DF123" s="850"/>
      <c r="DG123" s="792" t="s">
        <v>482</v>
      </c>
      <c r="DH123" s="793"/>
      <c r="DI123" s="793"/>
      <c r="DJ123" s="793"/>
      <c r="DK123" s="794"/>
      <c r="DL123" s="795" t="s">
        <v>479</v>
      </c>
      <c r="DM123" s="793"/>
      <c r="DN123" s="793"/>
      <c r="DO123" s="793"/>
      <c r="DP123" s="794"/>
      <c r="DQ123" s="795" t="s">
        <v>482</v>
      </c>
      <c r="DR123" s="793"/>
      <c r="DS123" s="793"/>
      <c r="DT123" s="793"/>
      <c r="DU123" s="794"/>
      <c r="DV123" s="837" t="s">
        <v>475</v>
      </c>
      <c r="DW123" s="838"/>
      <c r="DX123" s="838"/>
      <c r="DY123" s="838"/>
      <c r="DZ123" s="839"/>
    </row>
    <row r="124" spans="1:130" s="224" customFormat="1" ht="26.25" customHeight="1" thickBot="1" x14ac:dyDescent="0.25">
      <c r="A124" s="833"/>
      <c r="B124" s="834"/>
      <c r="C124" s="828" t="s">
        <v>469</v>
      </c>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765"/>
      <c r="Z124" s="766"/>
      <c r="AA124" s="792" t="s">
        <v>489</v>
      </c>
      <c r="AB124" s="793"/>
      <c r="AC124" s="793"/>
      <c r="AD124" s="793"/>
      <c r="AE124" s="794"/>
      <c r="AF124" s="795" t="s">
        <v>179</v>
      </c>
      <c r="AG124" s="793"/>
      <c r="AH124" s="793"/>
      <c r="AI124" s="793"/>
      <c r="AJ124" s="794"/>
      <c r="AK124" s="795" t="s">
        <v>179</v>
      </c>
      <c r="AL124" s="793"/>
      <c r="AM124" s="793"/>
      <c r="AN124" s="793"/>
      <c r="AO124" s="794"/>
      <c r="AP124" s="837" t="s">
        <v>479</v>
      </c>
      <c r="AQ124" s="838"/>
      <c r="AR124" s="838"/>
      <c r="AS124" s="838"/>
      <c r="AT124" s="839"/>
      <c r="AU124" s="840" t="s">
        <v>495</v>
      </c>
      <c r="AV124" s="841"/>
      <c r="AW124" s="841"/>
      <c r="AX124" s="841"/>
      <c r="AY124" s="841"/>
      <c r="AZ124" s="841"/>
      <c r="BA124" s="841"/>
      <c r="BB124" s="841"/>
      <c r="BC124" s="841"/>
      <c r="BD124" s="841"/>
      <c r="BE124" s="841"/>
      <c r="BF124" s="841"/>
      <c r="BG124" s="841"/>
      <c r="BH124" s="841"/>
      <c r="BI124" s="841"/>
      <c r="BJ124" s="841"/>
      <c r="BK124" s="841"/>
      <c r="BL124" s="841"/>
      <c r="BM124" s="841"/>
      <c r="BN124" s="841"/>
      <c r="BO124" s="841"/>
      <c r="BP124" s="842"/>
      <c r="BQ124" s="843" t="s">
        <v>479</v>
      </c>
      <c r="BR124" s="844"/>
      <c r="BS124" s="844"/>
      <c r="BT124" s="844"/>
      <c r="BU124" s="844"/>
      <c r="BV124" s="844" t="s">
        <v>463</v>
      </c>
      <c r="BW124" s="844"/>
      <c r="BX124" s="844"/>
      <c r="BY124" s="844"/>
      <c r="BZ124" s="844"/>
      <c r="CA124" s="844" t="s">
        <v>482</v>
      </c>
      <c r="CB124" s="844"/>
      <c r="CC124" s="844"/>
      <c r="CD124" s="844"/>
      <c r="CE124" s="844"/>
      <c r="CF124" s="739"/>
      <c r="CG124" s="740"/>
      <c r="CH124" s="740"/>
      <c r="CI124" s="740"/>
      <c r="CJ124" s="875"/>
      <c r="CK124" s="883"/>
      <c r="CL124" s="883"/>
      <c r="CM124" s="883"/>
      <c r="CN124" s="883"/>
      <c r="CO124" s="884"/>
      <c r="CP124" s="848" t="s">
        <v>496</v>
      </c>
      <c r="CQ124" s="849"/>
      <c r="CR124" s="849"/>
      <c r="CS124" s="849"/>
      <c r="CT124" s="849"/>
      <c r="CU124" s="849"/>
      <c r="CV124" s="849"/>
      <c r="CW124" s="849"/>
      <c r="CX124" s="849"/>
      <c r="CY124" s="849"/>
      <c r="CZ124" s="849"/>
      <c r="DA124" s="849"/>
      <c r="DB124" s="849"/>
      <c r="DC124" s="849"/>
      <c r="DD124" s="849"/>
      <c r="DE124" s="849"/>
      <c r="DF124" s="850"/>
      <c r="DG124" s="776" t="s">
        <v>179</v>
      </c>
      <c r="DH124" s="777"/>
      <c r="DI124" s="777"/>
      <c r="DJ124" s="777"/>
      <c r="DK124" s="778"/>
      <c r="DL124" s="779" t="s">
        <v>463</v>
      </c>
      <c r="DM124" s="777"/>
      <c r="DN124" s="777"/>
      <c r="DO124" s="777"/>
      <c r="DP124" s="778"/>
      <c r="DQ124" s="779" t="s">
        <v>463</v>
      </c>
      <c r="DR124" s="777"/>
      <c r="DS124" s="777"/>
      <c r="DT124" s="777"/>
      <c r="DU124" s="778"/>
      <c r="DV124" s="861" t="s">
        <v>489</v>
      </c>
      <c r="DW124" s="862"/>
      <c r="DX124" s="862"/>
      <c r="DY124" s="862"/>
      <c r="DZ124" s="863"/>
    </row>
    <row r="125" spans="1:130" s="224" customFormat="1" ht="26.25" customHeight="1" x14ac:dyDescent="0.2">
      <c r="A125" s="833"/>
      <c r="B125" s="834"/>
      <c r="C125" s="828" t="s">
        <v>478</v>
      </c>
      <c r="D125" s="765"/>
      <c r="E125" s="765"/>
      <c r="F125" s="765"/>
      <c r="G125" s="765"/>
      <c r="H125" s="765"/>
      <c r="I125" s="765"/>
      <c r="J125" s="765"/>
      <c r="K125" s="765"/>
      <c r="L125" s="765"/>
      <c r="M125" s="765"/>
      <c r="N125" s="765"/>
      <c r="O125" s="765"/>
      <c r="P125" s="765"/>
      <c r="Q125" s="765"/>
      <c r="R125" s="765"/>
      <c r="S125" s="765"/>
      <c r="T125" s="765"/>
      <c r="U125" s="765"/>
      <c r="V125" s="765"/>
      <c r="W125" s="765"/>
      <c r="X125" s="765"/>
      <c r="Y125" s="765"/>
      <c r="Z125" s="766"/>
      <c r="AA125" s="792" t="s">
        <v>463</v>
      </c>
      <c r="AB125" s="793"/>
      <c r="AC125" s="793"/>
      <c r="AD125" s="793"/>
      <c r="AE125" s="794"/>
      <c r="AF125" s="795" t="s">
        <v>463</v>
      </c>
      <c r="AG125" s="793"/>
      <c r="AH125" s="793"/>
      <c r="AI125" s="793"/>
      <c r="AJ125" s="794"/>
      <c r="AK125" s="795" t="s">
        <v>482</v>
      </c>
      <c r="AL125" s="793"/>
      <c r="AM125" s="793"/>
      <c r="AN125" s="793"/>
      <c r="AO125" s="794"/>
      <c r="AP125" s="837" t="s">
        <v>179</v>
      </c>
      <c r="AQ125" s="838"/>
      <c r="AR125" s="838"/>
      <c r="AS125" s="838"/>
      <c r="AT125" s="839"/>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64" t="s">
        <v>497</v>
      </c>
      <c r="CL125" s="865"/>
      <c r="CM125" s="865"/>
      <c r="CN125" s="865"/>
      <c r="CO125" s="866"/>
      <c r="CP125" s="873" t="s">
        <v>498</v>
      </c>
      <c r="CQ125" s="821"/>
      <c r="CR125" s="821"/>
      <c r="CS125" s="821"/>
      <c r="CT125" s="821"/>
      <c r="CU125" s="821"/>
      <c r="CV125" s="821"/>
      <c r="CW125" s="821"/>
      <c r="CX125" s="821"/>
      <c r="CY125" s="821"/>
      <c r="CZ125" s="821"/>
      <c r="DA125" s="821"/>
      <c r="DB125" s="821"/>
      <c r="DC125" s="821"/>
      <c r="DD125" s="821"/>
      <c r="DE125" s="821"/>
      <c r="DF125" s="822"/>
      <c r="DG125" s="874" t="s">
        <v>463</v>
      </c>
      <c r="DH125" s="855"/>
      <c r="DI125" s="855"/>
      <c r="DJ125" s="855"/>
      <c r="DK125" s="855"/>
      <c r="DL125" s="855" t="s">
        <v>472</v>
      </c>
      <c r="DM125" s="855"/>
      <c r="DN125" s="855"/>
      <c r="DO125" s="855"/>
      <c r="DP125" s="855"/>
      <c r="DQ125" s="855" t="s">
        <v>463</v>
      </c>
      <c r="DR125" s="855"/>
      <c r="DS125" s="855"/>
      <c r="DT125" s="855"/>
      <c r="DU125" s="855"/>
      <c r="DV125" s="856" t="s">
        <v>463</v>
      </c>
      <c r="DW125" s="856"/>
      <c r="DX125" s="856"/>
      <c r="DY125" s="856"/>
      <c r="DZ125" s="857"/>
    </row>
    <row r="126" spans="1:130" s="224" customFormat="1" ht="26.25" customHeight="1" thickBot="1" x14ac:dyDescent="0.25">
      <c r="A126" s="833"/>
      <c r="B126" s="834"/>
      <c r="C126" s="828" t="s">
        <v>481</v>
      </c>
      <c r="D126" s="765"/>
      <c r="E126" s="765"/>
      <c r="F126" s="765"/>
      <c r="G126" s="765"/>
      <c r="H126" s="765"/>
      <c r="I126" s="765"/>
      <c r="J126" s="765"/>
      <c r="K126" s="765"/>
      <c r="L126" s="765"/>
      <c r="M126" s="765"/>
      <c r="N126" s="765"/>
      <c r="O126" s="765"/>
      <c r="P126" s="765"/>
      <c r="Q126" s="765"/>
      <c r="R126" s="765"/>
      <c r="S126" s="765"/>
      <c r="T126" s="765"/>
      <c r="U126" s="765"/>
      <c r="V126" s="765"/>
      <c r="W126" s="765"/>
      <c r="X126" s="765"/>
      <c r="Y126" s="765"/>
      <c r="Z126" s="766"/>
      <c r="AA126" s="792" t="s">
        <v>179</v>
      </c>
      <c r="AB126" s="793"/>
      <c r="AC126" s="793"/>
      <c r="AD126" s="793"/>
      <c r="AE126" s="794"/>
      <c r="AF126" s="795" t="s">
        <v>463</v>
      </c>
      <c r="AG126" s="793"/>
      <c r="AH126" s="793"/>
      <c r="AI126" s="793"/>
      <c r="AJ126" s="794"/>
      <c r="AK126" s="795" t="s">
        <v>489</v>
      </c>
      <c r="AL126" s="793"/>
      <c r="AM126" s="793"/>
      <c r="AN126" s="793"/>
      <c r="AO126" s="794"/>
      <c r="AP126" s="837" t="s">
        <v>179</v>
      </c>
      <c r="AQ126" s="838"/>
      <c r="AR126" s="838"/>
      <c r="AS126" s="838"/>
      <c r="AT126" s="839"/>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67"/>
      <c r="CL126" s="868"/>
      <c r="CM126" s="868"/>
      <c r="CN126" s="868"/>
      <c r="CO126" s="869"/>
      <c r="CP126" s="828" t="s">
        <v>499</v>
      </c>
      <c r="CQ126" s="765"/>
      <c r="CR126" s="765"/>
      <c r="CS126" s="765"/>
      <c r="CT126" s="765"/>
      <c r="CU126" s="765"/>
      <c r="CV126" s="765"/>
      <c r="CW126" s="765"/>
      <c r="CX126" s="765"/>
      <c r="CY126" s="765"/>
      <c r="CZ126" s="765"/>
      <c r="DA126" s="765"/>
      <c r="DB126" s="765"/>
      <c r="DC126" s="765"/>
      <c r="DD126" s="765"/>
      <c r="DE126" s="765"/>
      <c r="DF126" s="766"/>
      <c r="DG126" s="829" t="s">
        <v>489</v>
      </c>
      <c r="DH126" s="830"/>
      <c r="DI126" s="830"/>
      <c r="DJ126" s="830"/>
      <c r="DK126" s="830"/>
      <c r="DL126" s="830" t="s">
        <v>475</v>
      </c>
      <c r="DM126" s="830"/>
      <c r="DN126" s="830"/>
      <c r="DO126" s="830"/>
      <c r="DP126" s="830"/>
      <c r="DQ126" s="830" t="s">
        <v>463</v>
      </c>
      <c r="DR126" s="830"/>
      <c r="DS126" s="830"/>
      <c r="DT126" s="830"/>
      <c r="DU126" s="830"/>
      <c r="DV126" s="807" t="s">
        <v>179</v>
      </c>
      <c r="DW126" s="807"/>
      <c r="DX126" s="807"/>
      <c r="DY126" s="807"/>
      <c r="DZ126" s="808"/>
    </row>
    <row r="127" spans="1:130" s="224" customFormat="1" ht="26.25" customHeight="1" x14ac:dyDescent="0.2">
      <c r="A127" s="835"/>
      <c r="B127" s="836"/>
      <c r="C127" s="851" t="s">
        <v>500</v>
      </c>
      <c r="D127" s="852"/>
      <c r="E127" s="852"/>
      <c r="F127" s="852"/>
      <c r="G127" s="852"/>
      <c r="H127" s="852"/>
      <c r="I127" s="852"/>
      <c r="J127" s="852"/>
      <c r="K127" s="852"/>
      <c r="L127" s="852"/>
      <c r="M127" s="852"/>
      <c r="N127" s="852"/>
      <c r="O127" s="852"/>
      <c r="P127" s="852"/>
      <c r="Q127" s="852"/>
      <c r="R127" s="852"/>
      <c r="S127" s="852"/>
      <c r="T127" s="852"/>
      <c r="U127" s="852"/>
      <c r="V127" s="852"/>
      <c r="W127" s="852"/>
      <c r="X127" s="852"/>
      <c r="Y127" s="852"/>
      <c r="Z127" s="853"/>
      <c r="AA127" s="792" t="s">
        <v>463</v>
      </c>
      <c r="AB127" s="793"/>
      <c r="AC127" s="793"/>
      <c r="AD127" s="793"/>
      <c r="AE127" s="794"/>
      <c r="AF127" s="795" t="s">
        <v>463</v>
      </c>
      <c r="AG127" s="793"/>
      <c r="AH127" s="793"/>
      <c r="AI127" s="793"/>
      <c r="AJ127" s="794"/>
      <c r="AK127" s="795" t="s">
        <v>463</v>
      </c>
      <c r="AL127" s="793"/>
      <c r="AM127" s="793"/>
      <c r="AN127" s="793"/>
      <c r="AO127" s="794"/>
      <c r="AP127" s="837" t="s">
        <v>463</v>
      </c>
      <c r="AQ127" s="838"/>
      <c r="AR127" s="838"/>
      <c r="AS127" s="838"/>
      <c r="AT127" s="839"/>
      <c r="AU127" s="226"/>
      <c r="AV127" s="226"/>
      <c r="AW127" s="226"/>
      <c r="AX127" s="854" t="s">
        <v>501</v>
      </c>
      <c r="AY127" s="825"/>
      <c r="AZ127" s="825"/>
      <c r="BA127" s="825"/>
      <c r="BB127" s="825"/>
      <c r="BC127" s="825"/>
      <c r="BD127" s="825"/>
      <c r="BE127" s="826"/>
      <c r="BF127" s="824" t="s">
        <v>502</v>
      </c>
      <c r="BG127" s="825"/>
      <c r="BH127" s="825"/>
      <c r="BI127" s="825"/>
      <c r="BJ127" s="825"/>
      <c r="BK127" s="825"/>
      <c r="BL127" s="826"/>
      <c r="BM127" s="824" t="s">
        <v>503</v>
      </c>
      <c r="BN127" s="825"/>
      <c r="BO127" s="825"/>
      <c r="BP127" s="825"/>
      <c r="BQ127" s="825"/>
      <c r="BR127" s="825"/>
      <c r="BS127" s="826"/>
      <c r="BT127" s="824" t="s">
        <v>504</v>
      </c>
      <c r="BU127" s="825"/>
      <c r="BV127" s="825"/>
      <c r="BW127" s="825"/>
      <c r="BX127" s="825"/>
      <c r="BY127" s="825"/>
      <c r="BZ127" s="827"/>
      <c r="CA127" s="226"/>
      <c r="CB127" s="226"/>
      <c r="CC127" s="226"/>
      <c r="CD127" s="249"/>
      <c r="CE127" s="249"/>
      <c r="CF127" s="249"/>
      <c r="CG127" s="226"/>
      <c r="CH127" s="226"/>
      <c r="CI127" s="226"/>
      <c r="CJ127" s="248"/>
      <c r="CK127" s="867"/>
      <c r="CL127" s="868"/>
      <c r="CM127" s="868"/>
      <c r="CN127" s="868"/>
      <c r="CO127" s="869"/>
      <c r="CP127" s="828" t="s">
        <v>505</v>
      </c>
      <c r="CQ127" s="765"/>
      <c r="CR127" s="765"/>
      <c r="CS127" s="765"/>
      <c r="CT127" s="765"/>
      <c r="CU127" s="765"/>
      <c r="CV127" s="765"/>
      <c r="CW127" s="765"/>
      <c r="CX127" s="765"/>
      <c r="CY127" s="765"/>
      <c r="CZ127" s="765"/>
      <c r="DA127" s="765"/>
      <c r="DB127" s="765"/>
      <c r="DC127" s="765"/>
      <c r="DD127" s="765"/>
      <c r="DE127" s="765"/>
      <c r="DF127" s="766"/>
      <c r="DG127" s="829" t="s">
        <v>475</v>
      </c>
      <c r="DH127" s="830"/>
      <c r="DI127" s="830"/>
      <c r="DJ127" s="830"/>
      <c r="DK127" s="830"/>
      <c r="DL127" s="830" t="s">
        <v>467</v>
      </c>
      <c r="DM127" s="830"/>
      <c r="DN127" s="830"/>
      <c r="DO127" s="830"/>
      <c r="DP127" s="830"/>
      <c r="DQ127" s="830" t="s">
        <v>463</v>
      </c>
      <c r="DR127" s="830"/>
      <c r="DS127" s="830"/>
      <c r="DT127" s="830"/>
      <c r="DU127" s="830"/>
      <c r="DV127" s="807" t="s">
        <v>463</v>
      </c>
      <c r="DW127" s="807"/>
      <c r="DX127" s="807"/>
      <c r="DY127" s="807"/>
      <c r="DZ127" s="808"/>
    </row>
    <row r="128" spans="1:130" s="224" customFormat="1" ht="26.25" customHeight="1" thickBot="1" x14ac:dyDescent="0.25">
      <c r="A128" s="809" t="s">
        <v>506</v>
      </c>
      <c r="B128" s="810"/>
      <c r="C128" s="810"/>
      <c r="D128" s="810"/>
      <c r="E128" s="810"/>
      <c r="F128" s="810"/>
      <c r="G128" s="810"/>
      <c r="H128" s="810"/>
      <c r="I128" s="810"/>
      <c r="J128" s="810"/>
      <c r="K128" s="810"/>
      <c r="L128" s="810"/>
      <c r="M128" s="810"/>
      <c r="N128" s="810"/>
      <c r="O128" s="810"/>
      <c r="P128" s="810"/>
      <c r="Q128" s="810"/>
      <c r="R128" s="810"/>
      <c r="S128" s="810"/>
      <c r="T128" s="810"/>
      <c r="U128" s="810"/>
      <c r="V128" s="810"/>
      <c r="W128" s="811" t="s">
        <v>507</v>
      </c>
      <c r="X128" s="811"/>
      <c r="Y128" s="811"/>
      <c r="Z128" s="812"/>
      <c r="AA128" s="813">
        <v>34</v>
      </c>
      <c r="AB128" s="814"/>
      <c r="AC128" s="814"/>
      <c r="AD128" s="814"/>
      <c r="AE128" s="815"/>
      <c r="AF128" s="816">
        <v>34</v>
      </c>
      <c r="AG128" s="814"/>
      <c r="AH128" s="814"/>
      <c r="AI128" s="814"/>
      <c r="AJ128" s="815"/>
      <c r="AK128" s="816">
        <v>34</v>
      </c>
      <c r="AL128" s="814"/>
      <c r="AM128" s="814"/>
      <c r="AN128" s="814"/>
      <c r="AO128" s="815"/>
      <c r="AP128" s="817"/>
      <c r="AQ128" s="818"/>
      <c r="AR128" s="818"/>
      <c r="AS128" s="818"/>
      <c r="AT128" s="819"/>
      <c r="AU128" s="226"/>
      <c r="AV128" s="226"/>
      <c r="AW128" s="226"/>
      <c r="AX128" s="820" t="s">
        <v>508</v>
      </c>
      <c r="AY128" s="821"/>
      <c r="AZ128" s="821"/>
      <c r="BA128" s="821"/>
      <c r="BB128" s="821"/>
      <c r="BC128" s="821"/>
      <c r="BD128" s="821"/>
      <c r="BE128" s="822"/>
      <c r="BF128" s="799" t="s">
        <v>482</v>
      </c>
      <c r="BG128" s="800"/>
      <c r="BH128" s="800"/>
      <c r="BI128" s="800"/>
      <c r="BJ128" s="800"/>
      <c r="BK128" s="800"/>
      <c r="BL128" s="823"/>
      <c r="BM128" s="799">
        <v>15</v>
      </c>
      <c r="BN128" s="800"/>
      <c r="BO128" s="800"/>
      <c r="BP128" s="800"/>
      <c r="BQ128" s="800"/>
      <c r="BR128" s="800"/>
      <c r="BS128" s="823"/>
      <c r="BT128" s="799">
        <v>20</v>
      </c>
      <c r="BU128" s="800"/>
      <c r="BV128" s="800"/>
      <c r="BW128" s="800"/>
      <c r="BX128" s="800"/>
      <c r="BY128" s="800"/>
      <c r="BZ128" s="801"/>
      <c r="CA128" s="249"/>
      <c r="CB128" s="249"/>
      <c r="CC128" s="249"/>
      <c r="CD128" s="249"/>
      <c r="CE128" s="249"/>
      <c r="CF128" s="249"/>
      <c r="CG128" s="226"/>
      <c r="CH128" s="226"/>
      <c r="CI128" s="226"/>
      <c r="CJ128" s="248"/>
      <c r="CK128" s="870"/>
      <c r="CL128" s="871"/>
      <c r="CM128" s="871"/>
      <c r="CN128" s="871"/>
      <c r="CO128" s="872"/>
      <c r="CP128" s="802" t="s">
        <v>509</v>
      </c>
      <c r="CQ128" s="743"/>
      <c r="CR128" s="743"/>
      <c r="CS128" s="743"/>
      <c r="CT128" s="743"/>
      <c r="CU128" s="743"/>
      <c r="CV128" s="743"/>
      <c r="CW128" s="743"/>
      <c r="CX128" s="743"/>
      <c r="CY128" s="743"/>
      <c r="CZ128" s="743"/>
      <c r="DA128" s="743"/>
      <c r="DB128" s="743"/>
      <c r="DC128" s="743"/>
      <c r="DD128" s="743"/>
      <c r="DE128" s="743"/>
      <c r="DF128" s="744"/>
      <c r="DG128" s="803" t="s">
        <v>482</v>
      </c>
      <c r="DH128" s="804"/>
      <c r="DI128" s="804"/>
      <c r="DJ128" s="804"/>
      <c r="DK128" s="804"/>
      <c r="DL128" s="804" t="s">
        <v>489</v>
      </c>
      <c r="DM128" s="804"/>
      <c r="DN128" s="804"/>
      <c r="DO128" s="804"/>
      <c r="DP128" s="804"/>
      <c r="DQ128" s="804" t="s">
        <v>510</v>
      </c>
      <c r="DR128" s="804"/>
      <c r="DS128" s="804"/>
      <c r="DT128" s="804"/>
      <c r="DU128" s="804"/>
      <c r="DV128" s="805" t="s">
        <v>489</v>
      </c>
      <c r="DW128" s="805"/>
      <c r="DX128" s="805"/>
      <c r="DY128" s="805"/>
      <c r="DZ128" s="806"/>
    </row>
    <row r="129" spans="1:131" s="224" customFormat="1" ht="26.25" customHeight="1" x14ac:dyDescent="0.2">
      <c r="A129" s="787" t="s">
        <v>109</v>
      </c>
      <c r="B129" s="788"/>
      <c r="C129" s="788"/>
      <c r="D129" s="788"/>
      <c r="E129" s="788"/>
      <c r="F129" s="788"/>
      <c r="G129" s="788"/>
      <c r="H129" s="788"/>
      <c r="I129" s="788"/>
      <c r="J129" s="788"/>
      <c r="K129" s="788"/>
      <c r="L129" s="788"/>
      <c r="M129" s="788"/>
      <c r="N129" s="788"/>
      <c r="O129" s="788"/>
      <c r="P129" s="788"/>
      <c r="Q129" s="788"/>
      <c r="R129" s="788"/>
      <c r="S129" s="788"/>
      <c r="T129" s="788"/>
      <c r="U129" s="788"/>
      <c r="V129" s="788"/>
      <c r="W129" s="789" t="s">
        <v>511</v>
      </c>
      <c r="X129" s="790"/>
      <c r="Y129" s="790"/>
      <c r="Z129" s="791"/>
      <c r="AA129" s="792">
        <v>1340125</v>
      </c>
      <c r="AB129" s="793"/>
      <c r="AC129" s="793"/>
      <c r="AD129" s="793"/>
      <c r="AE129" s="794"/>
      <c r="AF129" s="795">
        <v>1526919</v>
      </c>
      <c r="AG129" s="793"/>
      <c r="AH129" s="793"/>
      <c r="AI129" s="793"/>
      <c r="AJ129" s="794"/>
      <c r="AK129" s="795">
        <v>1456751</v>
      </c>
      <c r="AL129" s="793"/>
      <c r="AM129" s="793"/>
      <c r="AN129" s="793"/>
      <c r="AO129" s="794"/>
      <c r="AP129" s="796"/>
      <c r="AQ129" s="797"/>
      <c r="AR129" s="797"/>
      <c r="AS129" s="797"/>
      <c r="AT129" s="798"/>
      <c r="AU129" s="227"/>
      <c r="AV129" s="227"/>
      <c r="AW129" s="227"/>
      <c r="AX129" s="764" t="s">
        <v>512</v>
      </c>
      <c r="AY129" s="765"/>
      <c r="AZ129" s="765"/>
      <c r="BA129" s="765"/>
      <c r="BB129" s="765"/>
      <c r="BC129" s="765"/>
      <c r="BD129" s="765"/>
      <c r="BE129" s="766"/>
      <c r="BF129" s="783" t="s">
        <v>467</v>
      </c>
      <c r="BG129" s="784"/>
      <c r="BH129" s="784"/>
      <c r="BI129" s="784"/>
      <c r="BJ129" s="784"/>
      <c r="BK129" s="784"/>
      <c r="BL129" s="785"/>
      <c r="BM129" s="783">
        <v>20</v>
      </c>
      <c r="BN129" s="784"/>
      <c r="BO129" s="784"/>
      <c r="BP129" s="784"/>
      <c r="BQ129" s="784"/>
      <c r="BR129" s="784"/>
      <c r="BS129" s="785"/>
      <c r="BT129" s="783">
        <v>30</v>
      </c>
      <c r="BU129" s="784"/>
      <c r="BV129" s="784"/>
      <c r="BW129" s="784"/>
      <c r="BX129" s="784"/>
      <c r="BY129" s="784"/>
      <c r="BZ129" s="78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87" t="s">
        <v>513</v>
      </c>
      <c r="B130" s="788"/>
      <c r="C130" s="788"/>
      <c r="D130" s="788"/>
      <c r="E130" s="788"/>
      <c r="F130" s="788"/>
      <c r="G130" s="788"/>
      <c r="H130" s="788"/>
      <c r="I130" s="788"/>
      <c r="J130" s="788"/>
      <c r="K130" s="788"/>
      <c r="L130" s="788"/>
      <c r="M130" s="788"/>
      <c r="N130" s="788"/>
      <c r="O130" s="788"/>
      <c r="P130" s="788"/>
      <c r="Q130" s="788"/>
      <c r="R130" s="788"/>
      <c r="S130" s="788"/>
      <c r="T130" s="788"/>
      <c r="U130" s="788"/>
      <c r="V130" s="788"/>
      <c r="W130" s="789" t="s">
        <v>514</v>
      </c>
      <c r="X130" s="790"/>
      <c r="Y130" s="790"/>
      <c r="Z130" s="791"/>
      <c r="AA130" s="792">
        <v>164649</v>
      </c>
      <c r="AB130" s="793"/>
      <c r="AC130" s="793"/>
      <c r="AD130" s="793"/>
      <c r="AE130" s="794"/>
      <c r="AF130" s="795">
        <v>207019</v>
      </c>
      <c r="AG130" s="793"/>
      <c r="AH130" s="793"/>
      <c r="AI130" s="793"/>
      <c r="AJ130" s="794"/>
      <c r="AK130" s="795">
        <v>179898</v>
      </c>
      <c r="AL130" s="793"/>
      <c r="AM130" s="793"/>
      <c r="AN130" s="793"/>
      <c r="AO130" s="794"/>
      <c r="AP130" s="796"/>
      <c r="AQ130" s="797"/>
      <c r="AR130" s="797"/>
      <c r="AS130" s="797"/>
      <c r="AT130" s="798"/>
      <c r="AU130" s="227"/>
      <c r="AV130" s="227"/>
      <c r="AW130" s="227"/>
      <c r="AX130" s="764" t="s">
        <v>515</v>
      </c>
      <c r="AY130" s="765"/>
      <c r="AZ130" s="765"/>
      <c r="BA130" s="765"/>
      <c r="BB130" s="765"/>
      <c r="BC130" s="765"/>
      <c r="BD130" s="765"/>
      <c r="BE130" s="766"/>
      <c r="BF130" s="767">
        <v>4</v>
      </c>
      <c r="BG130" s="768"/>
      <c r="BH130" s="768"/>
      <c r="BI130" s="768"/>
      <c r="BJ130" s="768"/>
      <c r="BK130" s="768"/>
      <c r="BL130" s="769"/>
      <c r="BM130" s="767">
        <v>25</v>
      </c>
      <c r="BN130" s="768"/>
      <c r="BO130" s="768"/>
      <c r="BP130" s="768"/>
      <c r="BQ130" s="768"/>
      <c r="BR130" s="768"/>
      <c r="BS130" s="769"/>
      <c r="BT130" s="767">
        <v>35</v>
      </c>
      <c r="BU130" s="768"/>
      <c r="BV130" s="768"/>
      <c r="BW130" s="768"/>
      <c r="BX130" s="768"/>
      <c r="BY130" s="768"/>
      <c r="BZ130" s="770"/>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71"/>
      <c r="B131" s="772"/>
      <c r="C131" s="772"/>
      <c r="D131" s="772"/>
      <c r="E131" s="772"/>
      <c r="F131" s="772"/>
      <c r="G131" s="772"/>
      <c r="H131" s="772"/>
      <c r="I131" s="772"/>
      <c r="J131" s="772"/>
      <c r="K131" s="772"/>
      <c r="L131" s="772"/>
      <c r="M131" s="772"/>
      <c r="N131" s="772"/>
      <c r="O131" s="772"/>
      <c r="P131" s="772"/>
      <c r="Q131" s="772"/>
      <c r="R131" s="772"/>
      <c r="S131" s="772"/>
      <c r="T131" s="772"/>
      <c r="U131" s="772"/>
      <c r="V131" s="772"/>
      <c r="W131" s="773" t="s">
        <v>516</v>
      </c>
      <c r="X131" s="774"/>
      <c r="Y131" s="774"/>
      <c r="Z131" s="775"/>
      <c r="AA131" s="776">
        <v>1175476</v>
      </c>
      <c r="AB131" s="777"/>
      <c r="AC131" s="777"/>
      <c r="AD131" s="777"/>
      <c r="AE131" s="778"/>
      <c r="AF131" s="779">
        <v>1319900</v>
      </c>
      <c r="AG131" s="777"/>
      <c r="AH131" s="777"/>
      <c r="AI131" s="777"/>
      <c r="AJ131" s="778"/>
      <c r="AK131" s="779">
        <v>1276853</v>
      </c>
      <c r="AL131" s="777"/>
      <c r="AM131" s="777"/>
      <c r="AN131" s="777"/>
      <c r="AO131" s="778"/>
      <c r="AP131" s="780"/>
      <c r="AQ131" s="781"/>
      <c r="AR131" s="781"/>
      <c r="AS131" s="781"/>
      <c r="AT131" s="782"/>
      <c r="AU131" s="227"/>
      <c r="AV131" s="227"/>
      <c r="AW131" s="227"/>
      <c r="AX131" s="742" t="s">
        <v>517</v>
      </c>
      <c r="AY131" s="743"/>
      <c r="AZ131" s="743"/>
      <c r="BA131" s="743"/>
      <c r="BB131" s="743"/>
      <c r="BC131" s="743"/>
      <c r="BD131" s="743"/>
      <c r="BE131" s="744"/>
      <c r="BF131" s="745" t="s">
        <v>463</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51" t="s">
        <v>518</v>
      </c>
      <c r="B132" s="752"/>
      <c r="C132" s="752"/>
      <c r="D132" s="752"/>
      <c r="E132" s="752"/>
      <c r="F132" s="752"/>
      <c r="G132" s="752"/>
      <c r="H132" s="752"/>
      <c r="I132" s="752"/>
      <c r="J132" s="752"/>
      <c r="K132" s="752"/>
      <c r="L132" s="752"/>
      <c r="M132" s="752"/>
      <c r="N132" s="752"/>
      <c r="O132" s="752"/>
      <c r="P132" s="752"/>
      <c r="Q132" s="752"/>
      <c r="R132" s="752"/>
      <c r="S132" s="752"/>
      <c r="T132" s="752"/>
      <c r="U132" s="752"/>
      <c r="V132" s="755" t="s">
        <v>519</v>
      </c>
      <c r="W132" s="755"/>
      <c r="X132" s="755"/>
      <c r="Y132" s="755"/>
      <c r="Z132" s="756"/>
      <c r="AA132" s="757">
        <v>4.3679326500000002</v>
      </c>
      <c r="AB132" s="758"/>
      <c r="AC132" s="758"/>
      <c r="AD132" s="758"/>
      <c r="AE132" s="759"/>
      <c r="AF132" s="760">
        <v>2.4842791119999998</v>
      </c>
      <c r="AG132" s="758"/>
      <c r="AH132" s="758"/>
      <c r="AI132" s="758"/>
      <c r="AJ132" s="759"/>
      <c r="AK132" s="760">
        <v>5.2633310179999997</v>
      </c>
      <c r="AL132" s="758"/>
      <c r="AM132" s="758"/>
      <c r="AN132" s="758"/>
      <c r="AO132" s="759"/>
      <c r="AP132" s="761"/>
      <c r="AQ132" s="762"/>
      <c r="AR132" s="762"/>
      <c r="AS132" s="762"/>
      <c r="AT132" s="76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53"/>
      <c r="B133" s="754"/>
      <c r="C133" s="754"/>
      <c r="D133" s="754"/>
      <c r="E133" s="754"/>
      <c r="F133" s="754"/>
      <c r="G133" s="754"/>
      <c r="H133" s="754"/>
      <c r="I133" s="754"/>
      <c r="J133" s="754"/>
      <c r="K133" s="754"/>
      <c r="L133" s="754"/>
      <c r="M133" s="754"/>
      <c r="N133" s="754"/>
      <c r="O133" s="754"/>
      <c r="P133" s="754"/>
      <c r="Q133" s="754"/>
      <c r="R133" s="754"/>
      <c r="S133" s="754"/>
      <c r="T133" s="754"/>
      <c r="U133" s="754"/>
      <c r="V133" s="734" t="s">
        <v>520</v>
      </c>
      <c r="W133" s="734"/>
      <c r="X133" s="734"/>
      <c r="Y133" s="734"/>
      <c r="Z133" s="735"/>
      <c r="AA133" s="736">
        <v>4.3</v>
      </c>
      <c r="AB133" s="737"/>
      <c r="AC133" s="737"/>
      <c r="AD133" s="737"/>
      <c r="AE133" s="738"/>
      <c r="AF133" s="736">
        <v>3.7</v>
      </c>
      <c r="AG133" s="737"/>
      <c r="AH133" s="737"/>
      <c r="AI133" s="737"/>
      <c r="AJ133" s="738"/>
      <c r="AK133" s="736">
        <v>4</v>
      </c>
      <c r="AL133" s="737"/>
      <c r="AM133" s="737"/>
      <c r="AN133" s="737"/>
      <c r="AO133" s="738"/>
      <c r="AP133" s="739"/>
      <c r="AQ133" s="740"/>
      <c r="AR133" s="740"/>
      <c r="AS133" s="740"/>
      <c r="AT133" s="741"/>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LXKKejEf4jSz7eCsZT4oknR6Ca779gLoM3MnFU3KDFBrMiTF8kvh9c6TeLuKWE1CLPY/4Ocv19xFFQGkDgqZDA==" saltValue="OnDR1Vy16BXPRMKmq5C8T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521</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fcBC+GSQNT1ToqFn7AE48JcEyFj/vLOgwKAMTRqzdNtwEoPY3IOPMWu7ZaJCo/nNGopLtG1/iTN4E/jEfllBw==" saltValue="MZt04t+fyn9YriDMfciAzA=="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ZGjek+7kSjjNqhUICNLLXuJqu6z8ZP4+EdPnB48Q2EUmwfAPCgAschTtokbRYRg+q0o7zHa/TCGegAkBGq0AbA==" saltValue="GPvIvkVIBQqyNNAwqeVXzw=="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67"/>
  <sheetViews>
    <sheetView showGridLines="0" view="pageBreakPreview"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522</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523</v>
      </c>
      <c r="AL6" s="260"/>
      <c r="AM6" s="260"/>
      <c r="AN6" s="260"/>
    </row>
    <row r="7" spans="1:46" ht="13.5" customHeight="1" x14ac:dyDescent="0.2">
      <c r="A7" s="259"/>
      <c r="AK7" s="262"/>
      <c r="AL7" s="263"/>
      <c r="AM7" s="263"/>
      <c r="AN7" s="264"/>
      <c r="AO7" s="1131" t="s">
        <v>524</v>
      </c>
      <c r="AP7" s="265"/>
      <c r="AQ7" s="266" t="s">
        <v>525</v>
      </c>
      <c r="AR7" s="267"/>
    </row>
    <row r="8" spans="1:46" ht="13.2" x14ac:dyDescent="0.2">
      <c r="A8" s="259"/>
      <c r="AK8" s="268"/>
      <c r="AL8" s="269"/>
      <c r="AM8" s="269"/>
      <c r="AN8" s="270"/>
      <c r="AO8" s="1132"/>
      <c r="AP8" s="271" t="s">
        <v>526</v>
      </c>
      <c r="AQ8" s="272" t="s">
        <v>527</v>
      </c>
      <c r="AR8" s="273" t="s">
        <v>528</v>
      </c>
    </row>
    <row r="9" spans="1:46" ht="13.2" x14ac:dyDescent="0.2">
      <c r="A9" s="259"/>
      <c r="AK9" s="1143" t="s">
        <v>529</v>
      </c>
      <c r="AL9" s="1144"/>
      <c r="AM9" s="1144"/>
      <c r="AN9" s="1145"/>
      <c r="AO9" s="274">
        <v>448484</v>
      </c>
      <c r="AP9" s="274">
        <v>307602</v>
      </c>
      <c r="AQ9" s="275">
        <v>255467</v>
      </c>
      <c r="AR9" s="276">
        <v>20.399999999999999</v>
      </c>
    </row>
    <row r="10" spans="1:46" ht="13.5" customHeight="1" x14ac:dyDescent="0.2">
      <c r="A10" s="259"/>
      <c r="AK10" s="1143" t="s">
        <v>530</v>
      </c>
      <c r="AL10" s="1144"/>
      <c r="AM10" s="1144"/>
      <c r="AN10" s="1145"/>
      <c r="AO10" s="277">
        <v>95344</v>
      </c>
      <c r="AP10" s="277">
        <v>65394</v>
      </c>
      <c r="AQ10" s="278">
        <v>29275</v>
      </c>
      <c r="AR10" s="279">
        <v>123.4</v>
      </c>
    </row>
    <row r="11" spans="1:46" ht="13.5" customHeight="1" x14ac:dyDescent="0.2">
      <c r="A11" s="259"/>
      <c r="AK11" s="1143" t="s">
        <v>531</v>
      </c>
      <c r="AL11" s="1144"/>
      <c r="AM11" s="1144"/>
      <c r="AN11" s="1145"/>
      <c r="AO11" s="277" t="s">
        <v>532</v>
      </c>
      <c r="AP11" s="277" t="s">
        <v>532</v>
      </c>
      <c r="AQ11" s="278">
        <v>3959</v>
      </c>
      <c r="AR11" s="279" t="s">
        <v>532</v>
      </c>
    </row>
    <row r="12" spans="1:46" ht="13.5" customHeight="1" x14ac:dyDescent="0.2">
      <c r="A12" s="259"/>
      <c r="AK12" s="1143" t="s">
        <v>533</v>
      </c>
      <c r="AL12" s="1144"/>
      <c r="AM12" s="1144"/>
      <c r="AN12" s="1145"/>
      <c r="AO12" s="277" t="s">
        <v>532</v>
      </c>
      <c r="AP12" s="277" t="s">
        <v>532</v>
      </c>
      <c r="AQ12" s="278" t="s">
        <v>532</v>
      </c>
      <c r="AR12" s="279" t="s">
        <v>532</v>
      </c>
    </row>
    <row r="13" spans="1:46" ht="13.5" customHeight="1" x14ac:dyDescent="0.2">
      <c r="A13" s="259"/>
      <c r="AK13" s="1143" t="s">
        <v>534</v>
      </c>
      <c r="AL13" s="1144"/>
      <c r="AM13" s="1144"/>
      <c r="AN13" s="1145"/>
      <c r="AO13" s="277">
        <v>18045</v>
      </c>
      <c r="AP13" s="277">
        <v>12377</v>
      </c>
      <c r="AQ13" s="278">
        <v>9349</v>
      </c>
      <c r="AR13" s="279">
        <v>32.4</v>
      </c>
    </row>
    <row r="14" spans="1:46" ht="13.5" customHeight="1" x14ac:dyDescent="0.2">
      <c r="A14" s="259"/>
      <c r="AK14" s="1143" t="s">
        <v>535</v>
      </c>
      <c r="AL14" s="1144"/>
      <c r="AM14" s="1144"/>
      <c r="AN14" s="1145"/>
      <c r="AO14" s="277" t="s">
        <v>532</v>
      </c>
      <c r="AP14" s="277" t="s">
        <v>532</v>
      </c>
      <c r="AQ14" s="278">
        <v>4659</v>
      </c>
      <c r="AR14" s="279" t="s">
        <v>532</v>
      </c>
    </row>
    <row r="15" spans="1:46" ht="13.5" customHeight="1" x14ac:dyDescent="0.2">
      <c r="A15" s="259"/>
      <c r="AK15" s="1146" t="s">
        <v>536</v>
      </c>
      <c r="AL15" s="1147"/>
      <c r="AM15" s="1147"/>
      <c r="AN15" s="1148"/>
      <c r="AO15" s="277">
        <v>-37527</v>
      </c>
      <c r="AP15" s="277">
        <v>-25739</v>
      </c>
      <c r="AQ15" s="278">
        <v>-18111</v>
      </c>
      <c r="AR15" s="279">
        <v>42.1</v>
      </c>
    </row>
    <row r="16" spans="1:46" ht="13.2" x14ac:dyDescent="0.2">
      <c r="A16" s="259"/>
      <c r="AK16" s="1146" t="s">
        <v>190</v>
      </c>
      <c r="AL16" s="1147"/>
      <c r="AM16" s="1147"/>
      <c r="AN16" s="1148"/>
      <c r="AO16" s="277">
        <v>524346</v>
      </c>
      <c r="AP16" s="277">
        <v>359634</v>
      </c>
      <c r="AQ16" s="278">
        <v>284598</v>
      </c>
      <c r="AR16" s="279">
        <v>26.4</v>
      </c>
    </row>
    <row r="17" spans="1:46" ht="13.2" x14ac:dyDescent="0.2">
      <c r="A17" s="259"/>
    </row>
    <row r="18" spans="1:46" ht="13.2" x14ac:dyDescent="0.2">
      <c r="A18" s="259"/>
      <c r="AQ18" s="280"/>
      <c r="AR18" s="280"/>
    </row>
    <row r="19" spans="1:46" ht="13.2" x14ac:dyDescent="0.2">
      <c r="A19" s="259"/>
      <c r="AK19" s="255" t="s">
        <v>537</v>
      </c>
    </row>
    <row r="20" spans="1:46" ht="13.2" x14ac:dyDescent="0.2">
      <c r="A20" s="259"/>
      <c r="AK20" s="281"/>
      <c r="AL20" s="282"/>
      <c r="AM20" s="282"/>
      <c r="AN20" s="283"/>
      <c r="AO20" s="284" t="s">
        <v>538</v>
      </c>
      <c r="AP20" s="285" t="s">
        <v>539</v>
      </c>
      <c r="AQ20" s="286" t="s">
        <v>540</v>
      </c>
      <c r="AR20" s="287"/>
    </row>
    <row r="21" spans="1:46" s="260" customFormat="1" ht="13.2" x14ac:dyDescent="0.2">
      <c r="A21" s="288"/>
      <c r="AK21" s="1149" t="s">
        <v>541</v>
      </c>
      <c r="AL21" s="1150"/>
      <c r="AM21" s="1150"/>
      <c r="AN21" s="1151"/>
      <c r="AO21" s="289">
        <v>33.61</v>
      </c>
      <c r="AP21" s="290">
        <v>25.07</v>
      </c>
      <c r="AQ21" s="291">
        <v>8.5399999999999991</v>
      </c>
      <c r="AS21" s="292"/>
      <c r="AT21" s="288"/>
    </row>
    <row r="22" spans="1:46" s="260" customFormat="1" ht="13.2" x14ac:dyDescent="0.2">
      <c r="A22" s="288"/>
      <c r="AK22" s="1149" t="s">
        <v>542</v>
      </c>
      <c r="AL22" s="1150"/>
      <c r="AM22" s="1150"/>
      <c r="AN22" s="1151"/>
      <c r="AO22" s="293">
        <v>95.1</v>
      </c>
      <c r="AP22" s="294">
        <v>94.5</v>
      </c>
      <c r="AQ22" s="295">
        <v>0.6</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42" t="s">
        <v>543</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row>
    <row r="27" spans="1:46" ht="13.2" x14ac:dyDescent="0.2">
      <c r="A27" s="300"/>
      <c r="AS27" s="255"/>
      <c r="AT27" s="255"/>
    </row>
    <row r="28" spans="1:46" ht="16.2" x14ac:dyDescent="0.2">
      <c r="A28" s="256" t="s">
        <v>544</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545</v>
      </c>
      <c r="AL29" s="260"/>
      <c r="AM29" s="260"/>
      <c r="AN29" s="260"/>
      <c r="AS29" s="302"/>
    </row>
    <row r="30" spans="1:46" ht="13.5" customHeight="1" x14ac:dyDescent="0.2">
      <c r="A30" s="259"/>
      <c r="AK30" s="262"/>
      <c r="AL30" s="263"/>
      <c r="AM30" s="263"/>
      <c r="AN30" s="264"/>
      <c r="AO30" s="1131" t="s">
        <v>524</v>
      </c>
      <c r="AP30" s="265"/>
      <c r="AQ30" s="266" t="s">
        <v>525</v>
      </c>
      <c r="AR30" s="267"/>
    </row>
    <row r="31" spans="1:46" ht="13.2" x14ac:dyDescent="0.2">
      <c r="A31" s="259"/>
      <c r="AK31" s="268"/>
      <c r="AL31" s="269"/>
      <c r="AM31" s="269"/>
      <c r="AN31" s="270"/>
      <c r="AO31" s="1132"/>
      <c r="AP31" s="271" t="s">
        <v>526</v>
      </c>
      <c r="AQ31" s="272" t="s">
        <v>527</v>
      </c>
      <c r="AR31" s="273" t="s">
        <v>528</v>
      </c>
    </row>
    <row r="32" spans="1:46" ht="27" customHeight="1" x14ac:dyDescent="0.2">
      <c r="A32" s="259"/>
      <c r="AK32" s="1133" t="s">
        <v>546</v>
      </c>
      <c r="AL32" s="1134"/>
      <c r="AM32" s="1134"/>
      <c r="AN32" s="1135"/>
      <c r="AO32" s="303">
        <v>213924</v>
      </c>
      <c r="AP32" s="303">
        <v>146724</v>
      </c>
      <c r="AQ32" s="304">
        <v>156764</v>
      </c>
      <c r="AR32" s="305">
        <v>-6.4</v>
      </c>
    </row>
    <row r="33" spans="1:46" ht="13.5" customHeight="1" x14ac:dyDescent="0.2">
      <c r="A33" s="259"/>
      <c r="AK33" s="1133" t="s">
        <v>547</v>
      </c>
      <c r="AL33" s="1134"/>
      <c r="AM33" s="1134"/>
      <c r="AN33" s="1135"/>
      <c r="AO33" s="303" t="s">
        <v>532</v>
      </c>
      <c r="AP33" s="303" t="s">
        <v>532</v>
      </c>
      <c r="AQ33" s="304" t="s">
        <v>532</v>
      </c>
      <c r="AR33" s="305" t="s">
        <v>532</v>
      </c>
    </row>
    <row r="34" spans="1:46" ht="27" customHeight="1" x14ac:dyDescent="0.2">
      <c r="A34" s="259"/>
      <c r="AK34" s="1133" t="s">
        <v>548</v>
      </c>
      <c r="AL34" s="1134"/>
      <c r="AM34" s="1134"/>
      <c r="AN34" s="1135"/>
      <c r="AO34" s="303" t="s">
        <v>532</v>
      </c>
      <c r="AP34" s="303" t="s">
        <v>532</v>
      </c>
      <c r="AQ34" s="304" t="s">
        <v>532</v>
      </c>
      <c r="AR34" s="305" t="s">
        <v>532</v>
      </c>
    </row>
    <row r="35" spans="1:46" ht="27" customHeight="1" x14ac:dyDescent="0.2">
      <c r="A35" s="259"/>
      <c r="AK35" s="1133" t="s">
        <v>549</v>
      </c>
      <c r="AL35" s="1134"/>
      <c r="AM35" s="1134"/>
      <c r="AN35" s="1135"/>
      <c r="AO35" s="303">
        <v>28478</v>
      </c>
      <c r="AP35" s="303">
        <v>19532</v>
      </c>
      <c r="AQ35" s="304">
        <v>30923</v>
      </c>
      <c r="AR35" s="305">
        <v>-36.799999999999997</v>
      </c>
    </row>
    <row r="36" spans="1:46" ht="27" customHeight="1" x14ac:dyDescent="0.2">
      <c r="A36" s="259"/>
      <c r="AK36" s="1133" t="s">
        <v>550</v>
      </c>
      <c r="AL36" s="1134"/>
      <c r="AM36" s="1134"/>
      <c r="AN36" s="1135"/>
      <c r="AO36" s="303">
        <v>4735</v>
      </c>
      <c r="AP36" s="303">
        <v>3248</v>
      </c>
      <c r="AQ36" s="304">
        <v>4657</v>
      </c>
      <c r="AR36" s="305">
        <v>-30.3</v>
      </c>
    </row>
    <row r="37" spans="1:46" ht="13.5" customHeight="1" x14ac:dyDescent="0.2">
      <c r="A37" s="259"/>
      <c r="AK37" s="1133" t="s">
        <v>551</v>
      </c>
      <c r="AL37" s="1134"/>
      <c r="AM37" s="1134"/>
      <c r="AN37" s="1135"/>
      <c r="AO37" s="303" t="s">
        <v>532</v>
      </c>
      <c r="AP37" s="303" t="s">
        <v>532</v>
      </c>
      <c r="AQ37" s="304">
        <v>888</v>
      </c>
      <c r="AR37" s="305" t="s">
        <v>532</v>
      </c>
    </row>
    <row r="38" spans="1:46" ht="27" customHeight="1" x14ac:dyDescent="0.2">
      <c r="A38" s="259"/>
      <c r="AK38" s="1136" t="s">
        <v>552</v>
      </c>
      <c r="AL38" s="1137"/>
      <c r="AM38" s="1137"/>
      <c r="AN38" s="1138"/>
      <c r="AO38" s="306" t="s">
        <v>532</v>
      </c>
      <c r="AP38" s="306" t="s">
        <v>532</v>
      </c>
      <c r="AQ38" s="307">
        <v>21</v>
      </c>
      <c r="AR38" s="295" t="s">
        <v>532</v>
      </c>
      <c r="AS38" s="302"/>
    </row>
    <row r="39" spans="1:46" ht="13.2" x14ac:dyDescent="0.2">
      <c r="A39" s="259"/>
      <c r="AK39" s="1136" t="s">
        <v>553</v>
      </c>
      <c r="AL39" s="1137"/>
      <c r="AM39" s="1137"/>
      <c r="AN39" s="1138"/>
      <c r="AO39" s="303">
        <v>-34</v>
      </c>
      <c r="AP39" s="303">
        <v>-23</v>
      </c>
      <c r="AQ39" s="304">
        <v>-6724</v>
      </c>
      <c r="AR39" s="305">
        <v>-99.7</v>
      </c>
      <c r="AS39" s="302"/>
    </row>
    <row r="40" spans="1:46" ht="27" customHeight="1" x14ac:dyDescent="0.2">
      <c r="A40" s="259"/>
      <c r="AK40" s="1133" t="s">
        <v>554</v>
      </c>
      <c r="AL40" s="1134"/>
      <c r="AM40" s="1134"/>
      <c r="AN40" s="1135"/>
      <c r="AO40" s="303">
        <v>-179898</v>
      </c>
      <c r="AP40" s="303">
        <v>-123387</v>
      </c>
      <c r="AQ40" s="304">
        <v>-136123</v>
      </c>
      <c r="AR40" s="305">
        <v>-9.4</v>
      </c>
      <c r="AS40" s="302"/>
    </row>
    <row r="41" spans="1:46" ht="13.2" x14ac:dyDescent="0.2">
      <c r="A41" s="259"/>
      <c r="AK41" s="1139" t="s">
        <v>305</v>
      </c>
      <c r="AL41" s="1140"/>
      <c r="AM41" s="1140"/>
      <c r="AN41" s="1141"/>
      <c r="AO41" s="303">
        <v>67205</v>
      </c>
      <c r="AP41" s="303">
        <v>46094</v>
      </c>
      <c r="AQ41" s="304">
        <v>50405</v>
      </c>
      <c r="AR41" s="305">
        <v>-8.6</v>
      </c>
      <c r="AS41" s="302"/>
    </row>
    <row r="42" spans="1:46" ht="13.2" x14ac:dyDescent="0.2">
      <c r="A42" s="259"/>
      <c r="AK42" s="308" t="s">
        <v>555</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556</v>
      </c>
    </row>
    <row r="48" spans="1:46" ht="13.2" x14ac:dyDescent="0.2">
      <c r="A48" s="259"/>
      <c r="AK48" s="313" t="s">
        <v>557</v>
      </c>
      <c r="AL48" s="313"/>
      <c r="AM48" s="313"/>
      <c r="AN48" s="313"/>
      <c r="AO48" s="313"/>
      <c r="AP48" s="313"/>
      <c r="AQ48" s="314"/>
      <c r="AR48" s="313"/>
    </row>
    <row r="49" spans="1:44" ht="13.5" customHeight="1" x14ac:dyDescent="0.2">
      <c r="A49" s="259"/>
      <c r="AK49" s="315"/>
      <c r="AL49" s="316"/>
      <c r="AM49" s="1126" t="s">
        <v>524</v>
      </c>
      <c r="AN49" s="1128" t="s">
        <v>558</v>
      </c>
      <c r="AO49" s="1129"/>
      <c r="AP49" s="1129"/>
      <c r="AQ49" s="1129"/>
      <c r="AR49" s="1130"/>
    </row>
    <row r="50" spans="1:44" ht="13.2" x14ac:dyDescent="0.2">
      <c r="A50" s="259"/>
      <c r="AK50" s="317"/>
      <c r="AL50" s="318"/>
      <c r="AM50" s="1127"/>
      <c r="AN50" s="319" t="s">
        <v>559</v>
      </c>
      <c r="AO50" s="320" t="s">
        <v>560</v>
      </c>
      <c r="AP50" s="321" t="s">
        <v>561</v>
      </c>
      <c r="AQ50" s="322" t="s">
        <v>562</v>
      </c>
      <c r="AR50" s="323" t="s">
        <v>563</v>
      </c>
    </row>
    <row r="51" spans="1:44" ht="13.2" x14ac:dyDescent="0.2">
      <c r="A51" s="259"/>
      <c r="AK51" s="315" t="s">
        <v>564</v>
      </c>
      <c r="AL51" s="316"/>
      <c r="AM51" s="324">
        <v>454216</v>
      </c>
      <c r="AN51" s="325">
        <v>277808</v>
      </c>
      <c r="AO51" s="326">
        <v>17.899999999999999</v>
      </c>
      <c r="AP51" s="327">
        <v>271581</v>
      </c>
      <c r="AQ51" s="328">
        <v>-6.7</v>
      </c>
      <c r="AR51" s="329">
        <v>24.6</v>
      </c>
    </row>
    <row r="52" spans="1:44" ht="13.2" x14ac:dyDescent="0.2">
      <c r="A52" s="259"/>
      <c r="AK52" s="330"/>
      <c r="AL52" s="331" t="s">
        <v>565</v>
      </c>
      <c r="AM52" s="332">
        <v>169836</v>
      </c>
      <c r="AN52" s="333">
        <v>103875</v>
      </c>
      <c r="AO52" s="334">
        <v>54.1</v>
      </c>
      <c r="AP52" s="335">
        <v>117844</v>
      </c>
      <c r="AQ52" s="336">
        <v>-1</v>
      </c>
      <c r="AR52" s="337">
        <v>55.1</v>
      </c>
    </row>
    <row r="53" spans="1:44" ht="13.2" x14ac:dyDescent="0.2">
      <c r="A53" s="259"/>
      <c r="AK53" s="315" t="s">
        <v>566</v>
      </c>
      <c r="AL53" s="316"/>
      <c r="AM53" s="324">
        <v>589166</v>
      </c>
      <c r="AN53" s="325">
        <v>371245</v>
      </c>
      <c r="AO53" s="326">
        <v>33.6</v>
      </c>
      <c r="AP53" s="327">
        <v>268375</v>
      </c>
      <c r="AQ53" s="328">
        <v>-1.2</v>
      </c>
      <c r="AR53" s="329">
        <v>34.799999999999997</v>
      </c>
    </row>
    <row r="54" spans="1:44" ht="13.2" x14ac:dyDescent="0.2">
      <c r="A54" s="259"/>
      <c r="AK54" s="330"/>
      <c r="AL54" s="331" t="s">
        <v>565</v>
      </c>
      <c r="AM54" s="332">
        <v>400494</v>
      </c>
      <c r="AN54" s="333">
        <v>252359</v>
      </c>
      <c r="AO54" s="334">
        <v>142.9</v>
      </c>
      <c r="AP54" s="335">
        <v>119602</v>
      </c>
      <c r="AQ54" s="336">
        <v>1.5</v>
      </c>
      <c r="AR54" s="337">
        <v>141.4</v>
      </c>
    </row>
    <row r="55" spans="1:44" ht="13.2" x14ac:dyDescent="0.2">
      <c r="A55" s="259"/>
      <c r="AK55" s="315" t="s">
        <v>567</v>
      </c>
      <c r="AL55" s="316"/>
      <c r="AM55" s="324">
        <v>841381</v>
      </c>
      <c r="AN55" s="325">
        <v>541778</v>
      </c>
      <c r="AO55" s="326">
        <v>45.9</v>
      </c>
      <c r="AP55" s="327">
        <v>301035</v>
      </c>
      <c r="AQ55" s="328">
        <v>12.2</v>
      </c>
      <c r="AR55" s="329">
        <v>33.700000000000003</v>
      </c>
    </row>
    <row r="56" spans="1:44" ht="13.2" x14ac:dyDescent="0.2">
      <c r="A56" s="259"/>
      <c r="AK56" s="330"/>
      <c r="AL56" s="331" t="s">
        <v>565</v>
      </c>
      <c r="AM56" s="332">
        <v>165598</v>
      </c>
      <c r="AN56" s="333">
        <v>106631</v>
      </c>
      <c r="AO56" s="334">
        <v>-57.7</v>
      </c>
      <c r="AP56" s="335">
        <v>154376</v>
      </c>
      <c r="AQ56" s="336">
        <v>29.1</v>
      </c>
      <c r="AR56" s="337">
        <v>-86.8</v>
      </c>
    </row>
    <row r="57" spans="1:44" ht="13.2" x14ac:dyDescent="0.2">
      <c r="A57" s="259"/>
      <c r="AK57" s="315" t="s">
        <v>568</v>
      </c>
      <c r="AL57" s="316"/>
      <c r="AM57" s="324">
        <v>775615</v>
      </c>
      <c r="AN57" s="325">
        <v>515017</v>
      </c>
      <c r="AO57" s="326">
        <v>-4.9000000000000004</v>
      </c>
      <c r="AP57" s="327">
        <v>362690</v>
      </c>
      <c r="AQ57" s="328">
        <v>20.5</v>
      </c>
      <c r="AR57" s="329">
        <v>-25.4</v>
      </c>
    </row>
    <row r="58" spans="1:44" ht="13.2" x14ac:dyDescent="0.2">
      <c r="A58" s="259"/>
      <c r="AK58" s="330"/>
      <c r="AL58" s="331" t="s">
        <v>565</v>
      </c>
      <c r="AM58" s="332">
        <v>176707</v>
      </c>
      <c r="AN58" s="333">
        <v>117335</v>
      </c>
      <c r="AO58" s="334">
        <v>10</v>
      </c>
      <c r="AP58" s="335">
        <v>172580</v>
      </c>
      <c r="AQ58" s="336">
        <v>11.8</v>
      </c>
      <c r="AR58" s="337">
        <v>-1.8</v>
      </c>
    </row>
    <row r="59" spans="1:44" ht="13.2" x14ac:dyDescent="0.2">
      <c r="A59" s="259"/>
      <c r="AK59" s="315" t="s">
        <v>569</v>
      </c>
      <c r="AL59" s="316"/>
      <c r="AM59" s="324">
        <v>540808</v>
      </c>
      <c r="AN59" s="325">
        <v>370925</v>
      </c>
      <c r="AO59" s="326">
        <v>-28</v>
      </c>
      <c r="AP59" s="327">
        <v>296093</v>
      </c>
      <c r="AQ59" s="328">
        <v>-18.399999999999999</v>
      </c>
      <c r="AR59" s="329">
        <v>-9.6</v>
      </c>
    </row>
    <row r="60" spans="1:44" ht="13.2" x14ac:dyDescent="0.2">
      <c r="A60" s="259"/>
      <c r="AK60" s="330"/>
      <c r="AL60" s="331" t="s">
        <v>565</v>
      </c>
      <c r="AM60" s="332">
        <v>210634</v>
      </c>
      <c r="AN60" s="333">
        <v>144468</v>
      </c>
      <c r="AO60" s="334">
        <v>23.1</v>
      </c>
      <c r="AP60" s="335">
        <v>140545</v>
      </c>
      <c r="AQ60" s="336">
        <v>-18.600000000000001</v>
      </c>
      <c r="AR60" s="337">
        <v>41.7</v>
      </c>
    </row>
    <row r="61" spans="1:44" ht="13.2" x14ac:dyDescent="0.2">
      <c r="A61" s="259"/>
      <c r="AK61" s="315" t="s">
        <v>570</v>
      </c>
      <c r="AL61" s="338"/>
      <c r="AM61" s="324">
        <v>640237</v>
      </c>
      <c r="AN61" s="325">
        <v>415355</v>
      </c>
      <c r="AO61" s="326">
        <v>12.9</v>
      </c>
      <c r="AP61" s="327">
        <v>299955</v>
      </c>
      <c r="AQ61" s="339">
        <v>1.3</v>
      </c>
      <c r="AR61" s="329">
        <v>11.6</v>
      </c>
    </row>
    <row r="62" spans="1:44" ht="13.2" x14ac:dyDescent="0.2">
      <c r="A62" s="259"/>
      <c r="AK62" s="330"/>
      <c r="AL62" s="331" t="s">
        <v>565</v>
      </c>
      <c r="AM62" s="332">
        <v>224654</v>
      </c>
      <c r="AN62" s="333">
        <v>144934</v>
      </c>
      <c r="AO62" s="334">
        <v>34.5</v>
      </c>
      <c r="AP62" s="335">
        <v>140989</v>
      </c>
      <c r="AQ62" s="336">
        <v>4.5999999999999996</v>
      </c>
      <c r="AR62" s="337">
        <v>29.9</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sheetData>
  <sheetProtection algorithmName="SHA-512" hashValue="vplqkqt660NUuEgmRo7z+8rciyASZLrZbQ64KRlrHaHeF3PdJxxL5fRDowaQgXLzkBUMSvykk642oDoToODjQw==" saltValue="/R+vb9Gz4Dlv9sLCBBFvo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572</v>
      </c>
    </row>
    <row r="121" spans="125:125" ht="13.5" hidden="1" customHeight="1" x14ac:dyDescent="0.2">
      <c r="DU121" s="253"/>
    </row>
  </sheetData>
  <sheetProtection algorithmName="SHA-512" hashValue="zQfarMyzKYXGwTCh52De2nViAIzvxRpImycInYPPfZUxT19CO5MEwZ8OfjBdZbkcu5A/7h15LLXfou5SubACSw==" saltValue="XXMNo67nSRzRh+DdFWK3c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573</v>
      </c>
    </row>
  </sheetData>
  <sheetProtection algorithmName="SHA-512" hashValue="L5g/SFxSDzanTxZFjq+vQQOge8VapOHak1y/ku/ZqqWzlQ5awnABfmpmqOUejxhhsiFJPhc7BeDPm+FypbnKvg==" saltValue="2dUR+bhr40p4cQWqmob9U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574</v>
      </c>
      <c r="G46" s="8" t="s">
        <v>575</v>
      </c>
      <c r="H46" s="8" t="s">
        <v>576</v>
      </c>
      <c r="I46" s="8" t="s">
        <v>577</v>
      </c>
      <c r="J46" s="9" t="s">
        <v>578</v>
      </c>
    </row>
    <row r="47" spans="2:10" ht="57.75" customHeight="1" x14ac:dyDescent="0.2">
      <c r="B47" s="10"/>
      <c r="C47" s="1152" t="s">
        <v>3</v>
      </c>
      <c r="D47" s="1152"/>
      <c r="E47" s="1153"/>
      <c r="F47" s="11">
        <v>63.75</v>
      </c>
      <c r="G47" s="12">
        <v>89.25</v>
      </c>
      <c r="H47" s="12">
        <v>96.33</v>
      </c>
      <c r="I47" s="12">
        <v>111.54</v>
      </c>
      <c r="J47" s="13">
        <v>134.84</v>
      </c>
    </row>
    <row r="48" spans="2:10" ht="57.75" customHeight="1" x14ac:dyDescent="0.2">
      <c r="B48" s="14"/>
      <c r="C48" s="1154" t="s">
        <v>4</v>
      </c>
      <c r="D48" s="1154"/>
      <c r="E48" s="1155"/>
      <c r="F48" s="15">
        <v>24.51</v>
      </c>
      <c r="G48" s="16">
        <v>12.35</v>
      </c>
      <c r="H48" s="16">
        <v>14.98</v>
      </c>
      <c r="I48" s="16">
        <v>10.99</v>
      </c>
      <c r="J48" s="17">
        <v>11.79</v>
      </c>
    </row>
    <row r="49" spans="2:10" ht="57.75" customHeight="1" thickBot="1" x14ac:dyDescent="0.25">
      <c r="B49" s="18"/>
      <c r="C49" s="1156" t="s">
        <v>5</v>
      </c>
      <c r="D49" s="1156"/>
      <c r="E49" s="1157"/>
      <c r="F49" s="19">
        <v>3.27</v>
      </c>
      <c r="G49" s="20">
        <v>11.24</v>
      </c>
      <c r="H49" s="20">
        <v>15.78</v>
      </c>
      <c r="I49" s="20">
        <v>24.83</v>
      </c>
      <c r="J49" s="21">
        <v>18.21</v>
      </c>
    </row>
    <row r="50" spans="2:10" ht="13.2" x14ac:dyDescent="0.2"/>
  </sheetData>
  <sheetProtection algorithmName="SHA-512" hashValue="pfAKW7K5tDBo/093b8J+S+XvOzLRaEUMJ6Ol5qHMw9zYYWoIRQDygKzpYf/4UR8PZNgmJeA/YoVaQt/x6uWJaQ==" saltValue="Zau3WaOSo74QLBJLBJkbi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574</v>
      </c>
      <c r="G33" s="29" t="s">
        <v>575</v>
      </c>
      <c r="H33" s="29" t="s">
        <v>576</v>
      </c>
      <c r="I33" s="29" t="s">
        <v>577</v>
      </c>
      <c r="J33" s="30" t="s">
        <v>578</v>
      </c>
      <c r="K33" s="22"/>
      <c r="L33" s="22"/>
      <c r="M33" s="22"/>
      <c r="N33" s="22"/>
      <c r="O33" s="22"/>
      <c r="P33" s="22"/>
    </row>
    <row r="34" spans="1:16" ht="39" customHeight="1" x14ac:dyDescent="0.2">
      <c r="A34" s="22"/>
      <c r="B34" s="31"/>
      <c r="C34" s="1162" t="s">
        <v>579</v>
      </c>
      <c r="D34" s="1162"/>
      <c r="E34" s="1163"/>
      <c r="F34" s="32">
        <v>24.51</v>
      </c>
      <c r="G34" s="33">
        <v>12.34</v>
      </c>
      <c r="H34" s="33">
        <v>14.98</v>
      </c>
      <c r="I34" s="33">
        <v>10.98</v>
      </c>
      <c r="J34" s="34">
        <v>11.79</v>
      </c>
      <c r="K34" s="22"/>
      <c r="L34" s="22"/>
      <c r="M34" s="22"/>
      <c r="N34" s="22"/>
      <c r="O34" s="22"/>
      <c r="P34" s="22"/>
    </row>
    <row r="35" spans="1:16" ht="39" customHeight="1" x14ac:dyDescent="0.2">
      <c r="A35" s="22"/>
      <c r="B35" s="35"/>
      <c r="C35" s="1158" t="s">
        <v>580</v>
      </c>
      <c r="D35" s="1158"/>
      <c r="E35" s="1159"/>
      <c r="F35" s="36">
        <v>0.21</v>
      </c>
      <c r="G35" s="37">
        <v>0</v>
      </c>
      <c r="H35" s="37">
        <v>1.87</v>
      </c>
      <c r="I35" s="37">
        <v>2.67</v>
      </c>
      <c r="J35" s="38">
        <v>3.36</v>
      </c>
      <c r="K35" s="22"/>
      <c r="L35" s="22"/>
      <c r="M35" s="22"/>
      <c r="N35" s="22"/>
      <c r="O35" s="22"/>
      <c r="P35" s="22"/>
    </row>
    <row r="36" spans="1:16" ht="39" customHeight="1" x14ac:dyDescent="0.2">
      <c r="A36" s="22"/>
      <c r="B36" s="35"/>
      <c r="C36" s="1158" t="s">
        <v>581</v>
      </c>
      <c r="D36" s="1158"/>
      <c r="E36" s="1159"/>
      <c r="F36" s="36">
        <v>0.19</v>
      </c>
      <c r="G36" s="37">
        <v>0.05</v>
      </c>
      <c r="H36" s="37">
        <v>0.01</v>
      </c>
      <c r="I36" s="37">
        <v>0.19</v>
      </c>
      <c r="J36" s="38">
        <v>0.06</v>
      </c>
      <c r="K36" s="22"/>
      <c r="L36" s="22"/>
      <c r="M36" s="22"/>
      <c r="N36" s="22"/>
      <c r="O36" s="22"/>
      <c r="P36" s="22"/>
    </row>
    <row r="37" spans="1:16" ht="39" customHeight="1" x14ac:dyDescent="0.2">
      <c r="A37" s="22"/>
      <c r="B37" s="35"/>
      <c r="C37" s="1158" t="s">
        <v>582</v>
      </c>
      <c r="D37" s="1158"/>
      <c r="E37" s="1159"/>
      <c r="F37" s="36">
        <v>0.03</v>
      </c>
      <c r="G37" s="37">
        <v>0.03</v>
      </c>
      <c r="H37" s="37">
        <v>0.39</v>
      </c>
      <c r="I37" s="37">
        <v>0.25</v>
      </c>
      <c r="J37" s="38">
        <v>0.01</v>
      </c>
      <c r="K37" s="22"/>
      <c r="L37" s="22"/>
      <c r="M37" s="22"/>
      <c r="N37" s="22"/>
      <c r="O37" s="22"/>
      <c r="P37" s="22"/>
    </row>
    <row r="38" spans="1:16" ht="39" customHeight="1" x14ac:dyDescent="0.2">
      <c r="A38" s="22"/>
      <c r="B38" s="35"/>
      <c r="C38" s="1158" t="s">
        <v>583</v>
      </c>
      <c r="D38" s="1158"/>
      <c r="E38" s="1159"/>
      <c r="F38" s="36">
        <v>0</v>
      </c>
      <c r="G38" s="37">
        <v>0</v>
      </c>
      <c r="H38" s="37">
        <v>0</v>
      </c>
      <c r="I38" s="37">
        <v>0.49</v>
      </c>
      <c r="J38" s="38">
        <v>0</v>
      </c>
      <c r="K38" s="22"/>
      <c r="L38" s="22"/>
      <c r="M38" s="22"/>
      <c r="N38" s="22"/>
      <c r="O38" s="22"/>
      <c r="P38" s="22"/>
    </row>
    <row r="39" spans="1:16" ht="39" customHeight="1" x14ac:dyDescent="0.2">
      <c r="A39" s="22"/>
      <c r="B39" s="35"/>
      <c r="C39" s="1158" t="s">
        <v>584</v>
      </c>
      <c r="D39" s="1158"/>
      <c r="E39" s="1159"/>
      <c r="F39" s="36">
        <v>0</v>
      </c>
      <c r="G39" s="37">
        <v>0</v>
      </c>
      <c r="H39" s="37">
        <v>0</v>
      </c>
      <c r="I39" s="37">
        <v>0</v>
      </c>
      <c r="J39" s="38">
        <v>0</v>
      </c>
      <c r="K39" s="22"/>
      <c r="L39" s="22"/>
      <c r="M39" s="22"/>
      <c r="N39" s="22"/>
      <c r="O39" s="22"/>
      <c r="P39" s="22"/>
    </row>
    <row r="40" spans="1:16" ht="39" customHeight="1" x14ac:dyDescent="0.2">
      <c r="A40" s="22"/>
      <c r="B40" s="35"/>
      <c r="C40" s="1158"/>
      <c r="D40" s="1158"/>
      <c r="E40" s="1159"/>
      <c r="F40" s="36"/>
      <c r="G40" s="37"/>
      <c r="H40" s="37"/>
      <c r="I40" s="37"/>
      <c r="J40" s="38"/>
      <c r="K40" s="22"/>
      <c r="L40" s="22"/>
      <c r="M40" s="22"/>
      <c r="N40" s="22"/>
      <c r="O40" s="22"/>
      <c r="P40" s="22"/>
    </row>
    <row r="41" spans="1:16" ht="39" customHeight="1" x14ac:dyDescent="0.2">
      <c r="A41" s="22"/>
      <c r="B41" s="35"/>
      <c r="C41" s="1158"/>
      <c r="D41" s="1158"/>
      <c r="E41" s="1159"/>
      <c r="F41" s="36"/>
      <c r="G41" s="37"/>
      <c r="H41" s="37"/>
      <c r="I41" s="37"/>
      <c r="J41" s="38"/>
      <c r="K41" s="22"/>
      <c r="L41" s="22"/>
      <c r="M41" s="22"/>
      <c r="N41" s="22"/>
      <c r="O41" s="22"/>
      <c r="P41" s="22"/>
    </row>
    <row r="42" spans="1:16" ht="39" customHeight="1" x14ac:dyDescent="0.2">
      <c r="A42" s="22"/>
      <c r="B42" s="39"/>
      <c r="C42" s="1158" t="s">
        <v>585</v>
      </c>
      <c r="D42" s="1158"/>
      <c r="E42" s="1159"/>
      <c r="F42" s="36" t="s">
        <v>532</v>
      </c>
      <c r="G42" s="37" t="s">
        <v>532</v>
      </c>
      <c r="H42" s="37" t="s">
        <v>532</v>
      </c>
      <c r="I42" s="37" t="s">
        <v>532</v>
      </c>
      <c r="J42" s="38" t="s">
        <v>532</v>
      </c>
      <c r="K42" s="22"/>
      <c r="L42" s="22"/>
      <c r="M42" s="22"/>
      <c r="N42" s="22"/>
      <c r="O42" s="22"/>
      <c r="P42" s="22"/>
    </row>
    <row r="43" spans="1:16" ht="39" customHeight="1" thickBot="1" x14ac:dyDescent="0.25">
      <c r="A43" s="22"/>
      <c r="B43" s="40"/>
      <c r="C43" s="1160" t="s">
        <v>586</v>
      </c>
      <c r="D43" s="1160"/>
      <c r="E43" s="1161"/>
      <c r="F43" s="41" t="s">
        <v>532</v>
      </c>
      <c r="G43" s="42" t="s">
        <v>532</v>
      </c>
      <c r="H43" s="42" t="s">
        <v>532</v>
      </c>
      <c r="I43" s="42" t="s">
        <v>532</v>
      </c>
      <c r="J43" s="43" t="s">
        <v>532</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bZfpsMWBAfbrXudBQAwFofOKZm8KCHx0FPKD1OueFTztaO6b18MAOmaokoc2CkeK5gAYnXvnaA1Q4ywUMwwc/Q==" saltValue="prw0OtBCevIrGBBP4mtql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574</v>
      </c>
      <c r="L44" s="54" t="s">
        <v>575</v>
      </c>
      <c r="M44" s="54" t="s">
        <v>576</v>
      </c>
      <c r="N44" s="54" t="s">
        <v>577</v>
      </c>
      <c r="O44" s="55" t="s">
        <v>578</v>
      </c>
      <c r="P44" s="46"/>
      <c r="Q44" s="46"/>
      <c r="R44" s="46"/>
      <c r="S44" s="46"/>
      <c r="T44" s="46"/>
      <c r="U44" s="46"/>
    </row>
    <row r="45" spans="1:21" ht="30.75" customHeight="1" x14ac:dyDescent="0.2">
      <c r="A45" s="46"/>
      <c r="B45" s="1187" t="s">
        <v>11</v>
      </c>
      <c r="C45" s="1188"/>
      <c r="D45" s="56"/>
      <c r="E45" s="1193" t="s">
        <v>12</v>
      </c>
      <c r="F45" s="1193"/>
      <c r="G45" s="1193"/>
      <c r="H45" s="1193"/>
      <c r="I45" s="1193"/>
      <c r="J45" s="1194"/>
      <c r="K45" s="57">
        <v>202</v>
      </c>
      <c r="L45" s="58">
        <v>177</v>
      </c>
      <c r="M45" s="58">
        <v>183</v>
      </c>
      <c r="N45" s="58">
        <v>203</v>
      </c>
      <c r="O45" s="59">
        <v>214</v>
      </c>
      <c r="P45" s="46"/>
      <c r="Q45" s="46"/>
      <c r="R45" s="46"/>
      <c r="S45" s="46"/>
      <c r="T45" s="46"/>
      <c r="U45" s="46"/>
    </row>
    <row r="46" spans="1:21" ht="30.75" customHeight="1" x14ac:dyDescent="0.2">
      <c r="A46" s="46"/>
      <c r="B46" s="1189"/>
      <c r="C46" s="1190"/>
      <c r="D46" s="60"/>
      <c r="E46" s="1166" t="s">
        <v>13</v>
      </c>
      <c r="F46" s="1166"/>
      <c r="G46" s="1166"/>
      <c r="H46" s="1166"/>
      <c r="I46" s="1166"/>
      <c r="J46" s="1167"/>
      <c r="K46" s="61" t="s">
        <v>532</v>
      </c>
      <c r="L46" s="62" t="s">
        <v>532</v>
      </c>
      <c r="M46" s="62" t="s">
        <v>532</v>
      </c>
      <c r="N46" s="62" t="s">
        <v>532</v>
      </c>
      <c r="O46" s="63" t="s">
        <v>532</v>
      </c>
      <c r="P46" s="46"/>
      <c r="Q46" s="46"/>
      <c r="R46" s="46"/>
      <c r="S46" s="46"/>
      <c r="T46" s="46"/>
      <c r="U46" s="46"/>
    </row>
    <row r="47" spans="1:21" ht="30.75" customHeight="1" x14ac:dyDescent="0.2">
      <c r="A47" s="46"/>
      <c r="B47" s="1189"/>
      <c r="C47" s="1190"/>
      <c r="D47" s="60"/>
      <c r="E47" s="1166" t="s">
        <v>14</v>
      </c>
      <c r="F47" s="1166"/>
      <c r="G47" s="1166"/>
      <c r="H47" s="1166"/>
      <c r="I47" s="1166"/>
      <c r="J47" s="1167"/>
      <c r="K47" s="61" t="s">
        <v>532</v>
      </c>
      <c r="L47" s="62" t="s">
        <v>532</v>
      </c>
      <c r="M47" s="62" t="s">
        <v>532</v>
      </c>
      <c r="N47" s="62" t="s">
        <v>532</v>
      </c>
      <c r="O47" s="63" t="s">
        <v>532</v>
      </c>
      <c r="P47" s="46"/>
      <c r="Q47" s="46"/>
      <c r="R47" s="46"/>
      <c r="S47" s="46"/>
      <c r="T47" s="46"/>
      <c r="U47" s="46"/>
    </row>
    <row r="48" spans="1:21" ht="30.75" customHeight="1" x14ac:dyDescent="0.2">
      <c r="A48" s="46"/>
      <c r="B48" s="1189"/>
      <c r="C48" s="1190"/>
      <c r="D48" s="60"/>
      <c r="E48" s="1166" t="s">
        <v>15</v>
      </c>
      <c r="F48" s="1166"/>
      <c r="G48" s="1166"/>
      <c r="H48" s="1166"/>
      <c r="I48" s="1166"/>
      <c r="J48" s="1167"/>
      <c r="K48" s="61">
        <v>33</v>
      </c>
      <c r="L48" s="62">
        <v>28</v>
      </c>
      <c r="M48" s="62">
        <v>27</v>
      </c>
      <c r="N48" s="62">
        <v>31</v>
      </c>
      <c r="O48" s="63">
        <v>28</v>
      </c>
      <c r="P48" s="46"/>
      <c r="Q48" s="46"/>
      <c r="R48" s="46"/>
      <c r="S48" s="46"/>
      <c r="T48" s="46"/>
      <c r="U48" s="46"/>
    </row>
    <row r="49" spans="1:21" ht="30.75" customHeight="1" x14ac:dyDescent="0.2">
      <c r="A49" s="46"/>
      <c r="B49" s="1189"/>
      <c r="C49" s="1190"/>
      <c r="D49" s="60"/>
      <c r="E49" s="1166" t="s">
        <v>16</v>
      </c>
      <c r="F49" s="1166"/>
      <c r="G49" s="1166"/>
      <c r="H49" s="1166"/>
      <c r="I49" s="1166"/>
      <c r="J49" s="1167"/>
      <c r="K49" s="61">
        <v>6</v>
      </c>
      <c r="L49" s="62">
        <v>6</v>
      </c>
      <c r="M49" s="62">
        <v>6</v>
      </c>
      <c r="N49" s="62">
        <v>6</v>
      </c>
      <c r="O49" s="63">
        <v>5</v>
      </c>
      <c r="P49" s="46"/>
      <c r="Q49" s="46"/>
      <c r="R49" s="46"/>
      <c r="S49" s="46"/>
      <c r="T49" s="46"/>
      <c r="U49" s="46"/>
    </row>
    <row r="50" spans="1:21" ht="30.75" customHeight="1" x14ac:dyDescent="0.2">
      <c r="A50" s="46"/>
      <c r="B50" s="1189"/>
      <c r="C50" s="1190"/>
      <c r="D50" s="60"/>
      <c r="E50" s="1166" t="s">
        <v>17</v>
      </c>
      <c r="F50" s="1166"/>
      <c r="G50" s="1166"/>
      <c r="H50" s="1166"/>
      <c r="I50" s="1166"/>
      <c r="J50" s="1167"/>
      <c r="K50" s="61" t="s">
        <v>532</v>
      </c>
      <c r="L50" s="62" t="s">
        <v>532</v>
      </c>
      <c r="M50" s="62" t="s">
        <v>532</v>
      </c>
      <c r="N50" s="62" t="s">
        <v>532</v>
      </c>
      <c r="O50" s="63" t="s">
        <v>532</v>
      </c>
      <c r="P50" s="46"/>
      <c r="Q50" s="46"/>
      <c r="R50" s="46"/>
      <c r="S50" s="46"/>
      <c r="T50" s="46"/>
      <c r="U50" s="46"/>
    </row>
    <row r="51" spans="1:21" ht="30.75" customHeight="1" x14ac:dyDescent="0.2">
      <c r="A51" s="46"/>
      <c r="B51" s="1191"/>
      <c r="C51" s="1192"/>
      <c r="D51" s="64"/>
      <c r="E51" s="1166" t="s">
        <v>18</v>
      </c>
      <c r="F51" s="1166"/>
      <c r="G51" s="1166"/>
      <c r="H51" s="1166"/>
      <c r="I51" s="1166"/>
      <c r="J51" s="1167"/>
      <c r="K51" s="61" t="s">
        <v>532</v>
      </c>
      <c r="L51" s="62" t="s">
        <v>532</v>
      </c>
      <c r="M51" s="62" t="s">
        <v>532</v>
      </c>
      <c r="N51" s="62" t="s">
        <v>532</v>
      </c>
      <c r="O51" s="63" t="s">
        <v>532</v>
      </c>
      <c r="P51" s="46"/>
      <c r="Q51" s="46"/>
      <c r="R51" s="46"/>
      <c r="S51" s="46"/>
      <c r="T51" s="46"/>
      <c r="U51" s="46"/>
    </row>
    <row r="52" spans="1:21" ht="30.75" customHeight="1" x14ac:dyDescent="0.2">
      <c r="A52" s="46"/>
      <c r="B52" s="1164" t="s">
        <v>19</v>
      </c>
      <c r="C52" s="1165"/>
      <c r="D52" s="64"/>
      <c r="E52" s="1166" t="s">
        <v>20</v>
      </c>
      <c r="F52" s="1166"/>
      <c r="G52" s="1166"/>
      <c r="H52" s="1166"/>
      <c r="I52" s="1166"/>
      <c r="J52" s="1167"/>
      <c r="K52" s="61">
        <v>193</v>
      </c>
      <c r="L52" s="62">
        <v>165</v>
      </c>
      <c r="M52" s="62">
        <v>164</v>
      </c>
      <c r="N52" s="62">
        <v>207</v>
      </c>
      <c r="O52" s="63">
        <v>180</v>
      </c>
      <c r="P52" s="46"/>
      <c r="Q52" s="46"/>
      <c r="R52" s="46"/>
      <c r="S52" s="46"/>
      <c r="T52" s="46"/>
      <c r="U52" s="46"/>
    </row>
    <row r="53" spans="1:21" ht="30.75" customHeight="1" thickBot="1" x14ac:dyDescent="0.25">
      <c r="A53" s="46"/>
      <c r="B53" s="1168" t="s">
        <v>21</v>
      </c>
      <c r="C53" s="1169"/>
      <c r="D53" s="65"/>
      <c r="E53" s="1170" t="s">
        <v>22</v>
      </c>
      <c r="F53" s="1170"/>
      <c r="G53" s="1170"/>
      <c r="H53" s="1170"/>
      <c r="I53" s="1170"/>
      <c r="J53" s="1171"/>
      <c r="K53" s="66">
        <v>42</v>
      </c>
      <c r="L53" s="67">
        <v>40</v>
      </c>
      <c r="M53" s="67">
        <v>52</v>
      </c>
      <c r="N53" s="67">
        <v>33</v>
      </c>
      <c r="O53" s="68">
        <v>67</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25</v>
      </c>
      <c r="C56" s="71"/>
      <c r="D56" s="71"/>
      <c r="E56" s="71"/>
      <c r="F56" s="71"/>
      <c r="G56" s="71"/>
      <c r="H56" s="71"/>
      <c r="I56" s="71"/>
      <c r="J56" s="71"/>
      <c r="K56" s="72"/>
      <c r="L56" s="72"/>
      <c r="M56" s="72"/>
      <c r="N56" s="72"/>
      <c r="O56" s="73" t="s">
        <v>587</v>
      </c>
      <c r="P56" s="46"/>
      <c r="Q56" s="46"/>
      <c r="R56" s="46"/>
      <c r="S56" s="46"/>
      <c r="T56" s="46"/>
      <c r="U56" s="46"/>
    </row>
    <row r="57" spans="1:21" ht="31.5" customHeight="1" thickBot="1" x14ac:dyDescent="0.25">
      <c r="A57" s="46"/>
      <c r="B57" s="74"/>
      <c r="C57" s="75"/>
      <c r="D57" s="75"/>
      <c r="E57" s="76"/>
      <c r="F57" s="76"/>
      <c r="G57" s="76"/>
      <c r="H57" s="76"/>
      <c r="I57" s="76"/>
      <c r="J57" s="77" t="s">
        <v>2</v>
      </c>
      <c r="K57" s="78" t="s">
        <v>588</v>
      </c>
      <c r="L57" s="79" t="s">
        <v>589</v>
      </c>
      <c r="M57" s="79" t="s">
        <v>590</v>
      </c>
      <c r="N57" s="79" t="s">
        <v>591</v>
      </c>
      <c r="O57" s="80" t="s">
        <v>592</v>
      </c>
      <c r="P57" s="46"/>
      <c r="Q57" s="46"/>
      <c r="R57" s="46"/>
      <c r="S57" s="46"/>
      <c r="T57" s="46"/>
      <c r="U57" s="46"/>
    </row>
    <row r="58" spans="1:21" ht="31.5" customHeight="1" x14ac:dyDescent="0.2">
      <c r="B58" s="1172" t="s">
        <v>26</v>
      </c>
      <c r="C58" s="1173"/>
      <c r="D58" s="1178" t="s">
        <v>27</v>
      </c>
      <c r="E58" s="1179"/>
      <c r="F58" s="1179"/>
      <c r="G58" s="1179"/>
      <c r="H58" s="1179"/>
      <c r="I58" s="1179"/>
      <c r="J58" s="1180"/>
      <c r="K58" s="81"/>
      <c r="L58" s="82"/>
      <c r="M58" s="82"/>
      <c r="N58" s="82"/>
      <c r="O58" s="83"/>
    </row>
    <row r="59" spans="1:21" ht="31.5" customHeight="1" x14ac:dyDescent="0.2">
      <c r="B59" s="1174"/>
      <c r="C59" s="1175"/>
      <c r="D59" s="1181" t="s">
        <v>28</v>
      </c>
      <c r="E59" s="1182"/>
      <c r="F59" s="1182"/>
      <c r="G59" s="1182"/>
      <c r="H59" s="1182"/>
      <c r="I59" s="1182"/>
      <c r="J59" s="1183"/>
      <c r="K59" s="84"/>
      <c r="L59" s="85"/>
      <c r="M59" s="85"/>
      <c r="N59" s="85"/>
      <c r="O59" s="86"/>
    </row>
    <row r="60" spans="1:21" ht="31.5" customHeight="1" thickBot="1" x14ac:dyDescent="0.25">
      <c r="B60" s="1176"/>
      <c r="C60" s="1177"/>
      <c r="D60" s="1184" t="s">
        <v>29</v>
      </c>
      <c r="E60" s="1185"/>
      <c r="F60" s="1185"/>
      <c r="G60" s="1185"/>
      <c r="H60" s="1185"/>
      <c r="I60" s="1185"/>
      <c r="J60" s="1186"/>
      <c r="K60" s="87"/>
      <c r="L60" s="88"/>
      <c r="M60" s="88"/>
      <c r="N60" s="88"/>
      <c r="O60" s="89"/>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u1eMEP/aWmtdo4AKrBinIGJJ/wHFEmK/BqcgjUR0rlU7x1v2t/dWl6PNCWKz14zktEeBbJ15aaHGgxy/iVX+9w==" saltValue="LQpmexcXm7WYOw+AIn3X4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25">
      <c r="B40" s="96" t="s">
        <v>10</v>
      </c>
      <c r="C40" s="97"/>
      <c r="D40" s="97"/>
      <c r="E40" s="98"/>
      <c r="F40" s="98"/>
      <c r="G40" s="98"/>
      <c r="H40" s="99" t="s">
        <v>2</v>
      </c>
      <c r="I40" s="100" t="s">
        <v>574</v>
      </c>
      <c r="J40" s="101" t="s">
        <v>575</v>
      </c>
      <c r="K40" s="101" t="s">
        <v>576</v>
      </c>
      <c r="L40" s="101" t="s">
        <v>577</v>
      </c>
      <c r="M40" s="102" t="s">
        <v>578</v>
      </c>
    </row>
    <row r="41" spans="2:13" ht="27.75" customHeight="1" x14ac:dyDescent="0.2">
      <c r="B41" s="1207" t="s">
        <v>32</v>
      </c>
      <c r="C41" s="1208"/>
      <c r="D41" s="103"/>
      <c r="E41" s="1209" t="s">
        <v>33</v>
      </c>
      <c r="F41" s="1209"/>
      <c r="G41" s="1209"/>
      <c r="H41" s="1210"/>
      <c r="I41" s="342">
        <v>1647</v>
      </c>
      <c r="J41" s="343">
        <v>1923</v>
      </c>
      <c r="K41" s="343">
        <v>2226</v>
      </c>
      <c r="L41" s="343">
        <v>2575</v>
      </c>
      <c r="M41" s="344">
        <v>2736</v>
      </c>
    </row>
    <row r="42" spans="2:13" ht="27.75" customHeight="1" x14ac:dyDescent="0.2">
      <c r="B42" s="1197"/>
      <c r="C42" s="1198"/>
      <c r="D42" s="104"/>
      <c r="E42" s="1201" t="s">
        <v>34</v>
      </c>
      <c r="F42" s="1201"/>
      <c r="G42" s="1201"/>
      <c r="H42" s="1202"/>
      <c r="I42" s="345" t="s">
        <v>532</v>
      </c>
      <c r="J42" s="346" t="s">
        <v>532</v>
      </c>
      <c r="K42" s="346" t="s">
        <v>532</v>
      </c>
      <c r="L42" s="346" t="s">
        <v>532</v>
      </c>
      <c r="M42" s="347" t="s">
        <v>532</v>
      </c>
    </row>
    <row r="43" spans="2:13" ht="27.75" customHeight="1" x14ac:dyDescent="0.2">
      <c r="B43" s="1197"/>
      <c r="C43" s="1198"/>
      <c r="D43" s="104"/>
      <c r="E43" s="1201" t="s">
        <v>35</v>
      </c>
      <c r="F43" s="1201"/>
      <c r="G43" s="1201"/>
      <c r="H43" s="1202"/>
      <c r="I43" s="345">
        <v>175</v>
      </c>
      <c r="J43" s="346">
        <v>184</v>
      </c>
      <c r="K43" s="346">
        <v>179</v>
      </c>
      <c r="L43" s="346">
        <v>177</v>
      </c>
      <c r="M43" s="347">
        <v>179</v>
      </c>
    </row>
    <row r="44" spans="2:13" ht="27.75" customHeight="1" x14ac:dyDescent="0.2">
      <c r="B44" s="1197"/>
      <c r="C44" s="1198"/>
      <c r="D44" s="104"/>
      <c r="E44" s="1201" t="s">
        <v>36</v>
      </c>
      <c r="F44" s="1201"/>
      <c r="G44" s="1201"/>
      <c r="H44" s="1202"/>
      <c r="I44" s="345">
        <v>30</v>
      </c>
      <c r="J44" s="346">
        <v>24</v>
      </c>
      <c r="K44" s="346">
        <v>17</v>
      </c>
      <c r="L44" s="346">
        <v>21</v>
      </c>
      <c r="M44" s="347">
        <v>23</v>
      </c>
    </row>
    <row r="45" spans="2:13" ht="27.75" customHeight="1" x14ac:dyDescent="0.2">
      <c r="B45" s="1197"/>
      <c r="C45" s="1198"/>
      <c r="D45" s="104"/>
      <c r="E45" s="1201" t="s">
        <v>37</v>
      </c>
      <c r="F45" s="1201"/>
      <c r="G45" s="1201"/>
      <c r="H45" s="1202"/>
      <c r="I45" s="345">
        <v>532</v>
      </c>
      <c r="J45" s="346">
        <v>509</v>
      </c>
      <c r="K45" s="346">
        <v>486</v>
      </c>
      <c r="L45" s="346">
        <v>469</v>
      </c>
      <c r="M45" s="347">
        <v>447</v>
      </c>
    </row>
    <row r="46" spans="2:13" ht="27.75" customHeight="1" x14ac:dyDescent="0.2">
      <c r="B46" s="1197"/>
      <c r="C46" s="1198"/>
      <c r="D46" s="105"/>
      <c r="E46" s="1201" t="s">
        <v>38</v>
      </c>
      <c r="F46" s="1201"/>
      <c r="G46" s="1201"/>
      <c r="H46" s="1202"/>
      <c r="I46" s="345" t="s">
        <v>532</v>
      </c>
      <c r="J46" s="346" t="s">
        <v>532</v>
      </c>
      <c r="K46" s="346" t="s">
        <v>532</v>
      </c>
      <c r="L46" s="346" t="s">
        <v>532</v>
      </c>
      <c r="M46" s="347" t="s">
        <v>532</v>
      </c>
    </row>
    <row r="47" spans="2:13" ht="27.75" customHeight="1" x14ac:dyDescent="0.2">
      <c r="B47" s="1197"/>
      <c r="C47" s="1198"/>
      <c r="D47" s="106"/>
      <c r="E47" s="1211" t="s">
        <v>39</v>
      </c>
      <c r="F47" s="1212"/>
      <c r="G47" s="1212"/>
      <c r="H47" s="1213"/>
      <c r="I47" s="345" t="s">
        <v>532</v>
      </c>
      <c r="J47" s="346" t="s">
        <v>532</v>
      </c>
      <c r="K47" s="346" t="s">
        <v>532</v>
      </c>
      <c r="L47" s="346" t="s">
        <v>532</v>
      </c>
      <c r="M47" s="347" t="s">
        <v>532</v>
      </c>
    </row>
    <row r="48" spans="2:13" ht="27.75" customHeight="1" x14ac:dyDescent="0.2">
      <c r="B48" s="1197"/>
      <c r="C48" s="1198"/>
      <c r="D48" s="104"/>
      <c r="E48" s="1201" t="s">
        <v>40</v>
      </c>
      <c r="F48" s="1201"/>
      <c r="G48" s="1201"/>
      <c r="H48" s="1202"/>
      <c r="I48" s="345" t="s">
        <v>532</v>
      </c>
      <c r="J48" s="346" t="s">
        <v>532</v>
      </c>
      <c r="K48" s="346" t="s">
        <v>532</v>
      </c>
      <c r="L48" s="346" t="s">
        <v>532</v>
      </c>
      <c r="M48" s="347" t="s">
        <v>532</v>
      </c>
    </row>
    <row r="49" spans="2:13" ht="27.75" customHeight="1" x14ac:dyDescent="0.2">
      <c r="B49" s="1199"/>
      <c r="C49" s="1200"/>
      <c r="D49" s="104"/>
      <c r="E49" s="1201" t="s">
        <v>41</v>
      </c>
      <c r="F49" s="1201"/>
      <c r="G49" s="1201"/>
      <c r="H49" s="1202"/>
      <c r="I49" s="345" t="s">
        <v>532</v>
      </c>
      <c r="J49" s="346" t="s">
        <v>532</v>
      </c>
      <c r="K49" s="346" t="s">
        <v>532</v>
      </c>
      <c r="L49" s="346" t="s">
        <v>532</v>
      </c>
      <c r="M49" s="347" t="s">
        <v>532</v>
      </c>
    </row>
    <row r="50" spans="2:13" ht="27.75" customHeight="1" x14ac:dyDescent="0.2">
      <c r="B50" s="1195" t="s">
        <v>42</v>
      </c>
      <c r="C50" s="1196"/>
      <c r="D50" s="107"/>
      <c r="E50" s="1201" t="s">
        <v>43</v>
      </c>
      <c r="F50" s="1201"/>
      <c r="G50" s="1201"/>
      <c r="H50" s="1202"/>
      <c r="I50" s="345">
        <v>2881</v>
      </c>
      <c r="J50" s="346">
        <v>3215</v>
      </c>
      <c r="K50" s="346">
        <v>3410</v>
      </c>
      <c r="L50" s="346">
        <v>3826</v>
      </c>
      <c r="M50" s="347">
        <v>4094</v>
      </c>
    </row>
    <row r="51" spans="2:13" ht="27.75" customHeight="1" x14ac:dyDescent="0.2">
      <c r="B51" s="1197"/>
      <c r="C51" s="1198"/>
      <c r="D51" s="104"/>
      <c r="E51" s="1201" t="s">
        <v>44</v>
      </c>
      <c r="F51" s="1201"/>
      <c r="G51" s="1201"/>
      <c r="H51" s="1202"/>
      <c r="I51" s="345" t="s">
        <v>532</v>
      </c>
      <c r="J51" s="346" t="s">
        <v>532</v>
      </c>
      <c r="K51" s="346" t="s">
        <v>532</v>
      </c>
      <c r="L51" s="346" t="s">
        <v>532</v>
      </c>
      <c r="M51" s="347" t="s">
        <v>532</v>
      </c>
    </row>
    <row r="52" spans="2:13" ht="27.75" customHeight="1" x14ac:dyDescent="0.2">
      <c r="B52" s="1199"/>
      <c r="C52" s="1200"/>
      <c r="D52" s="104"/>
      <c r="E52" s="1201" t="s">
        <v>45</v>
      </c>
      <c r="F52" s="1201"/>
      <c r="G52" s="1201"/>
      <c r="H52" s="1202"/>
      <c r="I52" s="345">
        <v>1556</v>
      </c>
      <c r="J52" s="346">
        <v>1720</v>
      </c>
      <c r="K52" s="346">
        <v>1918</v>
      </c>
      <c r="L52" s="346">
        <v>2152</v>
      </c>
      <c r="M52" s="347">
        <v>2251</v>
      </c>
    </row>
    <row r="53" spans="2:13" ht="27.75" customHeight="1" thickBot="1" x14ac:dyDescent="0.25">
      <c r="B53" s="1203" t="s">
        <v>46</v>
      </c>
      <c r="C53" s="1204"/>
      <c r="D53" s="108"/>
      <c r="E53" s="1205" t="s">
        <v>47</v>
      </c>
      <c r="F53" s="1205"/>
      <c r="G53" s="1205"/>
      <c r="H53" s="1206"/>
      <c r="I53" s="348">
        <v>-2052</v>
      </c>
      <c r="J53" s="349">
        <v>-2296</v>
      </c>
      <c r="K53" s="349">
        <v>-2419</v>
      </c>
      <c r="L53" s="349">
        <v>-2736</v>
      </c>
      <c r="M53" s="350">
        <v>-2960</v>
      </c>
    </row>
    <row r="54" spans="2:13" ht="27.75" customHeight="1" x14ac:dyDescent="0.2">
      <c r="B54" s="109" t="s">
        <v>48</v>
      </c>
      <c r="C54" s="110"/>
      <c r="D54" s="110"/>
      <c r="E54" s="111"/>
      <c r="F54" s="111"/>
      <c r="G54" s="111"/>
      <c r="H54" s="111"/>
      <c r="I54" s="112"/>
      <c r="J54" s="112"/>
      <c r="K54" s="112"/>
      <c r="L54" s="112"/>
      <c r="M54" s="112"/>
    </row>
    <row r="55" spans="2:13" ht="13.2" x14ac:dyDescent="0.2"/>
  </sheetData>
  <sheetProtection algorithmName="SHA-512" hashValue="ExyKIeHCDq/x9JSkig7eHN8KNrhfasThWS6WuIxl/gG37vtFWE6X8ZthdrmfDVDEwSt3wgfErILfP6T7nkHy6g==" saltValue="CVG88sThE+ZsNLN5/nNMh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49</v>
      </c>
    </row>
    <row r="54" spans="2:8" ht="29.25" customHeight="1" thickBot="1" x14ac:dyDescent="0.3">
      <c r="B54" s="114" t="s">
        <v>1</v>
      </c>
      <c r="C54" s="115"/>
      <c r="D54" s="115"/>
      <c r="E54" s="116" t="s">
        <v>2</v>
      </c>
      <c r="F54" s="117" t="s">
        <v>576</v>
      </c>
      <c r="G54" s="117" t="s">
        <v>577</v>
      </c>
      <c r="H54" s="118" t="s">
        <v>578</v>
      </c>
    </row>
    <row r="55" spans="2:8" ht="52.5" customHeight="1" x14ac:dyDescent="0.2">
      <c r="B55" s="119"/>
      <c r="C55" s="1222" t="s">
        <v>50</v>
      </c>
      <c r="D55" s="1222"/>
      <c r="E55" s="1223"/>
      <c r="F55" s="120">
        <v>1291</v>
      </c>
      <c r="G55" s="120">
        <v>1703</v>
      </c>
      <c r="H55" s="121">
        <v>1964</v>
      </c>
    </row>
    <row r="56" spans="2:8" ht="52.5" customHeight="1" x14ac:dyDescent="0.2">
      <c r="B56" s="122"/>
      <c r="C56" s="1224" t="s">
        <v>51</v>
      </c>
      <c r="D56" s="1224"/>
      <c r="E56" s="1225"/>
      <c r="F56" s="123">
        <v>437</v>
      </c>
      <c r="G56" s="123">
        <v>438</v>
      </c>
      <c r="H56" s="124">
        <v>438</v>
      </c>
    </row>
    <row r="57" spans="2:8" ht="53.25" customHeight="1" x14ac:dyDescent="0.2">
      <c r="B57" s="122"/>
      <c r="C57" s="1226" t="s">
        <v>52</v>
      </c>
      <c r="D57" s="1226"/>
      <c r="E57" s="1227"/>
      <c r="F57" s="125">
        <v>1413</v>
      </c>
      <c r="G57" s="125">
        <v>1410</v>
      </c>
      <c r="H57" s="126">
        <v>1404</v>
      </c>
    </row>
    <row r="58" spans="2:8" ht="45.75" customHeight="1" x14ac:dyDescent="0.2">
      <c r="B58" s="127"/>
      <c r="C58" s="1214" t="s">
        <v>603</v>
      </c>
      <c r="D58" s="1215"/>
      <c r="E58" s="1216"/>
      <c r="F58" s="128">
        <v>880</v>
      </c>
      <c r="G58" s="128">
        <v>880</v>
      </c>
      <c r="H58" s="129">
        <v>881</v>
      </c>
    </row>
    <row r="59" spans="2:8" ht="45.75" customHeight="1" x14ac:dyDescent="0.2">
      <c r="B59" s="127"/>
      <c r="C59" s="1214" t="s">
        <v>604</v>
      </c>
      <c r="D59" s="1215"/>
      <c r="E59" s="1216"/>
      <c r="F59" s="128">
        <v>311</v>
      </c>
      <c r="G59" s="128">
        <v>311</v>
      </c>
      <c r="H59" s="129">
        <v>312</v>
      </c>
    </row>
    <row r="60" spans="2:8" ht="45.75" customHeight="1" x14ac:dyDescent="0.2">
      <c r="B60" s="127"/>
      <c r="C60" s="1214" t="s">
        <v>605</v>
      </c>
      <c r="D60" s="1215"/>
      <c r="E60" s="1216"/>
      <c r="F60" s="128">
        <v>123</v>
      </c>
      <c r="G60" s="128">
        <v>123</v>
      </c>
      <c r="H60" s="129">
        <v>120</v>
      </c>
    </row>
    <row r="61" spans="2:8" ht="45.75" customHeight="1" x14ac:dyDescent="0.2">
      <c r="B61" s="127"/>
      <c r="C61" s="1214" t="s">
        <v>606</v>
      </c>
      <c r="D61" s="1215"/>
      <c r="E61" s="1216"/>
      <c r="F61" s="128">
        <v>56</v>
      </c>
      <c r="G61" s="128">
        <v>57</v>
      </c>
      <c r="H61" s="129">
        <v>59</v>
      </c>
    </row>
    <row r="62" spans="2:8" ht="45.75" customHeight="1" thickBot="1" x14ac:dyDescent="0.25">
      <c r="B62" s="130"/>
      <c r="C62" s="1217" t="s">
        <v>607</v>
      </c>
      <c r="D62" s="1218"/>
      <c r="E62" s="1219"/>
      <c r="F62" s="131">
        <v>25</v>
      </c>
      <c r="G62" s="131">
        <v>20</v>
      </c>
      <c r="H62" s="132">
        <v>14</v>
      </c>
    </row>
    <row r="63" spans="2:8" ht="52.5" customHeight="1" thickBot="1" x14ac:dyDescent="0.25">
      <c r="B63" s="133"/>
      <c r="C63" s="1220" t="s">
        <v>53</v>
      </c>
      <c r="D63" s="1220"/>
      <c r="E63" s="1221"/>
      <c r="F63" s="134">
        <v>3141</v>
      </c>
      <c r="G63" s="134">
        <v>3551</v>
      </c>
      <c r="H63" s="135">
        <v>3807</v>
      </c>
    </row>
    <row r="64" spans="2:8" ht="13.2" x14ac:dyDescent="0.2"/>
  </sheetData>
  <sheetProtection algorithmName="SHA-512" hashValue="glSWVK+NfBWOaULeMxcyKPQU+jSRgN6ovpqZT8bm7kVQhHg4EGImQBAFRyA1DWGm0aHV9aCPc35PhREQOM7AUg==" saltValue="1SLecbDPr1leJnZjKDF1k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6FBA5-3482-41C9-85FC-E1EC7FBE4005}">
  <sheetPr>
    <pageSetUpPr fitToPage="1"/>
  </sheetPr>
  <dimension ref="A1:DE85"/>
  <sheetViews>
    <sheetView showGridLines="0" topLeftCell="A46" zoomScaleNormal="100" zoomScaleSheetLayoutView="55" workbookViewId="0">
      <selection activeCell="AS41" sqref="AS41"/>
    </sheetView>
  </sheetViews>
  <sheetFormatPr defaultColWidth="0" defaultRowHeight="13.5" customHeight="1" zeroHeight="1" x14ac:dyDescent="0.2"/>
  <cols>
    <col min="1" max="1" width="6.33203125" style="255" customWidth="1"/>
    <col min="2" max="107" width="2.44140625" style="255" customWidth="1"/>
    <col min="108" max="108" width="6.109375" style="261" customWidth="1"/>
    <col min="109" max="109" width="5.88671875" style="259" customWidth="1"/>
    <col min="110" max="16384" width="8.6640625" style="255" hidden="1"/>
  </cols>
  <sheetData>
    <row r="1" spans="1:109" ht="42.75" customHeight="1" x14ac:dyDescent="0.2">
      <c r="A1" s="351"/>
      <c r="B1" s="352"/>
      <c r="DD1" s="255"/>
      <c r="DE1" s="255"/>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2"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2"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2"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2"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2"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2"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2"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2"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2"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2"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2"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2" x14ac:dyDescent="0.2">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2" x14ac:dyDescent="0.2">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2" x14ac:dyDescent="0.2">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2" x14ac:dyDescent="0.2">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2" x14ac:dyDescent="0.2">
      <c r="DD19" s="255"/>
      <c r="DE19" s="255"/>
    </row>
    <row r="20" spans="1:109" ht="13.2" x14ac:dyDescent="0.2">
      <c r="DD20" s="255"/>
      <c r="DE20" s="255"/>
    </row>
    <row r="21" spans="1:109" ht="17.25" customHeight="1" x14ac:dyDescent="0.2">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2">
      <c r="B22" s="259"/>
    </row>
    <row r="23" spans="1:109" ht="13.2" x14ac:dyDescent="0.2">
      <c r="B23" s="259"/>
    </row>
    <row r="24" spans="1:109" ht="13.2" x14ac:dyDescent="0.2">
      <c r="B24" s="259"/>
    </row>
    <row r="25" spans="1:109" ht="13.2" x14ac:dyDescent="0.2">
      <c r="B25" s="259"/>
    </row>
    <row r="26" spans="1:109" ht="13.2" x14ac:dyDescent="0.2">
      <c r="B26" s="259"/>
    </row>
    <row r="27" spans="1:109" ht="13.2" x14ac:dyDescent="0.2">
      <c r="B27" s="259"/>
    </row>
    <row r="28" spans="1:109" ht="13.2" x14ac:dyDescent="0.2">
      <c r="B28" s="259"/>
    </row>
    <row r="29" spans="1:109" ht="13.2" x14ac:dyDescent="0.2">
      <c r="B29" s="259"/>
    </row>
    <row r="30" spans="1:109" ht="13.2" x14ac:dyDescent="0.2">
      <c r="B30" s="259"/>
    </row>
    <row r="31" spans="1:109" ht="13.2" x14ac:dyDescent="0.2">
      <c r="B31" s="259"/>
    </row>
    <row r="32" spans="1:109" ht="13.2" x14ac:dyDescent="0.2">
      <c r="B32" s="259"/>
    </row>
    <row r="33" spans="2:109" ht="13.2" x14ac:dyDescent="0.2">
      <c r="B33" s="259"/>
    </row>
    <row r="34" spans="2:109" ht="13.2" x14ac:dyDescent="0.2">
      <c r="B34" s="259"/>
    </row>
    <row r="35" spans="2:109" ht="13.2" x14ac:dyDescent="0.2">
      <c r="B35" s="259"/>
    </row>
    <row r="36" spans="2:109" ht="13.2" x14ac:dyDescent="0.2">
      <c r="B36" s="259"/>
    </row>
    <row r="37" spans="2:109" ht="13.2" x14ac:dyDescent="0.2">
      <c r="B37" s="259"/>
    </row>
    <row r="38" spans="2:109" ht="13.2" x14ac:dyDescent="0.2">
      <c r="B38" s="259"/>
    </row>
    <row r="39" spans="2:109" ht="13.2"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2" x14ac:dyDescent="0.2">
      <c r="B40" s="356"/>
      <c r="DD40" s="356"/>
      <c r="DE40" s="255"/>
    </row>
    <row r="41" spans="2:109" ht="16.2" x14ac:dyDescent="0.2">
      <c r="B41" s="256" t="s">
        <v>608</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2" x14ac:dyDescent="0.2">
      <c r="B42" s="259"/>
      <c r="G42" s="357"/>
      <c r="I42" s="358"/>
      <c r="J42" s="358"/>
      <c r="K42" s="358"/>
      <c r="AM42" s="357"/>
      <c r="AN42" s="357" t="s">
        <v>609</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9"/>
      <c r="AN43" s="1228" t="s">
        <v>610</v>
      </c>
      <c r="AO43" s="1229"/>
      <c r="AP43" s="1229"/>
      <c r="AQ43" s="1229"/>
      <c r="AR43" s="1229"/>
      <c r="AS43" s="1229"/>
      <c r="AT43" s="1229"/>
      <c r="AU43" s="1229"/>
      <c r="AV43" s="1229"/>
      <c r="AW43" s="1229"/>
      <c r="AX43" s="1229"/>
      <c r="AY43" s="1229"/>
      <c r="AZ43" s="1229"/>
      <c r="BA43" s="1229"/>
      <c r="BB43" s="1229"/>
      <c r="BC43" s="1229"/>
      <c r="BD43" s="1229"/>
      <c r="BE43" s="1229"/>
      <c r="BF43" s="1229"/>
      <c r="BG43" s="1229"/>
      <c r="BH43" s="1229"/>
      <c r="BI43" s="1229"/>
      <c r="BJ43" s="1229"/>
      <c r="BK43" s="1229"/>
      <c r="BL43" s="1229"/>
      <c r="BM43" s="1229"/>
      <c r="BN43" s="1229"/>
      <c r="BO43" s="1229"/>
      <c r="BP43" s="1229"/>
      <c r="BQ43" s="1229"/>
      <c r="BR43" s="1229"/>
      <c r="BS43" s="1229"/>
      <c r="BT43" s="1229"/>
      <c r="BU43" s="1229"/>
      <c r="BV43" s="1229"/>
      <c r="BW43" s="1229"/>
      <c r="BX43" s="1229"/>
      <c r="BY43" s="1229"/>
      <c r="BZ43" s="1229"/>
      <c r="CA43" s="1229"/>
      <c r="CB43" s="1229"/>
      <c r="CC43" s="1229"/>
      <c r="CD43" s="1229"/>
      <c r="CE43" s="1229"/>
      <c r="CF43" s="1229"/>
      <c r="CG43" s="1229"/>
      <c r="CH43" s="1229"/>
      <c r="CI43" s="1229"/>
      <c r="CJ43" s="1229"/>
      <c r="CK43" s="1229"/>
      <c r="CL43" s="1229"/>
      <c r="CM43" s="1229"/>
      <c r="CN43" s="1229"/>
      <c r="CO43" s="1229"/>
      <c r="CP43" s="1229"/>
      <c r="CQ43" s="1229"/>
      <c r="CR43" s="1229"/>
      <c r="CS43" s="1229"/>
      <c r="CT43" s="1229"/>
      <c r="CU43" s="1229"/>
      <c r="CV43" s="1229"/>
      <c r="CW43" s="1229"/>
      <c r="CX43" s="1229"/>
      <c r="CY43" s="1229"/>
      <c r="CZ43" s="1229"/>
      <c r="DA43" s="1229"/>
      <c r="DB43" s="1229"/>
      <c r="DC43" s="1230"/>
    </row>
    <row r="44" spans="2:109" ht="13.2" x14ac:dyDescent="0.2">
      <c r="B44" s="259"/>
      <c r="AN44" s="1231"/>
      <c r="AO44" s="1232"/>
      <c r="AP44" s="1232"/>
      <c r="AQ44" s="1232"/>
      <c r="AR44" s="1232"/>
      <c r="AS44" s="1232"/>
      <c r="AT44" s="1232"/>
      <c r="AU44" s="1232"/>
      <c r="AV44" s="1232"/>
      <c r="AW44" s="1232"/>
      <c r="AX44" s="1232"/>
      <c r="AY44" s="1232"/>
      <c r="AZ44" s="1232"/>
      <c r="BA44" s="1232"/>
      <c r="BB44" s="1232"/>
      <c r="BC44" s="1232"/>
      <c r="BD44" s="1232"/>
      <c r="BE44" s="1232"/>
      <c r="BF44" s="1232"/>
      <c r="BG44" s="1232"/>
      <c r="BH44" s="1232"/>
      <c r="BI44" s="1232"/>
      <c r="BJ44" s="1232"/>
      <c r="BK44" s="1232"/>
      <c r="BL44" s="1232"/>
      <c r="BM44" s="1232"/>
      <c r="BN44" s="1232"/>
      <c r="BO44" s="1232"/>
      <c r="BP44" s="1232"/>
      <c r="BQ44" s="1232"/>
      <c r="BR44" s="1232"/>
      <c r="BS44" s="1232"/>
      <c r="BT44" s="1232"/>
      <c r="BU44" s="1232"/>
      <c r="BV44" s="1232"/>
      <c r="BW44" s="1232"/>
      <c r="BX44" s="1232"/>
      <c r="BY44" s="1232"/>
      <c r="BZ44" s="1232"/>
      <c r="CA44" s="1232"/>
      <c r="CB44" s="1232"/>
      <c r="CC44" s="1232"/>
      <c r="CD44" s="1232"/>
      <c r="CE44" s="1232"/>
      <c r="CF44" s="1232"/>
      <c r="CG44" s="1232"/>
      <c r="CH44" s="1232"/>
      <c r="CI44" s="1232"/>
      <c r="CJ44" s="1232"/>
      <c r="CK44" s="1232"/>
      <c r="CL44" s="1232"/>
      <c r="CM44" s="1232"/>
      <c r="CN44" s="1232"/>
      <c r="CO44" s="1232"/>
      <c r="CP44" s="1232"/>
      <c r="CQ44" s="1232"/>
      <c r="CR44" s="1232"/>
      <c r="CS44" s="1232"/>
      <c r="CT44" s="1232"/>
      <c r="CU44" s="1232"/>
      <c r="CV44" s="1232"/>
      <c r="CW44" s="1232"/>
      <c r="CX44" s="1232"/>
      <c r="CY44" s="1232"/>
      <c r="CZ44" s="1232"/>
      <c r="DA44" s="1232"/>
      <c r="DB44" s="1232"/>
      <c r="DC44" s="1233"/>
    </row>
    <row r="45" spans="2:109" ht="13.2" x14ac:dyDescent="0.2">
      <c r="B45" s="259"/>
      <c r="AN45" s="1231"/>
      <c r="AO45" s="1232"/>
      <c r="AP45" s="1232"/>
      <c r="AQ45" s="1232"/>
      <c r="AR45" s="1232"/>
      <c r="AS45" s="1232"/>
      <c r="AT45" s="1232"/>
      <c r="AU45" s="1232"/>
      <c r="AV45" s="1232"/>
      <c r="AW45" s="1232"/>
      <c r="AX45" s="1232"/>
      <c r="AY45" s="1232"/>
      <c r="AZ45" s="1232"/>
      <c r="BA45" s="1232"/>
      <c r="BB45" s="1232"/>
      <c r="BC45" s="1232"/>
      <c r="BD45" s="1232"/>
      <c r="BE45" s="1232"/>
      <c r="BF45" s="1232"/>
      <c r="BG45" s="1232"/>
      <c r="BH45" s="1232"/>
      <c r="BI45" s="1232"/>
      <c r="BJ45" s="1232"/>
      <c r="BK45" s="1232"/>
      <c r="BL45" s="1232"/>
      <c r="BM45" s="1232"/>
      <c r="BN45" s="1232"/>
      <c r="BO45" s="1232"/>
      <c r="BP45" s="1232"/>
      <c r="BQ45" s="1232"/>
      <c r="BR45" s="1232"/>
      <c r="BS45" s="1232"/>
      <c r="BT45" s="1232"/>
      <c r="BU45" s="1232"/>
      <c r="BV45" s="1232"/>
      <c r="BW45" s="1232"/>
      <c r="BX45" s="1232"/>
      <c r="BY45" s="1232"/>
      <c r="BZ45" s="1232"/>
      <c r="CA45" s="1232"/>
      <c r="CB45" s="1232"/>
      <c r="CC45" s="1232"/>
      <c r="CD45" s="1232"/>
      <c r="CE45" s="1232"/>
      <c r="CF45" s="1232"/>
      <c r="CG45" s="1232"/>
      <c r="CH45" s="1232"/>
      <c r="CI45" s="1232"/>
      <c r="CJ45" s="1232"/>
      <c r="CK45" s="1232"/>
      <c r="CL45" s="1232"/>
      <c r="CM45" s="1232"/>
      <c r="CN45" s="1232"/>
      <c r="CO45" s="1232"/>
      <c r="CP45" s="1232"/>
      <c r="CQ45" s="1232"/>
      <c r="CR45" s="1232"/>
      <c r="CS45" s="1232"/>
      <c r="CT45" s="1232"/>
      <c r="CU45" s="1232"/>
      <c r="CV45" s="1232"/>
      <c r="CW45" s="1232"/>
      <c r="CX45" s="1232"/>
      <c r="CY45" s="1232"/>
      <c r="CZ45" s="1232"/>
      <c r="DA45" s="1232"/>
      <c r="DB45" s="1232"/>
      <c r="DC45" s="1233"/>
    </row>
    <row r="46" spans="2:109" ht="13.2" x14ac:dyDescent="0.2">
      <c r="B46" s="259"/>
      <c r="AN46" s="1231"/>
      <c r="AO46" s="1232"/>
      <c r="AP46" s="1232"/>
      <c r="AQ46" s="1232"/>
      <c r="AR46" s="1232"/>
      <c r="AS46" s="1232"/>
      <c r="AT46" s="1232"/>
      <c r="AU46" s="1232"/>
      <c r="AV46" s="1232"/>
      <c r="AW46" s="1232"/>
      <c r="AX46" s="1232"/>
      <c r="AY46" s="1232"/>
      <c r="AZ46" s="1232"/>
      <c r="BA46" s="1232"/>
      <c r="BB46" s="1232"/>
      <c r="BC46" s="1232"/>
      <c r="BD46" s="1232"/>
      <c r="BE46" s="1232"/>
      <c r="BF46" s="1232"/>
      <c r="BG46" s="1232"/>
      <c r="BH46" s="1232"/>
      <c r="BI46" s="1232"/>
      <c r="BJ46" s="1232"/>
      <c r="BK46" s="1232"/>
      <c r="BL46" s="1232"/>
      <c r="BM46" s="1232"/>
      <c r="BN46" s="1232"/>
      <c r="BO46" s="1232"/>
      <c r="BP46" s="1232"/>
      <c r="BQ46" s="1232"/>
      <c r="BR46" s="1232"/>
      <c r="BS46" s="1232"/>
      <c r="BT46" s="1232"/>
      <c r="BU46" s="1232"/>
      <c r="BV46" s="1232"/>
      <c r="BW46" s="1232"/>
      <c r="BX46" s="1232"/>
      <c r="BY46" s="1232"/>
      <c r="BZ46" s="1232"/>
      <c r="CA46" s="1232"/>
      <c r="CB46" s="1232"/>
      <c r="CC46" s="1232"/>
      <c r="CD46" s="1232"/>
      <c r="CE46" s="1232"/>
      <c r="CF46" s="1232"/>
      <c r="CG46" s="1232"/>
      <c r="CH46" s="1232"/>
      <c r="CI46" s="1232"/>
      <c r="CJ46" s="1232"/>
      <c r="CK46" s="1232"/>
      <c r="CL46" s="1232"/>
      <c r="CM46" s="1232"/>
      <c r="CN46" s="1232"/>
      <c r="CO46" s="1232"/>
      <c r="CP46" s="1232"/>
      <c r="CQ46" s="1232"/>
      <c r="CR46" s="1232"/>
      <c r="CS46" s="1232"/>
      <c r="CT46" s="1232"/>
      <c r="CU46" s="1232"/>
      <c r="CV46" s="1232"/>
      <c r="CW46" s="1232"/>
      <c r="CX46" s="1232"/>
      <c r="CY46" s="1232"/>
      <c r="CZ46" s="1232"/>
      <c r="DA46" s="1232"/>
      <c r="DB46" s="1232"/>
      <c r="DC46" s="1233"/>
    </row>
    <row r="47" spans="2:109" ht="13.2" x14ac:dyDescent="0.2">
      <c r="B47" s="259"/>
      <c r="AN47" s="1234"/>
      <c r="AO47" s="1235"/>
      <c r="AP47" s="1235"/>
      <c r="AQ47" s="1235"/>
      <c r="AR47" s="1235"/>
      <c r="AS47" s="1235"/>
      <c r="AT47" s="1235"/>
      <c r="AU47" s="1235"/>
      <c r="AV47" s="1235"/>
      <c r="AW47" s="1235"/>
      <c r="AX47" s="1235"/>
      <c r="AY47" s="1235"/>
      <c r="AZ47" s="1235"/>
      <c r="BA47" s="1235"/>
      <c r="BB47" s="1235"/>
      <c r="BC47" s="1235"/>
      <c r="BD47" s="1235"/>
      <c r="BE47" s="1235"/>
      <c r="BF47" s="1235"/>
      <c r="BG47" s="1235"/>
      <c r="BH47" s="1235"/>
      <c r="BI47" s="1235"/>
      <c r="BJ47" s="1235"/>
      <c r="BK47" s="1235"/>
      <c r="BL47" s="1235"/>
      <c r="BM47" s="1235"/>
      <c r="BN47" s="1235"/>
      <c r="BO47" s="1235"/>
      <c r="BP47" s="1235"/>
      <c r="BQ47" s="1235"/>
      <c r="BR47" s="1235"/>
      <c r="BS47" s="1235"/>
      <c r="BT47" s="1235"/>
      <c r="BU47" s="1235"/>
      <c r="BV47" s="1235"/>
      <c r="BW47" s="1235"/>
      <c r="BX47" s="1235"/>
      <c r="BY47" s="1235"/>
      <c r="BZ47" s="1235"/>
      <c r="CA47" s="1235"/>
      <c r="CB47" s="1235"/>
      <c r="CC47" s="1235"/>
      <c r="CD47" s="1235"/>
      <c r="CE47" s="1235"/>
      <c r="CF47" s="1235"/>
      <c r="CG47" s="1235"/>
      <c r="CH47" s="1235"/>
      <c r="CI47" s="1235"/>
      <c r="CJ47" s="1235"/>
      <c r="CK47" s="1235"/>
      <c r="CL47" s="1235"/>
      <c r="CM47" s="1235"/>
      <c r="CN47" s="1235"/>
      <c r="CO47" s="1235"/>
      <c r="CP47" s="1235"/>
      <c r="CQ47" s="1235"/>
      <c r="CR47" s="1235"/>
      <c r="CS47" s="1235"/>
      <c r="CT47" s="1235"/>
      <c r="CU47" s="1235"/>
      <c r="CV47" s="1235"/>
      <c r="CW47" s="1235"/>
      <c r="CX47" s="1235"/>
      <c r="CY47" s="1235"/>
      <c r="CZ47" s="1235"/>
      <c r="DA47" s="1235"/>
      <c r="DB47" s="1235"/>
      <c r="DC47" s="1236"/>
    </row>
    <row r="48" spans="2:109" ht="13.2" x14ac:dyDescent="0.2">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2" x14ac:dyDescent="0.2">
      <c r="B49" s="259"/>
      <c r="AN49" s="255" t="s">
        <v>611</v>
      </c>
    </row>
    <row r="50" spans="1:109" ht="13.2" x14ac:dyDescent="0.2">
      <c r="B50" s="259"/>
      <c r="G50" s="1237"/>
      <c r="H50" s="1237"/>
      <c r="I50" s="1237"/>
      <c r="J50" s="1237"/>
      <c r="K50" s="360"/>
      <c r="L50" s="360"/>
      <c r="M50" s="361"/>
      <c r="N50" s="361"/>
      <c r="AN50" s="1238"/>
      <c r="AO50" s="1239"/>
      <c r="AP50" s="1239"/>
      <c r="AQ50" s="1239"/>
      <c r="AR50" s="1239"/>
      <c r="AS50" s="1239"/>
      <c r="AT50" s="1239"/>
      <c r="AU50" s="1239"/>
      <c r="AV50" s="1239"/>
      <c r="AW50" s="1239"/>
      <c r="AX50" s="1239"/>
      <c r="AY50" s="1239"/>
      <c r="AZ50" s="1239"/>
      <c r="BA50" s="1239"/>
      <c r="BB50" s="1239"/>
      <c r="BC50" s="1239"/>
      <c r="BD50" s="1239"/>
      <c r="BE50" s="1239"/>
      <c r="BF50" s="1239"/>
      <c r="BG50" s="1239"/>
      <c r="BH50" s="1239"/>
      <c r="BI50" s="1239"/>
      <c r="BJ50" s="1239"/>
      <c r="BK50" s="1239"/>
      <c r="BL50" s="1239"/>
      <c r="BM50" s="1239"/>
      <c r="BN50" s="1239"/>
      <c r="BO50" s="1240"/>
      <c r="BP50" s="1241" t="s">
        <v>574</v>
      </c>
      <c r="BQ50" s="1241"/>
      <c r="BR50" s="1241"/>
      <c r="BS50" s="1241"/>
      <c r="BT50" s="1241"/>
      <c r="BU50" s="1241"/>
      <c r="BV50" s="1241"/>
      <c r="BW50" s="1241"/>
      <c r="BX50" s="1241" t="s">
        <v>575</v>
      </c>
      <c r="BY50" s="1241"/>
      <c r="BZ50" s="1241"/>
      <c r="CA50" s="1241"/>
      <c r="CB50" s="1241"/>
      <c r="CC50" s="1241"/>
      <c r="CD50" s="1241"/>
      <c r="CE50" s="1241"/>
      <c r="CF50" s="1241" t="s">
        <v>576</v>
      </c>
      <c r="CG50" s="1241"/>
      <c r="CH50" s="1241"/>
      <c r="CI50" s="1241"/>
      <c r="CJ50" s="1241"/>
      <c r="CK50" s="1241"/>
      <c r="CL50" s="1241"/>
      <c r="CM50" s="1241"/>
      <c r="CN50" s="1241" t="s">
        <v>577</v>
      </c>
      <c r="CO50" s="1241"/>
      <c r="CP50" s="1241"/>
      <c r="CQ50" s="1241"/>
      <c r="CR50" s="1241"/>
      <c r="CS50" s="1241"/>
      <c r="CT50" s="1241"/>
      <c r="CU50" s="1241"/>
      <c r="CV50" s="1241" t="s">
        <v>578</v>
      </c>
      <c r="CW50" s="1241"/>
      <c r="CX50" s="1241"/>
      <c r="CY50" s="1241"/>
      <c r="CZ50" s="1241"/>
      <c r="DA50" s="1241"/>
      <c r="DB50" s="1241"/>
      <c r="DC50" s="1241"/>
    </row>
    <row r="51" spans="1:109" ht="13.5" customHeight="1" x14ac:dyDescent="0.2">
      <c r="B51" s="259"/>
      <c r="G51" s="1247"/>
      <c r="H51" s="1247"/>
      <c r="I51" s="1245"/>
      <c r="J51" s="1245"/>
      <c r="K51" s="1243"/>
      <c r="L51" s="1243"/>
      <c r="M51" s="1243"/>
      <c r="N51" s="1243"/>
      <c r="AM51" s="359"/>
      <c r="AN51" s="1244" t="s">
        <v>612</v>
      </c>
      <c r="AO51" s="1244"/>
      <c r="AP51" s="1244"/>
      <c r="AQ51" s="1244"/>
      <c r="AR51" s="1244"/>
      <c r="AS51" s="1244"/>
      <c r="AT51" s="1244"/>
      <c r="AU51" s="1244"/>
      <c r="AV51" s="1244"/>
      <c r="AW51" s="1244"/>
      <c r="AX51" s="1244"/>
      <c r="AY51" s="1244"/>
      <c r="AZ51" s="1244"/>
      <c r="BA51" s="1244"/>
      <c r="BB51" s="1244" t="s">
        <v>613</v>
      </c>
      <c r="BC51" s="1244"/>
      <c r="BD51" s="1244"/>
      <c r="BE51" s="1244"/>
      <c r="BF51" s="1244"/>
      <c r="BG51" s="1244"/>
      <c r="BH51" s="1244"/>
      <c r="BI51" s="1244"/>
      <c r="BJ51" s="1244"/>
      <c r="BK51" s="1244"/>
      <c r="BL51" s="1244"/>
      <c r="BM51" s="1244"/>
      <c r="BN51" s="1244"/>
      <c r="BO51" s="1244"/>
      <c r="BP51" s="1242"/>
      <c r="BQ51" s="1242"/>
      <c r="BR51" s="1242"/>
      <c r="BS51" s="1242"/>
      <c r="BT51" s="1242"/>
      <c r="BU51" s="1242"/>
      <c r="BV51" s="1242"/>
      <c r="BW51" s="1242"/>
      <c r="BX51" s="1242"/>
      <c r="BY51" s="1242"/>
      <c r="BZ51" s="1242"/>
      <c r="CA51" s="1242"/>
      <c r="CB51" s="1242"/>
      <c r="CC51" s="1242"/>
      <c r="CD51" s="1242"/>
      <c r="CE51" s="1242"/>
      <c r="CF51" s="1242"/>
      <c r="CG51" s="1242"/>
      <c r="CH51" s="1242"/>
      <c r="CI51" s="1242"/>
      <c r="CJ51" s="1242"/>
      <c r="CK51" s="1242"/>
      <c r="CL51" s="1242"/>
      <c r="CM51" s="1242"/>
      <c r="CN51" s="1242"/>
      <c r="CO51" s="1242"/>
      <c r="CP51" s="1242"/>
      <c r="CQ51" s="1242"/>
      <c r="CR51" s="1242"/>
      <c r="CS51" s="1242"/>
      <c r="CT51" s="1242"/>
      <c r="CU51" s="1242"/>
      <c r="CV51" s="1242"/>
      <c r="CW51" s="1242"/>
      <c r="CX51" s="1242"/>
      <c r="CY51" s="1242"/>
      <c r="CZ51" s="1242"/>
      <c r="DA51" s="1242"/>
      <c r="DB51" s="1242"/>
      <c r="DC51" s="1242"/>
    </row>
    <row r="52" spans="1:109" ht="13.2" x14ac:dyDescent="0.2">
      <c r="B52" s="259"/>
      <c r="G52" s="1247"/>
      <c r="H52" s="1247"/>
      <c r="I52" s="1245"/>
      <c r="J52" s="1245"/>
      <c r="K52" s="1243"/>
      <c r="L52" s="1243"/>
      <c r="M52" s="1243"/>
      <c r="N52" s="1243"/>
      <c r="AM52" s="359"/>
      <c r="AN52" s="1244"/>
      <c r="AO52" s="1244"/>
      <c r="AP52" s="1244"/>
      <c r="AQ52" s="1244"/>
      <c r="AR52" s="1244"/>
      <c r="AS52" s="1244"/>
      <c r="AT52" s="1244"/>
      <c r="AU52" s="1244"/>
      <c r="AV52" s="1244"/>
      <c r="AW52" s="1244"/>
      <c r="AX52" s="1244"/>
      <c r="AY52" s="1244"/>
      <c r="AZ52" s="1244"/>
      <c r="BA52" s="1244"/>
      <c r="BB52" s="1244"/>
      <c r="BC52" s="1244"/>
      <c r="BD52" s="1244"/>
      <c r="BE52" s="1244"/>
      <c r="BF52" s="1244"/>
      <c r="BG52" s="1244"/>
      <c r="BH52" s="1244"/>
      <c r="BI52" s="1244"/>
      <c r="BJ52" s="1244"/>
      <c r="BK52" s="1244"/>
      <c r="BL52" s="1244"/>
      <c r="BM52" s="1244"/>
      <c r="BN52" s="1244"/>
      <c r="BO52" s="1244"/>
      <c r="BP52" s="1242"/>
      <c r="BQ52" s="1242"/>
      <c r="BR52" s="1242"/>
      <c r="BS52" s="1242"/>
      <c r="BT52" s="1242"/>
      <c r="BU52" s="1242"/>
      <c r="BV52" s="1242"/>
      <c r="BW52" s="1242"/>
      <c r="BX52" s="1242"/>
      <c r="BY52" s="1242"/>
      <c r="BZ52" s="1242"/>
      <c r="CA52" s="1242"/>
      <c r="CB52" s="1242"/>
      <c r="CC52" s="1242"/>
      <c r="CD52" s="1242"/>
      <c r="CE52" s="1242"/>
      <c r="CF52" s="1242"/>
      <c r="CG52" s="1242"/>
      <c r="CH52" s="1242"/>
      <c r="CI52" s="1242"/>
      <c r="CJ52" s="1242"/>
      <c r="CK52" s="1242"/>
      <c r="CL52" s="1242"/>
      <c r="CM52" s="1242"/>
      <c r="CN52" s="1242"/>
      <c r="CO52" s="1242"/>
      <c r="CP52" s="1242"/>
      <c r="CQ52" s="1242"/>
      <c r="CR52" s="1242"/>
      <c r="CS52" s="1242"/>
      <c r="CT52" s="1242"/>
      <c r="CU52" s="1242"/>
      <c r="CV52" s="1242"/>
      <c r="CW52" s="1242"/>
      <c r="CX52" s="1242"/>
      <c r="CY52" s="1242"/>
      <c r="CZ52" s="1242"/>
      <c r="DA52" s="1242"/>
      <c r="DB52" s="1242"/>
      <c r="DC52" s="1242"/>
    </row>
    <row r="53" spans="1:109" ht="13.2" x14ac:dyDescent="0.2">
      <c r="A53" s="358"/>
      <c r="B53" s="259"/>
      <c r="G53" s="1247"/>
      <c r="H53" s="1247"/>
      <c r="I53" s="1237"/>
      <c r="J53" s="1237"/>
      <c r="K53" s="1243"/>
      <c r="L53" s="1243"/>
      <c r="M53" s="1243"/>
      <c r="N53" s="1243"/>
      <c r="AM53" s="359"/>
      <c r="AN53" s="1244"/>
      <c r="AO53" s="1244"/>
      <c r="AP53" s="1244"/>
      <c r="AQ53" s="1244"/>
      <c r="AR53" s="1244"/>
      <c r="AS53" s="1244"/>
      <c r="AT53" s="1244"/>
      <c r="AU53" s="1244"/>
      <c r="AV53" s="1244"/>
      <c r="AW53" s="1244"/>
      <c r="AX53" s="1244"/>
      <c r="AY53" s="1244"/>
      <c r="AZ53" s="1244"/>
      <c r="BA53" s="1244"/>
      <c r="BB53" s="1244" t="s">
        <v>614</v>
      </c>
      <c r="BC53" s="1244"/>
      <c r="BD53" s="1244"/>
      <c r="BE53" s="1244"/>
      <c r="BF53" s="1244"/>
      <c r="BG53" s="1244"/>
      <c r="BH53" s="1244"/>
      <c r="BI53" s="1244"/>
      <c r="BJ53" s="1244"/>
      <c r="BK53" s="1244"/>
      <c r="BL53" s="1244"/>
      <c r="BM53" s="1244"/>
      <c r="BN53" s="1244"/>
      <c r="BO53" s="1244"/>
      <c r="BP53" s="1242">
        <v>62.9</v>
      </c>
      <c r="BQ53" s="1242"/>
      <c r="BR53" s="1242"/>
      <c r="BS53" s="1242"/>
      <c r="BT53" s="1242"/>
      <c r="BU53" s="1242"/>
      <c r="BV53" s="1242"/>
      <c r="BW53" s="1242"/>
      <c r="BX53" s="1242">
        <v>63.8</v>
      </c>
      <c r="BY53" s="1242"/>
      <c r="BZ53" s="1242"/>
      <c r="CA53" s="1242"/>
      <c r="CB53" s="1242"/>
      <c r="CC53" s="1242"/>
      <c r="CD53" s="1242"/>
      <c r="CE53" s="1242"/>
      <c r="CF53" s="1242">
        <v>64.8</v>
      </c>
      <c r="CG53" s="1242"/>
      <c r="CH53" s="1242"/>
      <c r="CI53" s="1242"/>
      <c r="CJ53" s="1242"/>
      <c r="CK53" s="1242"/>
      <c r="CL53" s="1242"/>
      <c r="CM53" s="1242"/>
      <c r="CN53" s="1242">
        <v>64.900000000000006</v>
      </c>
      <c r="CO53" s="1242"/>
      <c r="CP53" s="1242"/>
      <c r="CQ53" s="1242"/>
      <c r="CR53" s="1242"/>
      <c r="CS53" s="1242"/>
      <c r="CT53" s="1242"/>
      <c r="CU53" s="1242"/>
      <c r="CV53" s="1242">
        <v>66</v>
      </c>
      <c r="CW53" s="1242"/>
      <c r="CX53" s="1242"/>
      <c r="CY53" s="1242"/>
      <c r="CZ53" s="1242"/>
      <c r="DA53" s="1242"/>
      <c r="DB53" s="1242"/>
      <c r="DC53" s="1242"/>
    </row>
    <row r="54" spans="1:109" ht="13.2" x14ac:dyDescent="0.2">
      <c r="A54" s="358"/>
      <c r="B54" s="259"/>
      <c r="G54" s="1247"/>
      <c r="H54" s="1247"/>
      <c r="I54" s="1237"/>
      <c r="J54" s="1237"/>
      <c r="K54" s="1243"/>
      <c r="L54" s="1243"/>
      <c r="M54" s="1243"/>
      <c r="N54" s="1243"/>
      <c r="AM54" s="359"/>
      <c r="AN54" s="1244"/>
      <c r="AO54" s="1244"/>
      <c r="AP54" s="1244"/>
      <c r="AQ54" s="1244"/>
      <c r="AR54" s="1244"/>
      <c r="AS54" s="1244"/>
      <c r="AT54" s="1244"/>
      <c r="AU54" s="1244"/>
      <c r="AV54" s="1244"/>
      <c r="AW54" s="1244"/>
      <c r="AX54" s="1244"/>
      <c r="AY54" s="1244"/>
      <c r="AZ54" s="1244"/>
      <c r="BA54" s="1244"/>
      <c r="BB54" s="1244"/>
      <c r="BC54" s="1244"/>
      <c r="BD54" s="1244"/>
      <c r="BE54" s="1244"/>
      <c r="BF54" s="1244"/>
      <c r="BG54" s="1244"/>
      <c r="BH54" s="1244"/>
      <c r="BI54" s="1244"/>
      <c r="BJ54" s="1244"/>
      <c r="BK54" s="1244"/>
      <c r="BL54" s="1244"/>
      <c r="BM54" s="1244"/>
      <c r="BN54" s="1244"/>
      <c r="BO54" s="1244"/>
      <c r="BP54" s="1242"/>
      <c r="BQ54" s="1242"/>
      <c r="BR54" s="1242"/>
      <c r="BS54" s="1242"/>
      <c r="BT54" s="1242"/>
      <c r="BU54" s="1242"/>
      <c r="BV54" s="1242"/>
      <c r="BW54" s="1242"/>
      <c r="BX54" s="1242"/>
      <c r="BY54" s="1242"/>
      <c r="BZ54" s="1242"/>
      <c r="CA54" s="1242"/>
      <c r="CB54" s="1242"/>
      <c r="CC54" s="1242"/>
      <c r="CD54" s="1242"/>
      <c r="CE54" s="1242"/>
      <c r="CF54" s="1242"/>
      <c r="CG54" s="1242"/>
      <c r="CH54" s="1242"/>
      <c r="CI54" s="1242"/>
      <c r="CJ54" s="1242"/>
      <c r="CK54" s="1242"/>
      <c r="CL54" s="1242"/>
      <c r="CM54" s="1242"/>
      <c r="CN54" s="1242"/>
      <c r="CO54" s="1242"/>
      <c r="CP54" s="1242"/>
      <c r="CQ54" s="1242"/>
      <c r="CR54" s="1242"/>
      <c r="CS54" s="1242"/>
      <c r="CT54" s="1242"/>
      <c r="CU54" s="1242"/>
      <c r="CV54" s="1242"/>
      <c r="CW54" s="1242"/>
      <c r="CX54" s="1242"/>
      <c r="CY54" s="1242"/>
      <c r="CZ54" s="1242"/>
      <c r="DA54" s="1242"/>
      <c r="DB54" s="1242"/>
      <c r="DC54" s="1242"/>
    </row>
    <row r="55" spans="1:109" ht="13.2" x14ac:dyDescent="0.2">
      <c r="A55" s="358"/>
      <c r="B55" s="259"/>
      <c r="G55" s="1237"/>
      <c r="H55" s="1237"/>
      <c r="I55" s="1237"/>
      <c r="J55" s="1237"/>
      <c r="K55" s="1243"/>
      <c r="L55" s="1243"/>
      <c r="M55" s="1243"/>
      <c r="N55" s="1243"/>
      <c r="AN55" s="1241" t="s">
        <v>615</v>
      </c>
      <c r="AO55" s="1241"/>
      <c r="AP55" s="1241"/>
      <c r="AQ55" s="1241"/>
      <c r="AR55" s="1241"/>
      <c r="AS55" s="1241"/>
      <c r="AT55" s="1241"/>
      <c r="AU55" s="1241"/>
      <c r="AV55" s="1241"/>
      <c r="AW55" s="1241"/>
      <c r="AX55" s="1241"/>
      <c r="AY55" s="1241"/>
      <c r="AZ55" s="1241"/>
      <c r="BA55" s="1241"/>
      <c r="BB55" s="1244" t="s">
        <v>613</v>
      </c>
      <c r="BC55" s="1244"/>
      <c r="BD55" s="1244"/>
      <c r="BE55" s="1244"/>
      <c r="BF55" s="1244"/>
      <c r="BG55" s="1244"/>
      <c r="BH55" s="1244"/>
      <c r="BI55" s="1244"/>
      <c r="BJ55" s="1244"/>
      <c r="BK55" s="1244"/>
      <c r="BL55" s="1244"/>
      <c r="BM55" s="1244"/>
      <c r="BN55" s="1244"/>
      <c r="BO55" s="1244"/>
      <c r="BP55" s="1242">
        <v>0</v>
      </c>
      <c r="BQ55" s="1242"/>
      <c r="BR55" s="1242"/>
      <c r="BS55" s="1242"/>
      <c r="BT55" s="1242"/>
      <c r="BU55" s="1242"/>
      <c r="BV55" s="1242"/>
      <c r="BW55" s="1242"/>
      <c r="BX55" s="1242">
        <v>0</v>
      </c>
      <c r="BY55" s="1242"/>
      <c r="BZ55" s="1242"/>
      <c r="CA55" s="1242"/>
      <c r="CB55" s="1242"/>
      <c r="CC55" s="1242"/>
      <c r="CD55" s="1242"/>
      <c r="CE55" s="1242"/>
      <c r="CF55" s="1242">
        <v>0</v>
      </c>
      <c r="CG55" s="1242"/>
      <c r="CH55" s="1242"/>
      <c r="CI55" s="1242"/>
      <c r="CJ55" s="1242"/>
      <c r="CK55" s="1242"/>
      <c r="CL55" s="1242"/>
      <c r="CM55" s="1242"/>
      <c r="CN55" s="1242">
        <v>0</v>
      </c>
      <c r="CO55" s="1242"/>
      <c r="CP55" s="1242"/>
      <c r="CQ55" s="1242"/>
      <c r="CR55" s="1242"/>
      <c r="CS55" s="1242"/>
      <c r="CT55" s="1242"/>
      <c r="CU55" s="1242"/>
      <c r="CV55" s="1242">
        <v>0</v>
      </c>
      <c r="CW55" s="1242"/>
      <c r="CX55" s="1242"/>
      <c r="CY55" s="1242"/>
      <c r="CZ55" s="1242"/>
      <c r="DA55" s="1242"/>
      <c r="DB55" s="1242"/>
      <c r="DC55" s="1242"/>
    </row>
    <row r="56" spans="1:109" ht="13.2" x14ac:dyDescent="0.2">
      <c r="A56" s="358"/>
      <c r="B56" s="259"/>
      <c r="G56" s="1237"/>
      <c r="H56" s="1237"/>
      <c r="I56" s="1237"/>
      <c r="J56" s="1237"/>
      <c r="K56" s="1243"/>
      <c r="L56" s="1243"/>
      <c r="M56" s="1243"/>
      <c r="N56" s="1243"/>
      <c r="AN56" s="1241"/>
      <c r="AO56" s="1241"/>
      <c r="AP56" s="1241"/>
      <c r="AQ56" s="1241"/>
      <c r="AR56" s="1241"/>
      <c r="AS56" s="1241"/>
      <c r="AT56" s="1241"/>
      <c r="AU56" s="1241"/>
      <c r="AV56" s="1241"/>
      <c r="AW56" s="1241"/>
      <c r="AX56" s="1241"/>
      <c r="AY56" s="1241"/>
      <c r="AZ56" s="1241"/>
      <c r="BA56" s="1241"/>
      <c r="BB56" s="1244"/>
      <c r="BC56" s="1244"/>
      <c r="BD56" s="1244"/>
      <c r="BE56" s="1244"/>
      <c r="BF56" s="1244"/>
      <c r="BG56" s="1244"/>
      <c r="BH56" s="1244"/>
      <c r="BI56" s="1244"/>
      <c r="BJ56" s="1244"/>
      <c r="BK56" s="1244"/>
      <c r="BL56" s="1244"/>
      <c r="BM56" s="1244"/>
      <c r="BN56" s="1244"/>
      <c r="BO56" s="1244"/>
      <c r="BP56" s="1242"/>
      <c r="BQ56" s="1242"/>
      <c r="BR56" s="1242"/>
      <c r="BS56" s="1242"/>
      <c r="BT56" s="1242"/>
      <c r="BU56" s="1242"/>
      <c r="BV56" s="1242"/>
      <c r="BW56" s="1242"/>
      <c r="BX56" s="1242"/>
      <c r="BY56" s="1242"/>
      <c r="BZ56" s="1242"/>
      <c r="CA56" s="1242"/>
      <c r="CB56" s="1242"/>
      <c r="CC56" s="1242"/>
      <c r="CD56" s="1242"/>
      <c r="CE56" s="1242"/>
      <c r="CF56" s="1242"/>
      <c r="CG56" s="1242"/>
      <c r="CH56" s="1242"/>
      <c r="CI56" s="1242"/>
      <c r="CJ56" s="1242"/>
      <c r="CK56" s="1242"/>
      <c r="CL56" s="1242"/>
      <c r="CM56" s="1242"/>
      <c r="CN56" s="1242"/>
      <c r="CO56" s="1242"/>
      <c r="CP56" s="1242"/>
      <c r="CQ56" s="1242"/>
      <c r="CR56" s="1242"/>
      <c r="CS56" s="1242"/>
      <c r="CT56" s="1242"/>
      <c r="CU56" s="1242"/>
      <c r="CV56" s="1242"/>
      <c r="CW56" s="1242"/>
      <c r="CX56" s="1242"/>
      <c r="CY56" s="1242"/>
      <c r="CZ56" s="1242"/>
      <c r="DA56" s="1242"/>
      <c r="DB56" s="1242"/>
      <c r="DC56" s="1242"/>
    </row>
    <row r="57" spans="1:109" s="358" customFormat="1" ht="13.2" x14ac:dyDescent="0.2">
      <c r="B57" s="362"/>
      <c r="G57" s="1237"/>
      <c r="H57" s="1237"/>
      <c r="I57" s="1246"/>
      <c r="J57" s="1246"/>
      <c r="K57" s="1243"/>
      <c r="L57" s="1243"/>
      <c r="M57" s="1243"/>
      <c r="N57" s="1243"/>
      <c r="AM57" s="255"/>
      <c r="AN57" s="1241"/>
      <c r="AO57" s="1241"/>
      <c r="AP57" s="1241"/>
      <c r="AQ57" s="1241"/>
      <c r="AR57" s="1241"/>
      <c r="AS57" s="1241"/>
      <c r="AT57" s="1241"/>
      <c r="AU57" s="1241"/>
      <c r="AV57" s="1241"/>
      <c r="AW57" s="1241"/>
      <c r="AX57" s="1241"/>
      <c r="AY57" s="1241"/>
      <c r="AZ57" s="1241"/>
      <c r="BA57" s="1241"/>
      <c r="BB57" s="1244" t="s">
        <v>614</v>
      </c>
      <c r="BC57" s="1244"/>
      <c r="BD57" s="1244"/>
      <c r="BE57" s="1244"/>
      <c r="BF57" s="1244"/>
      <c r="BG57" s="1244"/>
      <c r="BH57" s="1244"/>
      <c r="BI57" s="1244"/>
      <c r="BJ57" s="1244"/>
      <c r="BK57" s="1244"/>
      <c r="BL57" s="1244"/>
      <c r="BM57" s="1244"/>
      <c r="BN57" s="1244"/>
      <c r="BO57" s="1244"/>
      <c r="BP57" s="1242">
        <v>59.2</v>
      </c>
      <c r="BQ57" s="1242"/>
      <c r="BR57" s="1242"/>
      <c r="BS57" s="1242"/>
      <c r="BT57" s="1242"/>
      <c r="BU57" s="1242"/>
      <c r="BV57" s="1242"/>
      <c r="BW57" s="1242"/>
      <c r="BX57" s="1242">
        <v>60.3</v>
      </c>
      <c r="BY57" s="1242"/>
      <c r="BZ57" s="1242"/>
      <c r="CA57" s="1242"/>
      <c r="CB57" s="1242"/>
      <c r="CC57" s="1242"/>
      <c r="CD57" s="1242"/>
      <c r="CE57" s="1242"/>
      <c r="CF57" s="1242">
        <v>61</v>
      </c>
      <c r="CG57" s="1242"/>
      <c r="CH57" s="1242"/>
      <c r="CI57" s="1242"/>
      <c r="CJ57" s="1242"/>
      <c r="CK57" s="1242"/>
      <c r="CL57" s="1242"/>
      <c r="CM57" s="1242"/>
      <c r="CN57" s="1242">
        <v>60.9</v>
      </c>
      <c r="CO57" s="1242"/>
      <c r="CP57" s="1242"/>
      <c r="CQ57" s="1242"/>
      <c r="CR57" s="1242"/>
      <c r="CS57" s="1242"/>
      <c r="CT57" s="1242"/>
      <c r="CU57" s="1242"/>
      <c r="CV57" s="1242">
        <v>62.3</v>
      </c>
      <c r="CW57" s="1242"/>
      <c r="CX57" s="1242"/>
      <c r="CY57" s="1242"/>
      <c r="CZ57" s="1242"/>
      <c r="DA57" s="1242"/>
      <c r="DB57" s="1242"/>
      <c r="DC57" s="1242"/>
      <c r="DD57" s="363"/>
      <c r="DE57" s="362"/>
    </row>
    <row r="58" spans="1:109" s="358" customFormat="1" ht="13.2" x14ac:dyDescent="0.2">
      <c r="A58" s="255"/>
      <c r="B58" s="362"/>
      <c r="G58" s="1237"/>
      <c r="H58" s="1237"/>
      <c r="I58" s="1246"/>
      <c r="J58" s="1246"/>
      <c r="K58" s="1243"/>
      <c r="L58" s="1243"/>
      <c r="M58" s="1243"/>
      <c r="N58" s="1243"/>
      <c r="AM58" s="255"/>
      <c r="AN58" s="1241"/>
      <c r="AO58" s="1241"/>
      <c r="AP58" s="1241"/>
      <c r="AQ58" s="1241"/>
      <c r="AR58" s="1241"/>
      <c r="AS58" s="1241"/>
      <c r="AT58" s="1241"/>
      <c r="AU58" s="1241"/>
      <c r="AV58" s="1241"/>
      <c r="AW58" s="1241"/>
      <c r="AX58" s="1241"/>
      <c r="AY58" s="1241"/>
      <c r="AZ58" s="1241"/>
      <c r="BA58" s="1241"/>
      <c r="BB58" s="1244"/>
      <c r="BC58" s="1244"/>
      <c r="BD58" s="1244"/>
      <c r="BE58" s="1244"/>
      <c r="BF58" s="1244"/>
      <c r="BG58" s="1244"/>
      <c r="BH58" s="1244"/>
      <c r="BI58" s="1244"/>
      <c r="BJ58" s="1244"/>
      <c r="BK58" s="1244"/>
      <c r="BL58" s="1244"/>
      <c r="BM58" s="1244"/>
      <c r="BN58" s="1244"/>
      <c r="BO58" s="1244"/>
      <c r="BP58" s="1242"/>
      <c r="BQ58" s="1242"/>
      <c r="BR58" s="1242"/>
      <c r="BS58" s="1242"/>
      <c r="BT58" s="1242"/>
      <c r="BU58" s="1242"/>
      <c r="BV58" s="1242"/>
      <c r="BW58" s="1242"/>
      <c r="BX58" s="1242"/>
      <c r="BY58" s="1242"/>
      <c r="BZ58" s="1242"/>
      <c r="CA58" s="1242"/>
      <c r="CB58" s="1242"/>
      <c r="CC58" s="1242"/>
      <c r="CD58" s="1242"/>
      <c r="CE58" s="1242"/>
      <c r="CF58" s="1242"/>
      <c r="CG58" s="1242"/>
      <c r="CH58" s="1242"/>
      <c r="CI58" s="1242"/>
      <c r="CJ58" s="1242"/>
      <c r="CK58" s="1242"/>
      <c r="CL58" s="1242"/>
      <c r="CM58" s="1242"/>
      <c r="CN58" s="1242"/>
      <c r="CO58" s="1242"/>
      <c r="CP58" s="1242"/>
      <c r="CQ58" s="1242"/>
      <c r="CR58" s="1242"/>
      <c r="CS58" s="1242"/>
      <c r="CT58" s="1242"/>
      <c r="CU58" s="1242"/>
      <c r="CV58" s="1242"/>
      <c r="CW58" s="1242"/>
      <c r="CX58" s="1242"/>
      <c r="CY58" s="1242"/>
      <c r="CZ58" s="1242"/>
      <c r="DA58" s="1242"/>
      <c r="DB58" s="1242"/>
      <c r="DC58" s="1242"/>
      <c r="DD58" s="363"/>
      <c r="DE58" s="362"/>
    </row>
    <row r="59" spans="1:109" s="358" customFormat="1" ht="13.2" x14ac:dyDescent="0.2">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2" x14ac:dyDescent="0.2">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2" x14ac:dyDescent="0.2">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2"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2" x14ac:dyDescent="0.2">
      <c r="B63" s="312" t="s">
        <v>616</v>
      </c>
    </row>
    <row r="64" spans="1:109" ht="13.2" x14ac:dyDescent="0.2">
      <c r="B64" s="259"/>
      <c r="G64" s="357"/>
      <c r="I64" s="369"/>
      <c r="J64" s="369"/>
      <c r="K64" s="369"/>
      <c r="L64" s="369"/>
      <c r="M64" s="369"/>
      <c r="N64" s="370"/>
      <c r="AM64" s="357"/>
      <c r="AN64" s="357" t="s">
        <v>609</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2" x14ac:dyDescent="0.2">
      <c r="B65" s="259"/>
      <c r="AN65" s="1228" t="s">
        <v>617</v>
      </c>
      <c r="AO65" s="1229"/>
      <c r="AP65" s="1229"/>
      <c r="AQ65" s="1229"/>
      <c r="AR65" s="1229"/>
      <c r="AS65" s="1229"/>
      <c r="AT65" s="1229"/>
      <c r="AU65" s="1229"/>
      <c r="AV65" s="1229"/>
      <c r="AW65" s="1229"/>
      <c r="AX65" s="1229"/>
      <c r="AY65" s="1229"/>
      <c r="AZ65" s="1229"/>
      <c r="BA65" s="1229"/>
      <c r="BB65" s="1229"/>
      <c r="BC65" s="1229"/>
      <c r="BD65" s="1229"/>
      <c r="BE65" s="1229"/>
      <c r="BF65" s="1229"/>
      <c r="BG65" s="1229"/>
      <c r="BH65" s="1229"/>
      <c r="BI65" s="1229"/>
      <c r="BJ65" s="1229"/>
      <c r="BK65" s="1229"/>
      <c r="BL65" s="1229"/>
      <c r="BM65" s="1229"/>
      <c r="BN65" s="1229"/>
      <c r="BO65" s="1229"/>
      <c r="BP65" s="1229"/>
      <c r="BQ65" s="1229"/>
      <c r="BR65" s="1229"/>
      <c r="BS65" s="1229"/>
      <c r="BT65" s="1229"/>
      <c r="BU65" s="1229"/>
      <c r="BV65" s="1229"/>
      <c r="BW65" s="1229"/>
      <c r="BX65" s="1229"/>
      <c r="BY65" s="1229"/>
      <c r="BZ65" s="1229"/>
      <c r="CA65" s="1229"/>
      <c r="CB65" s="1229"/>
      <c r="CC65" s="1229"/>
      <c r="CD65" s="1229"/>
      <c r="CE65" s="1229"/>
      <c r="CF65" s="1229"/>
      <c r="CG65" s="1229"/>
      <c r="CH65" s="1229"/>
      <c r="CI65" s="1229"/>
      <c r="CJ65" s="1229"/>
      <c r="CK65" s="1229"/>
      <c r="CL65" s="1229"/>
      <c r="CM65" s="1229"/>
      <c r="CN65" s="1229"/>
      <c r="CO65" s="1229"/>
      <c r="CP65" s="1229"/>
      <c r="CQ65" s="1229"/>
      <c r="CR65" s="1229"/>
      <c r="CS65" s="1229"/>
      <c r="CT65" s="1229"/>
      <c r="CU65" s="1229"/>
      <c r="CV65" s="1229"/>
      <c r="CW65" s="1229"/>
      <c r="CX65" s="1229"/>
      <c r="CY65" s="1229"/>
      <c r="CZ65" s="1229"/>
      <c r="DA65" s="1229"/>
      <c r="DB65" s="1229"/>
      <c r="DC65" s="1230"/>
    </row>
    <row r="66" spans="2:107" ht="13.2" x14ac:dyDescent="0.2">
      <c r="B66" s="259"/>
      <c r="AN66" s="1231"/>
      <c r="AO66" s="1232"/>
      <c r="AP66" s="1232"/>
      <c r="AQ66" s="1232"/>
      <c r="AR66" s="1232"/>
      <c r="AS66" s="1232"/>
      <c r="AT66" s="1232"/>
      <c r="AU66" s="1232"/>
      <c r="AV66" s="1232"/>
      <c r="AW66" s="1232"/>
      <c r="AX66" s="1232"/>
      <c r="AY66" s="1232"/>
      <c r="AZ66" s="1232"/>
      <c r="BA66" s="1232"/>
      <c r="BB66" s="1232"/>
      <c r="BC66" s="1232"/>
      <c r="BD66" s="1232"/>
      <c r="BE66" s="1232"/>
      <c r="BF66" s="1232"/>
      <c r="BG66" s="1232"/>
      <c r="BH66" s="1232"/>
      <c r="BI66" s="1232"/>
      <c r="BJ66" s="1232"/>
      <c r="BK66" s="1232"/>
      <c r="BL66" s="1232"/>
      <c r="BM66" s="1232"/>
      <c r="BN66" s="1232"/>
      <c r="BO66" s="1232"/>
      <c r="BP66" s="1232"/>
      <c r="BQ66" s="1232"/>
      <c r="BR66" s="1232"/>
      <c r="BS66" s="1232"/>
      <c r="BT66" s="1232"/>
      <c r="BU66" s="1232"/>
      <c r="BV66" s="1232"/>
      <c r="BW66" s="1232"/>
      <c r="BX66" s="1232"/>
      <c r="BY66" s="1232"/>
      <c r="BZ66" s="1232"/>
      <c r="CA66" s="1232"/>
      <c r="CB66" s="1232"/>
      <c r="CC66" s="1232"/>
      <c r="CD66" s="1232"/>
      <c r="CE66" s="1232"/>
      <c r="CF66" s="1232"/>
      <c r="CG66" s="1232"/>
      <c r="CH66" s="1232"/>
      <c r="CI66" s="1232"/>
      <c r="CJ66" s="1232"/>
      <c r="CK66" s="1232"/>
      <c r="CL66" s="1232"/>
      <c r="CM66" s="1232"/>
      <c r="CN66" s="1232"/>
      <c r="CO66" s="1232"/>
      <c r="CP66" s="1232"/>
      <c r="CQ66" s="1232"/>
      <c r="CR66" s="1232"/>
      <c r="CS66" s="1232"/>
      <c r="CT66" s="1232"/>
      <c r="CU66" s="1232"/>
      <c r="CV66" s="1232"/>
      <c r="CW66" s="1232"/>
      <c r="CX66" s="1232"/>
      <c r="CY66" s="1232"/>
      <c r="CZ66" s="1232"/>
      <c r="DA66" s="1232"/>
      <c r="DB66" s="1232"/>
      <c r="DC66" s="1233"/>
    </row>
    <row r="67" spans="2:107" ht="13.2" x14ac:dyDescent="0.2">
      <c r="B67" s="259"/>
      <c r="AN67" s="1231"/>
      <c r="AO67" s="1232"/>
      <c r="AP67" s="1232"/>
      <c r="AQ67" s="1232"/>
      <c r="AR67" s="1232"/>
      <c r="AS67" s="1232"/>
      <c r="AT67" s="1232"/>
      <c r="AU67" s="1232"/>
      <c r="AV67" s="1232"/>
      <c r="AW67" s="1232"/>
      <c r="AX67" s="1232"/>
      <c r="AY67" s="1232"/>
      <c r="AZ67" s="1232"/>
      <c r="BA67" s="1232"/>
      <c r="BB67" s="1232"/>
      <c r="BC67" s="1232"/>
      <c r="BD67" s="1232"/>
      <c r="BE67" s="1232"/>
      <c r="BF67" s="1232"/>
      <c r="BG67" s="1232"/>
      <c r="BH67" s="1232"/>
      <c r="BI67" s="1232"/>
      <c r="BJ67" s="1232"/>
      <c r="BK67" s="1232"/>
      <c r="BL67" s="1232"/>
      <c r="BM67" s="1232"/>
      <c r="BN67" s="1232"/>
      <c r="BO67" s="1232"/>
      <c r="BP67" s="1232"/>
      <c r="BQ67" s="1232"/>
      <c r="BR67" s="1232"/>
      <c r="BS67" s="1232"/>
      <c r="BT67" s="1232"/>
      <c r="BU67" s="1232"/>
      <c r="BV67" s="1232"/>
      <c r="BW67" s="1232"/>
      <c r="BX67" s="1232"/>
      <c r="BY67" s="1232"/>
      <c r="BZ67" s="1232"/>
      <c r="CA67" s="1232"/>
      <c r="CB67" s="1232"/>
      <c r="CC67" s="1232"/>
      <c r="CD67" s="1232"/>
      <c r="CE67" s="1232"/>
      <c r="CF67" s="1232"/>
      <c r="CG67" s="1232"/>
      <c r="CH67" s="1232"/>
      <c r="CI67" s="1232"/>
      <c r="CJ67" s="1232"/>
      <c r="CK67" s="1232"/>
      <c r="CL67" s="1232"/>
      <c r="CM67" s="1232"/>
      <c r="CN67" s="1232"/>
      <c r="CO67" s="1232"/>
      <c r="CP67" s="1232"/>
      <c r="CQ67" s="1232"/>
      <c r="CR67" s="1232"/>
      <c r="CS67" s="1232"/>
      <c r="CT67" s="1232"/>
      <c r="CU67" s="1232"/>
      <c r="CV67" s="1232"/>
      <c r="CW67" s="1232"/>
      <c r="CX67" s="1232"/>
      <c r="CY67" s="1232"/>
      <c r="CZ67" s="1232"/>
      <c r="DA67" s="1232"/>
      <c r="DB67" s="1232"/>
      <c r="DC67" s="1233"/>
    </row>
    <row r="68" spans="2:107" ht="13.2" x14ac:dyDescent="0.2">
      <c r="B68" s="259"/>
      <c r="AN68" s="1231"/>
      <c r="AO68" s="1232"/>
      <c r="AP68" s="1232"/>
      <c r="AQ68" s="1232"/>
      <c r="AR68" s="1232"/>
      <c r="AS68" s="1232"/>
      <c r="AT68" s="1232"/>
      <c r="AU68" s="1232"/>
      <c r="AV68" s="1232"/>
      <c r="AW68" s="1232"/>
      <c r="AX68" s="1232"/>
      <c r="AY68" s="1232"/>
      <c r="AZ68" s="1232"/>
      <c r="BA68" s="1232"/>
      <c r="BB68" s="1232"/>
      <c r="BC68" s="1232"/>
      <c r="BD68" s="1232"/>
      <c r="BE68" s="1232"/>
      <c r="BF68" s="1232"/>
      <c r="BG68" s="1232"/>
      <c r="BH68" s="1232"/>
      <c r="BI68" s="1232"/>
      <c r="BJ68" s="1232"/>
      <c r="BK68" s="1232"/>
      <c r="BL68" s="1232"/>
      <c r="BM68" s="1232"/>
      <c r="BN68" s="1232"/>
      <c r="BO68" s="1232"/>
      <c r="BP68" s="1232"/>
      <c r="BQ68" s="1232"/>
      <c r="BR68" s="1232"/>
      <c r="BS68" s="1232"/>
      <c r="BT68" s="1232"/>
      <c r="BU68" s="1232"/>
      <c r="BV68" s="1232"/>
      <c r="BW68" s="1232"/>
      <c r="BX68" s="1232"/>
      <c r="BY68" s="1232"/>
      <c r="BZ68" s="1232"/>
      <c r="CA68" s="1232"/>
      <c r="CB68" s="1232"/>
      <c r="CC68" s="1232"/>
      <c r="CD68" s="1232"/>
      <c r="CE68" s="1232"/>
      <c r="CF68" s="1232"/>
      <c r="CG68" s="1232"/>
      <c r="CH68" s="1232"/>
      <c r="CI68" s="1232"/>
      <c r="CJ68" s="1232"/>
      <c r="CK68" s="1232"/>
      <c r="CL68" s="1232"/>
      <c r="CM68" s="1232"/>
      <c r="CN68" s="1232"/>
      <c r="CO68" s="1232"/>
      <c r="CP68" s="1232"/>
      <c r="CQ68" s="1232"/>
      <c r="CR68" s="1232"/>
      <c r="CS68" s="1232"/>
      <c r="CT68" s="1232"/>
      <c r="CU68" s="1232"/>
      <c r="CV68" s="1232"/>
      <c r="CW68" s="1232"/>
      <c r="CX68" s="1232"/>
      <c r="CY68" s="1232"/>
      <c r="CZ68" s="1232"/>
      <c r="DA68" s="1232"/>
      <c r="DB68" s="1232"/>
      <c r="DC68" s="1233"/>
    </row>
    <row r="69" spans="2:107" ht="13.2" x14ac:dyDescent="0.2">
      <c r="B69" s="259"/>
      <c r="AN69" s="1234"/>
      <c r="AO69" s="1235"/>
      <c r="AP69" s="1235"/>
      <c r="AQ69" s="1235"/>
      <c r="AR69" s="1235"/>
      <c r="AS69" s="1235"/>
      <c r="AT69" s="1235"/>
      <c r="AU69" s="1235"/>
      <c r="AV69" s="1235"/>
      <c r="AW69" s="1235"/>
      <c r="AX69" s="1235"/>
      <c r="AY69" s="1235"/>
      <c r="AZ69" s="1235"/>
      <c r="BA69" s="1235"/>
      <c r="BB69" s="1235"/>
      <c r="BC69" s="1235"/>
      <c r="BD69" s="1235"/>
      <c r="BE69" s="1235"/>
      <c r="BF69" s="1235"/>
      <c r="BG69" s="1235"/>
      <c r="BH69" s="1235"/>
      <c r="BI69" s="1235"/>
      <c r="BJ69" s="1235"/>
      <c r="BK69" s="1235"/>
      <c r="BL69" s="1235"/>
      <c r="BM69" s="1235"/>
      <c r="BN69" s="1235"/>
      <c r="BO69" s="1235"/>
      <c r="BP69" s="1235"/>
      <c r="BQ69" s="1235"/>
      <c r="BR69" s="1235"/>
      <c r="BS69" s="1235"/>
      <c r="BT69" s="1235"/>
      <c r="BU69" s="1235"/>
      <c r="BV69" s="1235"/>
      <c r="BW69" s="1235"/>
      <c r="BX69" s="1235"/>
      <c r="BY69" s="1235"/>
      <c r="BZ69" s="1235"/>
      <c r="CA69" s="1235"/>
      <c r="CB69" s="1235"/>
      <c r="CC69" s="1235"/>
      <c r="CD69" s="1235"/>
      <c r="CE69" s="1235"/>
      <c r="CF69" s="1235"/>
      <c r="CG69" s="1235"/>
      <c r="CH69" s="1235"/>
      <c r="CI69" s="1235"/>
      <c r="CJ69" s="1235"/>
      <c r="CK69" s="1235"/>
      <c r="CL69" s="1235"/>
      <c r="CM69" s="1235"/>
      <c r="CN69" s="1235"/>
      <c r="CO69" s="1235"/>
      <c r="CP69" s="1235"/>
      <c r="CQ69" s="1235"/>
      <c r="CR69" s="1235"/>
      <c r="CS69" s="1235"/>
      <c r="CT69" s="1235"/>
      <c r="CU69" s="1235"/>
      <c r="CV69" s="1235"/>
      <c r="CW69" s="1235"/>
      <c r="CX69" s="1235"/>
      <c r="CY69" s="1235"/>
      <c r="CZ69" s="1235"/>
      <c r="DA69" s="1235"/>
      <c r="DB69" s="1235"/>
      <c r="DC69" s="1236"/>
    </row>
    <row r="70" spans="2:107" ht="13.2" x14ac:dyDescent="0.2">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2" x14ac:dyDescent="0.2">
      <c r="B71" s="259"/>
      <c r="G71" s="374"/>
      <c r="I71" s="375"/>
      <c r="J71" s="372"/>
      <c r="K71" s="372"/>
      <c r="L71" s="373"/>
      <c r="M71" s="372"/>
      <c r="N71" s="373"/>
      <c r="AM71" s="374"/>
      <c r="AN71" s="255" t="s">
        <v>611</v>
      </c>
    </row>
    <row r="72" spans="2:107" ht="13.2" x14ac:dyDescent="0.2">
      <c r="B72" s="259"/>
      <c r="G72" s="1237"/>
      <c r="H72" s="1237"/>
      <c r="I72" s="1237"/>
      <c r="J72" s="1237"/>
      <c r="K72" s="360"/>
      <c r="L72" s="360"/>
      <c r="M72" s="361"/>
      <c r="N72" s="361"/>
      <c r="AN72" s="1238"/>
      <c r="AO72" s="1239"/>
      <c r="AP72" s="1239"/>
      <c r="AQ72" s="1239"/>
      <c r="AR72" s="1239"/>
      <c r="AS72" s="1239"/>
      <c r="AT72" s="1239"/>
      <c r="AU72" s="1239"/>
      <c r="AV72" s="1239"/>
      <c r="AW72" s="1239"/>
      <c r="AX72" s="1239"/>
      <c r="AY72" s="1239"/>
      <c r="AZ72" s="1239"/>
      <c r="BA72" s="1239"/>
      <c r="BB72" s="1239"/>
      <c r="BC72" s="1239"/>
      <c r="BD72" s="1239"/>
      <c r="BE72" s="1239"/>
      <c r="BF72" s="1239"/>
      <c r="BG72" s="1239"/>
      <c r="BH72" s="1239"/>
      <c r="BI72" s="1239"/>
      <c r="BJ72" s="1239"/>
      <c r="BK72" s="1239"/>
      <c r="BL72" s="1239"/>
      <c r="BM72" s="1239"/>
      <c r="BN72" s="1239"/>
      <c r="BO72" s="1240"/>
      <c r="BP72" s="1241" t="s">
        <v>574</v>
      </c>
      <c r="BQ72" s="1241"/>
      <c r="BR72" s="1241"/>
      <c r="BS72" s="1241"/>
      <c r="BT72" s="1241"/>
      <c r="BU72" s="1241"/>
      <c r="BV72" s="1241"/>
      <c r="BW72" s="1241"/>
      <c r="BX72" s="1241" t="s">
        <v>575</v>
      </c>
      <c r="BY72" s="1241"/>
      <c r="BZ72" s="1241"/>
      <c r="CA72" s="1241"/>
      <c r="CB72" s="1241"/>
      <c r="CC72" s="1241"/>
      <c r="CD72" s="1241"/>
      <c r="CE72" s="1241"/>
      <c r="CF72" s="1241" t="s">
        <v>576</v>
      </c>
      <c r="CG72" s="1241"/>
      <c r="CH72" s="1241"/>
      <c r="CI72" s="1241"/>
      <c r="CJ72" s="1241"/>
      <c r="CK72" s="1241"/>
      <c r="CL72" s="1241"/>
      <c r="CM72" s="1241"/>
      <c r="CN72" s="1241" t="s">
        <v>577</v>
      </c>
      <c r="CO72" s="1241"/>
      <c r="CP72" s="1241"/>
      <c r="CQ72" s="1241"/>
      <c r="CR72" s="1241"/>
      <c r="CS72" s="1241"/>
      <c r="CT72" s="1241"/>
      <c r="CU72" s="1241"/>
      <c r="CV72" s="1241" t="s">
        <v>578</v>
      </c>
      <c r="CW72" s="1241"/>
      <c r="CX72" s="1241"/>
      <c r="CY72" s="1241"/>
      <c r="CZ72" s="1241"/>
      <c r="DA72" s="1241"/>
      <c r="DB72" s="1241"/>
      <c r="DC72" s="1241"/>
    </row>
    <row r="73" spans="2:107" ht="13.2" x14ac:dyDescent="0.2">
      <c r="B73" s="259"/>
      <c r="G73" s="1247"/>
      <c r="H73" s="1247"/>
      <c r="I73" s="1247"/>
      <c r="J73" s="1247"/>
      <c r="K73" s="1248"/>
      <c r="L73" s="1248"/>
      <c r="M73" s="1248"/>
      <c r="N73" s="1248"/>
      <c r="AM73" s="359"/>
      <c r="AN73" s="1244" t="s">
        <v>612</v>
      </c>
      <c r="AO73" s="1244"/>
      <c r="AP73" s="1244"/>
      <c r="AQ73" s="1244"/>
      <c r="AR73" s="1244"/>
      <c r="AS73" s="1244"/>
      <c r="AT73" s="1244"/>
      <c r="AU73" s="1244"/>
      <c r="AV73" s="1244"/>
      <c r="AW73" s="1244"/>
      <c r="AX73" s="1244"/>
      <c r="AY73" s="1244"/>
      <c r="AZ73" s="1244"/>
      <c r="BA73" s="1244"/>
      <c r="BB73" s="1244" t="s">
        <v>613</v>
      </c>
      <c r="BC73" s="1244"/>
      <c r="BD73" s="1244"/>
      <c r="BE73" s="1244"/>
      <c r="BF73" s="1244"/>
      <c r="BG73" s="1244"/>
      <c r="BH73" s="1244"/>
      <c r="BI73" s="1244"/>
      <c r="BJ73" s="1244"/>
      <c r="BK73" s="1244"/>
      <c r="BL73" s="1244"/>
      <c r="BM73" s="1244"/>
      <c r="BN73" s="1244"/>
      <c r="BO73" s="1244"/>
      <c r="BP73" s="1242"/>
      <c r="BQ73" s="1242"/>
      <c r="BR73" s="1242"/>
      <c r="BS73" s="1242"/>
      <c r="BT73" s="1242"/>
      <c r="BU73" s="1242"/>
      <c r="BV73" s="1242"/>
      <c r="BW73" s="1242"/>
      <c r="BX73" s="1242"/>
      <c r="BY73" s="1242"/>
      <c r="BZ73" s="1242"/>
      <c r="CA73" s="1242"/>
      <c r="CB73" s="1242"/>
      <c r="CC73" s="1242"/>
      <c r="CD73" s="1242"/>
      <c r="CE73" s="1242"/>
      <c r="CF73" s="1242"/>
      <c r="CG73" s="1242"/>
      <c r="CH73" s="1242"/>
      <c r="CI73" s="1242"/>
      <c r="CJ73" s="1242"/>
      <c r="CK73" s="1242"/>
      <c r="CL73" s="1242"/>
      <c r="CM73" s="1242"/>
      <c r="CN73" s="1242"/>
      <c r="CO73" s="1242"/>
      <c r="CP73" s="1242"/>
      <c r="CQ73" s="1242"/>
      <c r="CR73" s="1242"/>
      <c r="CS73" s="1242"/>
      <c r="CT73" s="1242"/>
      <c r="CU73" s="1242"/>
      <c r="CV73" s="1242"/>
      <c r="CW73" s="1242"/>
      <c r="CX73" s="1242"/>
      <c r="CY73" s="1242"/>
      <c r="CZ73" s="1242"/>
      <c r="DA73" s="1242"/>
      <c r="DB73" s="1242"/>
      <c r="DC73" s="1242"/>
    </row>
    <row r="74" spans="2:107" ht="13.2" x14ac:dyDescent="0.2">
      <c r="B74" s="259"/>
      <c r="G74" s="1247"/>
      <c r="H74" s="1247"/>
      <c r="I74" s="1247"/>
      <c r="J74" s="1247"/>
      <c r="K74" s="1248"/>
      <c r="L74" s="1248"/>
      <c r="M74" s="1248"/>
      <c r="N74" s="1248"/>
      <c r="AM74" s="359"/>
      <c r="AN74" s="1244"/>
      <c r="AO74" s="1244"/>
      <c r="AP74" s="1244"/>
      <c r="AQ74" s="1244"/>
      <c r="AR74" s="1244"/>
      <c r="AS74" s="1244"/>
      <c r="AT74" s="1244"/>
      <c r="AU74" s="1244"/>
      <c r="AV74" s="1244"/>
      <c r="AW74" s="1244"/>
      <c r="AX74" s="1244"/>
      <c r="AY74" s="1244"/>
      <c r="AZ74" s="1244"/>
      <c r="BA74" s="1244"/>
      <c r="BB74" s="1244"/>
      <c r="BC74" s="1244"/>
      <c r="BD74" s="1244"/>
      <c r="BE74" s="1244"/>
      <c r="BF74" s="1244"/>
      <c r="BG74" s="1244"/>
      <c r="BH74" s="1244"/>
      <c r="BI74" s="1244"/>
      <c r="BJ74" s="1244"/>
      <c r="BK74" s="1244"/>
      <c r="BL74" s="1244"/>
      <c r="BM74" s="1244"/>
      <c r="BN74" s="1244"/>
      <c r="BO74" s="1244"/>
      <c r="BP74" s="1242"/>
      <c r="BQ74" s="1242"/>
      <c r="BR74" s="1242"/>
      <c r="BS74" s="1242"/>
      <c r="BT74" s="1242"/>
      <c r="BU74" s="1242"/>
      <c r="BV74" s="1242"/>
      <c r="BW74" s="1242"/>
      <c r="BX74" s="1242"/>
      <c r="BY74" s="1242"/>
      <c r="BZ74" s="1242"/>
      <c r="CA74" s="1242"/>
      <c r="CB74" s="1242"/>
      <c r="CC74" s="1242"/>
      <c r="CD74" s="1242"/>
      <c r="CE74" s="1242"/>
      <c r="CF74" s="1242"/>
      <c r="CG74" s="1242"/>
      <c r="CH74" s="1242"/>
      <c r="CI74" s="1242"/>
      <c r="CJ74" s="1242"/>
      <c r="CK74" s="1242"/>
      <c r="CL74" s="1242"/>
      <c r="CM74" s="1242"/>
      <c r="CN74" s="1242"/>
      <c r="CO74" s="1242"/>
      <c r="CP74" s="1242"/>
      <c r="CQ74" s="1242"/>
      <c r="CR74" s="1242"/>
      <c r="CS74" s="1242"/>
      <c r="CT74" s="1242"/>
      <c r="CU74" s="1242"/>
      <c r="CV74" s="1242"/>
      <c r="CW74" s="1242"/>
      <c r="CX74" s="1242"/>
      <c r="CY74" s="1242"/>
      <c r="CZ74" s="1242"/>
      <c r="DA74" s="1242"/>
      <c r="DB74" s="1242"/>
      <c r="DC74" s="1242"/>
    </row>
    <row r="75" spans="2:107" ht="13.2" x14ac:dyDescent="0.2">
      <c r="B75" s="259"/>
      <c r="G75" s="1247"/>
      <c r="H75" s="1247"/>
      <c r="I75" s="1237"/>
      <c r="J75" s="1237"/>
      <c r="K75" s="1243"/>
      <c r="L75" s="1243"/>
      <c r="M75" s="1243"/>
      <c r="N75" s="1243"/>
      <c r="AM75" s="359"/>
      <c r="AN75" s="1244"/>
      <c r="AO75" s="1244"/>
      <c r="AP75" s="1244"/>
      <c r="AQ75" s="1244"/>
      <c r="AR75" s="1244"/>
      <c r="AS75" s="1244"/>
      <c r="AT75" s="1244"/>
      <c r="AU75" s="1244"/>
      <c r="AV75" s="1244"/>
      <c r="AW75" s="1244"/>
      <c r="AX75" s="1244"/>
      <c r="AY75" s="1244"/>
      <c r="AZ75" s="1244"/>
      <c r="BA75" s="1244"/>
      <c r="BB75" s="1244" t="s">
        <v>618</v>
      </c>
      <c r="BC75" s="1244"/>
      <c r="BD75" s="1244"/>
      <c r="BE75" s="1244"/>
      <c r="BF75" s="1244"/>
      <c r="BG75" s="1244"/>
      <c r="BH75" s="1244"/>
      <c r="BI75" s="1244"/>
      <c r="BJ75" s="1244"/>
      <c r="BK75" s="1244"/>
      <c r="BL75" s="1244"/>
      <c r="BM75" s="1244"/>
      <c r="BN75" s="1244"/>
      <c r="BO75" s="1244"/>
      <c r="BP75" s="1242">
        <v>4.4000000000000004</v>
      </c>
      <c r="BQ75" s="1242"/>
      <c r="BR75" s="1242"/>
      <c r="BS75" s="1242"/>
      <c r="BT75" s="1242"/>
      <c r="BU75" s="1242"/>
      <c r="BV75" s="1242"/>
      <c r="BW75" s="1242"/>
      <c r="BX75" s="1242">
        <v>3.9</v>
      </c>
      <c r="BY75" s="1242"/>
      <c r="BZ75" s="1242"/>
      <c r="CA75" s="1242"/>
      <c r="CB75" s="1242"/>
      <c r="CC75" s="1242"/>
      <c r="CD75" s="1242"/>
      <c r="CE75" s="1242"/>
      <c r="CF75" s="1242">
        <v>4.3</v>
      </c>
      <c r="CG75" s="1242"/>
      <c r="CH75" s="1242"/>
      <c r="CI75" s="1242"/>
      <c r="CJ75" s="1242"/>
      <c r="CK75" s="1242"/>
      <c r="CL75" s="1242"/>
      <c r="CM75" s="1242"/>
      <c r="CN75" s="1242">
        <v>3.7</v>
      </c>
      <c r="CO75" s="1242"/>
      <c r="CP75" s="1242"/>
      <c r="CQ75" s="1242"/>
      <c r="CR75" s="1242"/>
      <c r="CS75" s="1242"/>
      <c r="CT75" s="1242"/>
      <c r="CU75" s="1242"/>
      <c r="CV75" s="1242">
        <v>4</v>
      </c>
      <c r="CW75" s="1242"/>
      <c r="CX75" s="1242"/>
      <c r="CY75" s="1242"/>
      <c r="CZ75" s="1242"/>
      <c r="DA75" s="1242"/>
      <c r="DB75" s="1242"/>
      <c r="DC75" s="1242"/>
    </row>
    <row r="76" spans="2:107" ht="13.2" x14ac:dyDescent="0.2">
      <c r="B76" s="259"/>
      <c r="G76" s="1247"/>
      <c r="H76" s="1247"/>
      <c r="I76" s="1237"/>
      <c r="J76" s="1237"/>
      <c r="K76" s="1243"/>
      <c r="L76" s="1243"/>
      <c r="M76" s="1243"/>
      <c r="N76" s="1243"/>
      <c r="AM76" s="359"/>
      <c r="AN76" s="1244"/>
      <c r="AO76" s="1244"/>
      <c r="AP76" s="1244"/>
      <c r="AQ76" s="1244"/>
      <c r="AR76" s="1244"/>
      <c r="AS76" s="1244"/>
      <c r="AT76" s="1244"/>
      <c r="AU76" s="1244"/>
      <c r="AV76" s="1244"/>
      <c r="AW76" s="1244"/>
      <c r="AX76" s="1244"/>
      <c r="AY76" s="1244"/>
      <c r="AZ76" s="1244"/>
      <c r="BA76" s="1244"/>
      <c r="BB76" s="1244"/>
      <c r="BC76" s="1244"/>
      <c r="BD76" s="1244"/>
      <c r="BE76" s="1244"/>
      <c r="BF76" s="1244"/>
      <c r="BG76" s="1244"/>
      <c r="BH76" s="1244"/>
      <c r="BI76" s="1244"/>
      <c r="BJ76" s="1244"/>
      <c r="BK76" s="1244"/>
      <c r="BL76" s="1244"/>
      <c r="BM76" s="1244"/>
      <c r="BN76" s="1244"/>
      <c r="BO76" s="1244"/>
      <c r="BP76" s="1242"/>
      <c r="BQ76" s="1242"/>
      <c r="BR76" s="1242"/>
      <c r="BS76" s="1242"/>
      <c r="BT76" s="1242"/>
      <c r="BU76" s="1242"/>
      <c r="BV76" s="1242"/>
      <c r="BW76" s="1242"/>
      <c r="BX76" s="1242"/>
      <c r="BY76" s="1242"/>
      <c r="BZ76" s="1242"/>
      <c r="CA76" s="1242"/>
      <c r="CB76" s="1242"/>
      <c r="CC76" s="1242"/>
      <c r="CD76" s="1242"/>
      <c r="CE76" s="1242"/>
      <c r="CF76" s="1242"/>
      <c r="CG76" s="1242"/>
      <c r="CH76" s="1242"/>
      <c r="CI76" s="1242"/>
      <c r="CJ76" s="1242"/>
      <c r="CK76" s="1242"/>
      <c r="CL76" s="1242"/>
      <c r="CM76" s="1242"/>
      <c r="CN76" s="1242"/>
      <c r="CO76" s="1242"/>
      <c r="CP76" s="1242"/>
      <c r="CQ76" s="1242"/>
      <c r="CR76" s="1242"/>
      <c r="CS76" s="1242"/>
      <c r="CT76" s="1242"/>
      <c r="CU76" s="1242"/>
      <c r="CV76" s="1242"/>
      <c r="CW76" s="1242"/>
      <c r="CX76" s="1242"/>
      <c r="CY76" s="1242"/>
      <c r="CZ76" s="1242"/>
      <c r="DA76" s="1242"/>
      <c r="DB76" s="1242"/>
      <c r="DC76" s="1242"/>
    </row>
    <row r="77" spans="2:107" ht="13.2" x14ac:dyDescent="0.2">
      <c r="B77" s="259"/>
      <c r="G77" s="1237"/>
      <c r="H77" s="1237"/>
      <c r="I77" s="1237"/>
      <c r="J77" s="1237"/>
      <c r="K77" s="1248"/>
      <c r="L77" s="1248"/>
      <c r="M77" s="1248"/>
      <c r="N77" s="1248"/>
      <c r="AN77" s="1241" t="s">
        <v>615</v>
      </c>
      <c r="AO77" s="1241"/>
      <c r="AP77" s="1241"/>
      <c r="AQ77" s="1241"/>
      <c r="AR77" s="1241"/>
      <c r="AS77" s="1241"/>
      <c r="AT77" s="1241"/>
      <c r="AU77" s="1241"/>
      <c r="AV77" s="1241"/>
      <c r="AW77" s="1241"/>
      <c r="AX77" s="1241"/>
      <c r="AY77" s="1241"/>
      <c r="AZ77" s="1241"/>
      <c r="BA77" s="1241"/>
      <c r="BB77" s="1244" t="s">
        <v>613</v>
      </c>
      <c r="BC77" s="1244"/>
      <c r="BD77" s="1244"/>
      <c r="BE77" s="1244"/>
      <c r="BF77" s="1244"/>
      <c r="BG77" s="1244"/>
      <c r="BH77" s="1244"/>
      <c r="BI77" s="1244"/>
      <c r="BJ77" s="1244"/>
      <c r="BK77" s="1244"/>
      <c r="BL77" s="1244"/>
      <c r="BM77" s="1244"/>
      <c r="BN77" s="1244"/>
      <c r="BO77" s="1244"/>
      <c r="BP77" s="1242">
        <v>0</v>
      </c>
      <c r="BQ77" s="1242"/>
      <c r="BR77" s="1242"/>
      <c r="BS77" s="1242"/>
      <c r="BT77" s="1242"/>
      <c r="BU77" s="1242"/>
      <c r="BV77" s="1242"/>
      <c r="BW77" s="1242"/>
      <c r="BX77" s="1242">
        <v>0</v>
      </c>
      <c r="BY77" s="1242"/>
      <c r="BZ77" s="1242"/>
      <c r="CA77" s="1242"/>
      <c r="CB77" s="1242"/>
      <c r="CC77" s="1242"/>
      <c r="CD77" s="1242"/>
      <c r="CE77" s="1242"/>
      <c r="CF77" s="1242">
        <v>0</v>
      </c>
      <c r="CG77" s="1242"/>
      <c r="CH77" s="1242"/>
      <c r="CI77" s="1242"/>
      <c r="CJ77" s="1242"/>
      <c r="CK77" s="1242"/>
      <c r="CL77" s="1242"/>
      <c r="CM77" s="1242"/>
      <c r="CN77" s="1242">
        <v>0</v>
      </c>
      <c r="CO77" s="1242"/>
      <c r="CP77" s="1242"/>
      <c r="CQ77" s="1242"/>
      <c r="CR77" s="1242"/>
      <c r="CS77" s="1242"/>
      <c r="CT77" s="1242"/>
      <c r="CU77" s="1242"/>
      <c r="CV77" s="1242">
        <v>0</v>
      </c>
      <c r="CW77" s="1242"/>
      <c r="CX77" s="1242"/>
      <c r="CY77" s="1242"/>
      <c r="CZ77" s="1242"/>
      <c r="DA77" s="1242"/>
      <c r="DB77" s="1242"/>
      <c r="DC77" s="1242"/>
    </row>
    <row r="78" spans="2:107" ht="13.2" x14ac:dyDescent="0.2">
      <c r="B78" s="259"/>
      <c r="G78" s="1237"/>
      <c r="H78" s="1237"/>
      <c r="I78" s="1237"/>
      <c r="J78" s="1237"/>
      <c r="K78" s="1248"/>
      <c r="L78" s="1248"/>
      <c r="M78" s="1248"/>
      <c r="N78" s="1248"/>
      <c r="AN78" s="1241"/>
      <c r="AO78" s="1241"/>
      <c r="AP78" s="1241"/>
      <c r="AQ78" s="1241"/>
      <c r="AR78" s="1241"/>
      <c r="AS78" s="1241"/>
      <c r="AT78" s="1241"/>
      <c r="AU78" s="1241"/>
      <c r="AV78" s="1241"/>
      <c r="AW78" s="1241"/>
      <c r="AX78" s="1241"/>
      <c r="AY78" s="1241"/>
      <c r="AZ78" s="1241"/>
      <c r="BA78" s="1241"/>
      <c r="BB78" s="1244"/>
      <c r="BC78" s="1244"/>
      <c r="BD78" s="1244"/>
      <c r="BE78" s="1244"/>
      <c r="BF78" s="1244"/>
      <c r="BG78" s="1244"/>
      <c r="BH78" s="1244"/>
      <c r="BI78" s="1244"/>
      <c r="BJ78" s="1244"/>
      <c r="BK78" s="1244"/>
      <c r="BL78" s="1244"/>
      <c r="BM78" s="1244"/>
      <c r="BN78" s="1244"/>
      <c r="BO78" s="1244"/>
      <c r="BP78" s="1242"/>
      <c r="BQ78" s="1242"/>
      <c r="BR78" s="1242"/>
      <c r="BS78" s="1242"/>
      <c r="BT78" s="1242"/>
      <c r="BU78" s="1242"/>
      <c r="BV78" s="1242"/>
      <c r="BW78" s="1242"/>
      <c r="BX78" s="1242"/>
      <c r="BY78" s="1242"/>
      <c r="BZ78" s="1242"/>
      <c r="CA78" s="1242"/>
      <c r="CB78" s="1242"/>
      <c r="CC78" s="1242"/>
      <c r="CD78" s="1242"/>
      <c r="CE78" s="1242"/>
      <c r="CF78" s="1242"/>
      <c r="CG78" s="1242"/>
      <c r="CH78" s="1242"/>
      <c r="CI78" s="1242"/>
      <c r="CJ78" s="1242"/>
      <c r="CK78" s="1242"/>
      <c r="CL78" s="1242"/>
      <c r="CM78" s="1242"/>
      <c r="CN78" s="1242"/>
      <c r="CO78" s="1242"/>
      <c r="CP78" s="1242"/>
      <c r="CQ78" s="1242"/>
      <c r="CR78" s="1242"/>
      <c r="CS78" s="1242"/>
      <c r="CT78" s="1242"/>
      <c r="CU78" s="1242"/>
      <c r="CV78" s="1242"/>
      <c r="CW78" s="1242"/>
      <c r="CX78" s="1242"/>
      <c r="CY78" s="1242"/>
      <c r="CZ78" s="1242"/>
      <c r="DA78" s="1242"/>
      <c r="DB78" s="1242"/>
      <c r="DC78" s="1242"/>
    </row>
    <row r="79" spans="2:107" ht="13.2" x14ac:dyDescent="0.2">
      <c r="B79" s="259"/>
      <c r="G79" s="1237"/>
      <c r="H79" s="1237"/>
      <c r="I79" s="1246"/>
      <c r="J79" s="1246"/>
      <c r="K79" s="1249"/>
      <c r="L79" s="1249"/>
      <c r="M79" s="1249"/>
      <c r="N79" s="1249"/>
      <c r="AN79" s="1241"/>
      <c r="AO79" s="1241"/>
      <c r="AP79" s="1241"/>
      <c r="AQ79" s="1241"/>
      <c r="AR79" s="1241"/>
      <c r="AS79" s="1241"/>
      <c r="AT79" s="1241"/>
      <c r="AU79" s="1241"/>
      <c r="AV79" s="1241"/>
      <c r="AW79" s="1241"/>
      <c r="AX79" s="1241"/>
      <c r="AY79" s="1241"/>
      <c r="AZ79" s="1241"/>
      <c r="BA79" s="1241"/>
      <c r="BB79" s="1244" t="s">
        <v>618</v>
      </c>
      <c r="BC79" s="1244"/>
      <c r="BD79" s="1244"/>
      <c r="BE79" s="1244"/>
      <c r="BF79" s="1244"/>
      <c r="BG79" s="1244"/>
      <c r="BH79" s="1244"/>
      <c r="BI79" s="1244"/>
      <c r="BJ79" s="1244"/>
      <c r="BK79" s="1244"/>
      <c r="BL79" s="1244"/>
      <c r="BM79" s="1244"/>
      <c r="BN79" s="1244"/>
      <c r="BO79" s="1244"/>
      <c r="BP79" s="1242">
        <v>7.1</v>
      </c>
      <c r="BQ79" s="1242"/>
      <c r="BR79" s="1242"/>
      <c r="BS79" s="1242"/>
      <c r="BT79" s="1242"/>
      <c r="BU79" s="1242"/>
      <c r="BV79" s="1242"/>
      <c r="BW79" s="1242"/>
      <c r="BX79" s="1242">
        <v>7.3</v>
      </c>
      <c r="BY79" s="1242"/>
      <c r="BZ79" s="1242"/>
      <c r="CA79" s="1242"/>
      <c r="CB79" s="1242"/>
      <c r="CC79" s="1242"/>
      <c r="CD79" s="1242"/>
      <c r="CE79" s="1242"/>
      <c r="CF79" s="1242">
        <v>7.4</v>
      </c>
      <c r="CG79" s="1242"/>
      <c r="CH79" s="1242"/>
      <c r="CI79" s="1242"/>
      <c r="CJ79" s="1242"/>
      <c r="CK79" s="1242"/>
      <c r="CL79" s="1242"/>
      <c r="CM79" s="1242"/>
      <c r="CN79" s="1242">
        <v>6.6</v>
      </c>
      <c r="CO79" s="1242"/>
      <c r="CP79" s="1242"/>
      <c r="CQ79" s="1242"/>
      <c r="CR79" s="1242"/>
      <c r="CS79" s="1242"/>
      <c r="CT79" s="1242"/>
      <c r="CU79" s="1242"/>
      <c r="CV79" s="1242">
        <v>6.8</v>
      </c>
      <c r="CW79" s="1242"/>
      <c r="CX79" s="1242"/>
      <c r="CY79" s="1242"/>
      <c r="CZ79" s="1242"/>
      <c r="DA79" s="1242"/>
      <c r="DB79" s="1242"/>
      <c r="DC79" s="1242"/>
    </row>
    <row r="80" spans="2:107" ht="13.2" x14ac:dyDescent="0.2">
      <c r="B80" s="259"/>
      <c r="G80" s="1237"/>
      <c r="H80" s="1237"/>
      <c r="I80" s="1246"/>
      <c r="J80" s="1246"/>
      <c r="K80" s="1249"/>
      <c r="L80" s="1249"/>
      <c r="M80" s="1249"/>
      <c r="N80" s="1249"/>
      <c r="AN80" s="1241"/>
      <c r="AO80" s="1241"/>
      <c r="AP80" s="1241"/>
      <c r="AQ80" s="1241"/>
      <c r="AR80" s="1241"/>
      <c r="AS80" s="1241"/>
      <c r="AT80" s="1241"/>
      <c r="AU80" s="1241"/>
      <c r="AV80" s="1241"/>
      <c r="AW80" s="1241"/>
      <c r="AX80" s="1241"/>
      <c r="AY80" s="1241"/>
      <c r="AZ80" s="1241"/>
      <c r="BA80" s="1241"/>
      <c r="BB80" s="1244"/>
      <c r="BC80" s="1244"/>
      <c r="BD80" s="1244"/>
      <c r="BE80" s="1244"/>
      <c r="BF80" s="1244"/>
      <c r="BG80" s="1244"/>
      <c r="BH80" s="1244"/>
      <c r="BI80" s="1244"/>
      <c r="BJ80" s="1244"/>
      <c r="BK80" s="1244"/>
      <c r="BL80" s="1244"/>
      <c r="BM80" s="1244"/>
      <c r="BN80" s="1244"/>
      <c r="BO80" s="1244"/>
      <c r="BP80" s="1242"/>
      <c r="BQ80" s="1242"/>
      <c r="BR80" s="1242"/>
      <c r="BS80" s="1242"/>
      <c r="BT80" s="1242"/>
      <c r="BU80" s="1242"/>
      <c r="BV80" s="1242"/>
      <c r="BW80" s="1242"/>
      <c r="BX80" s="1242"/>
      <c r="BY80" s="1242"/>
      <c r="BZ80" s="1242"/>
      <c r="CA80" s="1242"/>
      <c r="CB80" s="1242"/>
      <c r="CC80" s="1242"/>
      <c r="CD80" s="1242"/>
      <c r="CE80" s="1242"/>
      <c r="CF80" s="1242"/>
      <c r="CG80" s="1242"/>
      <c r="CH80" s="1242"/>
      <c r="CI80" s="1242"/>
      <c r="CJ80" s="1242"/>
      <c r="CK80" s="1242"/>
      <c r="CL80" s="1242"/>
      <c r="CM80" s="1242"/>
      <c r="CN80" s="1242"/>
      <c r="CO80" s="1242"/>
      <c r="CP80" s="1242"/>
      <c r="CQ80" s="1242"/>
      <c r="CR80" s="1242"/>
      <c r="CS80" s="1242"/>
      <c r="CT80" s="1242"/>
      <c r="CU80" s="1242"/>
      <c r="CV80" s="1242"/>
      <c r="CW80" s="1242"/>
      <c r="CX80" s="1242"/>
      <c r="CY80" s="1242"/>
      <c r="CZ80" s="1242"/>
      <c r="DA80" s="1242"/>
      <c r="DB80" s="1242"/>
      <c r="DC80" s="1242"/>
    </row>
    <row r="81" spans="2:109" ht="13.2" x14ac:dyDescent="0.2">
      <c r="B81" s="259"/>
    </row>
    <row r="82" spans="2:109" ht="16.2" x14ac:dyDescent="0.2">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2"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2" x14ac:dyDescent="0.2">
      <c r="DD84" s="255"/>
      <c r="DE84" s="255"/>
    </row>
    <row r="85" spans="2:109" ht="13.2" x14ac:dyDescent="0.2">
      <c r="DD85" s="255"/>
      <c r="DE85" s="255"/>
    </row>
  </sheetData>
  <sheetProtection algorithmName="SHA-512" hashValue="S8nYOov6tzMA91bvsBhVmURobZTgXtkWOVGFC2ZiENq5zXga/kAMZX2bg4AHrDOdSepWrF6nMvfrt5CZj/SOmg==" saltValue="d7zh3vsh70wUI9wfCD/N6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FF166-052B-4E12-A87A-D254BFCA8E19}">
  <sheetPr>
    <pageSetUpPr fitToPage="1"/>
  </sheetPr>
  <dimension ref="A1:DR125"/>
  <sheetViews>
    <sheetView showGridLines="0" topLeftCell="A91" zoomScaleNormal="100" zoomScaleSheetLayoutView="70" workbookViewId="0"/>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2" x14ac:dyDescent="0.2">
      <c r="S2" s="253"/>
      <c r="AH2" s="253"/>
    </row>
    <row r="3" spans="1: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2" x14ac:dyDescent="0.2"/>
    <row r="5" spans="1:34" ht="13.2" x14ac:dyDescent="0.2"/>
    <row r="6" spans="1:34" ht="13.2" x14ac:dyDescent="0.2"/>
    <row r="7" spans="1:34" ht="13.2" x14ac:dyDescent="0.2"/>
    <row r="8" spans="1:34" ht="13.2" x14ac:dyDescent="0.2"/>
    <row r="9" spans="1:34" ht="13.2" x14ac:dyDescent="0.2">
      <c r="AH9" s="25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521</v>
      </c>
    </row>
  </sheetData>
  <sheetProtection algorithmName="SHA-512" hashValue="1zFEX7PHNr1f7ul3LcNO07KUq7t9cySMS+5Ik6M9IyVOipxqkUfreeULhlvjHu+7TnTFT/iSGtabgHMRct2ItQ==" saltValue="CYf2CoQHTbd9LmUp57TYP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7CA08-19AA-4E3F-B0DE-26C8943CEB62}">
  <sheetPr>
    <pageSetUpPr fitToPage="1"/>
  </sheetPr>
  <dimension ref="A1:DR125"/>
  <sheetViews>
    <sheetView showGridLines="0" topLeftCell="A97" zoomScaleNormal="100" zoomScaleSheetLayoutView="55" workbookViewId="0"/>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2" x14ac:dyDescent="0.2">
      <c r="S2" s="253"/>
      <c r="AH2" s="253"/>
    </row>
    <row r="3" spans="2: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2" x14ac:dyDescent="0.2"/>
    <row r="5" spans="2:34" ht="13.2" x14ac:dyDescent="0.2"/>
    <row r="6" spans="2:34" ht="13.2" x14ac:dyDescent="0.2"/>
    <row r="7" spans="2:34" ht="13.2" x14ac:dyDescent="0.2"/>
    <row r="8" spans="2:34" ht="13.2" x14ac:dyDescent="0.2"/>
    <row r="9" spans="2:34" ht="13.2" x14ac:dyDescent="0.2">
      <c r="AH9" s="25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c r="AG59" s="253"/>
      <c r="AH59" s="253"/>
    </row>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521</v>
      </c>
    </row>
  </sheetData>
  <sheetProtection algorithmName="SHA-512" hashValue="oeLWXeOwTxBzuiTBurhSEjaLTpuq0A2Neqj3AxsXik3uIGrFMq8A5OanUZjFj8u7DgJlYsaeDrv4N6QG+wMn3g==" saltValue="1u3ySkuqND9u5S7Qs1vPu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54</v>
      </c>
      <c r="E2" s="147"/>
      <c r="F2" s="148" t="s">
        <v>571</v>
      </c>
      <c r="G2" s="149"/>
      <c r="H2" s="150"/>
    </row>
    <row r="3" spans="1:8" x14ac:dyDescent="0.2">
      <c r="A3" s="146" t="s">
        <v>564</v>
      </c>
      <c r="B3" s="151"/>
      <c r="C3" s="152"/>
      <c r="D3" s="153">
        <v>277808</v>
      </c>
      <c r="E3" s="154"/>
      <c r="F3" s="155">
        <v>271581</v>
      </c>
      <c r="G3" s="156"/>
      <c r="H3" s="157"/>
    </row>
    <row r="4" spans="1:8" x14ac:dyDescent="0.2">
      <c r="A4" s="158"/>
      <c r="B4" s="159"/>
      <c r="C4" s="160"/>
      <c r="D4" s="161">
        <v>103875</v>
      </c>
      <c r="E4" s="162"/>
      <c r="F4" s="163">
        <v>117844</v>
      </c>
      <c r="G4" s="164"/>
      <c r="H4" s="165"/>
    </row>
    <row r="5" spans="1:8" x14ac:dyDescent="0.2">
      <c r="A5" s="146" t="s">
        <v>566</v>
      </c>
      <c r="B5" s="151"/>
      <c r="C5" s="152"/>
      <c r="D5" s="153">
        <v>371245</v>
      </c>
      <c r="E5" s="154"/>
      <c r="F5" s="155">
        <v>268375</v>
      </c>
      <c r="G5" s="156"/>
      <c r="H5" s="157"/>
    </row>
    <row r="6" spans="1:8" x14ac:dyDescent="0.2">
      <c r="A6" s="158"/>
      <c r="B6" s="159"/>
      <c r="C6" s="160"/>
      <c r="D6" s="161">
        <v>252359</v>
      </c>
      <c r="E6" s="162"/>
      <c r="F6" s="163">
        <v>119602</v>
      </c>
      <c r="G6" s="164"/>
      <c r="H6" s="165"/>
    </row>
    <row r="7" spans="1:8" x14ac:dyDescent="0.2">
      <c r="A7" s="146" t="s">
        <v>567</v>
      </c>
      <c r="B7" s="151"/>
      <c r="C7" s="152"/>
      <c r="D7" s="153">
        <v>541778</v>
      </c>
      <c r="E7" s="154"/>
      <c r="F7" s="155">
        <v>301035</v>
      </c>
      <c r="G7" s="156"/>
      <c r="H7" s="157"/>
    </row>
    <row r="8" spans="1:8" x14ac:dyDescent="0.2">
      <c r="A8" s="158"/>
      <c r="B8" s="159"/>
      <c r="C8" s="160"/>
      <c r="D8" s="161">
        <v>106631</v>
      </c>
      <c r="E8" s="162"/>
      <c r="F8" s="163">
        <v>154376</v>
      </c>
      <c r="G8" s="164"/>
      <c r="H8" s="165"/>
    </row>
    <row r="9" spans="1:8" x14ac:dyDescent="0.2">
      <c r="A9" s="146" t="s">
        <v>568</v>
      </c>
      <c r="B9" s="151"/>
      <c r="C9" s="152"/>
      <c r="D9" s="153">
        <v>515017</v>
      </c>
      <c r="E9" s="154"/>
      <c r="F9" s="155">
        <v>362690</v>
      </c>
      <c r="G9" s="156"/>
      <c r="H9" s="157"/>
    </row>
    <row r="10" spans="1:8" x14ac:dyDescent="0.2">
      <c r="A10" s="158"/>
      <c r="B10" s="159"/>
      <c r="C10" s="160"/>
      <c r="D10" s="161">
        <v>117335</v>
      </c>
      <c r="E10" s="162"/>
      <c r="F10" s="163">
        <v>172580</v>
      </c>
      <c r="G10" s="164"/>
      <c r="H10" s="165"/>
    </row>
    <row r="11" spans="1:8" x14ac:dyDescent="0.2">
      <c r="A11" s="146" t="s">
        <v>569</v>
      </c>
      <c r="B11" s="151"/>
      <c r="C11" s="152"/>
      <c r="D11" s="153">
        <v>370925</v>
      </c>
      <c r="E11" s="154"/>
      <c r="F11" s="155">
        <v>296093</v>
      </c>
      <c r="G11" s="156"/>
      <c r="H11" s="157"/>
    </row>
    <row r="12" spans="1:8" x14ac:dyDescent="0.2">
      <c r="A12" s="158"/>
      <c r="B12" s="159"/>
      <c r="C12" s="166"/>
      <c r="D12" s="161">
        <v>144468</v>
      </c>
      <c r="E12" s="162"/>
      <c r="F12" s="163">
        <v>140545</v>
      </c>
      <c r="G12" s="164"/>
      <c r="H12" s="165"/>
    </row>
    <row r="13" spans="1:8" x14ac:dyDescent="0.2">
      <c r="A13" s="146"/>
      <c r="B13" s="151"/>
      <c r="C13" s="152"/>
      <c r="D13" s="153">
        <v>415355</v>
      </c>
      <c r="E13" s="154"/>
      <c r="F13" s="155">
        <v>299955</v>
      </c>
      <c r="G13" s="167"/>
      <c r="H13" s="157"/>
    </row>
    <row r="14" spans="1:8" x14ac:dyDescent="0.2">
      <c r="A14" s="158"/>
      <c r="B14" s="159"/>
      <c r="C14" s="160"/>
      <c r="D14" s="161">
        <v>144934</v>
      </c>
      <c r="E14" s="162"/>
      <c r="F14" s="163">
        <v>140989</v>
      </c>
      <c r="G14" s="164"/>
      <c r="H14" s="165"/>
    </row>
    <row r="17" spans="1:11" x14ac:dyDescent="0.2">
      <c r="A17" s="142" t="s">
        <v>55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56</v>
      </c>
      <c r="B19" s="168">
        <f>ROUND(VALUE(SUBSTITUTE(実質収支比率等に係る経年分析!F$48,"▲","-")),2)</f>
        <v>24.51</v>
      </c>
      <c r="C19" s="168">
        <f>ROUND(VALUE(SUBSTITUTE(実質収支比率等に係る経年分析!G$48,"▲","-")),2)</f>
        <v>12.35</v>
      </c>
      <c r="D19" s="168">
        <f>ROUND(VALUE(SUBSTITUTE(実質収支比率等に係る経年分析!H$48,"▲","-")),2)</f>
        <v>14.98</v>
      </c>
      <c r="E19" s="168">
        <f>ROUND(VALUE(SUBSTITUTE(実質収支比率等に係る経年分析!I$48,"▲","-")),2)</f>
        <v>10.99</v>
      </c>
      <c r="F19" s="168">
        <f>ROUND(VALUE(SUBSTITUTE(実質収支比率等に係る経年分析!J$48,"▲","-")),2)</f>
        <v>11.79</v>
      </c>
    </row>
    <row r="20" spans="1:11" x14ac:dyDescent="0.2">
      <c r="A20" s="168" t="s">
        <v>57</v>
      </c>
      <c r="B20" s="168">
        <f>ROUND(VALUE(SUBSTITUTE(実質収支比率等に係る経年分析!F$47,"▲","-")),2)</f>
        <v>63.75</v>
      </c>
      <c r="C20" s="168">
        <f>ROUND(VALUE(SUBSTITUTE(実質収支比率等に係る経年分析!G$47,"▲","-")),2)</f>
        <v>89.25</v>
      </c>
      <c r="D20" s="168">
        <f>ROUND(VALUE(SUBSTITUTE(実質収支比率等に係る経年分析!H$47,"▲","-")),2)</f>
        <v>96.33</v>
      </c>
      <c r="E20" s="168">
        <f>ROUND(VALUE(SUBSTITUTE(実質収支比率等に係る経年分析!I$47,"▲","-")),2)</f>
        <v>111.54</v>
      </c>
      <c r="F20" s="168">
        <f>ROUND(VALUE(SUBSTITUTE(実質収支比率等に係る経年分析!J$47,"▲","-")),2)</f>
        <v>134.84</v>
      </c>
    </row>
    <row r="21" spans="1:11" x14ac:dyDescent="0.2">
      <c r="A21" s="168" t="s">
        <v>58</v>
      </c>
      <c r="B21" s="168">
        <f>IF(ISNUMBER(VALUE(SUBSTITUTE(実質収支比率等に係る経年分析!F$49,"▲","-"))),ROUND(VALUE(SUBSTITUTE(実質収支比率等に係る経年分析!F$49,"▲","-")),2),NA())</f>
        <v>3.27</v>
      </c>
      <c r="C21" s="168">
        <f>IF(ISNUMBER(VALUE(SUBSTITUTE(実質収支比率等に係る経年分析!G$49,"▲","-"))),ROUND(VALUE(SUBSTITUTE(実質収支比率等に係る経年分析!G$49,"▲","-")),2),NA())</f>
        <v>11.24</v>
      </c>
      <c r="D21" s="168">
        <f>IF(ISNUMBER(VALUE(SUBSTITUTE(実質収支比率等に係る経年分析!H$49,"▲","-"))),ROUND(VALUE(SUBSTITUTE(実質収支比率等に係る経年分析!H$49,"▲","-")),2),NA())</f>
        <v>15.78</v>
      </c>
      <c r="E21" s="168">
        <f>IF(ISNUMBER(VALUE(SUBSTITUTE(実質収支比率等に係る経年分析!I$49,"▲","-"))),ROUND(VALUE(SUBSTITUTE(実質収支比率等に係る経年分析!I$49,"▲","-")),2),NA())</f>
        <v>24.83</v>
      </c>
      <c r="F21" s="168">
        <f>IF(ISNUMBER(VALUE(SUBSTITUTE(実質収支比率等に係る経年分析!J$49,"▲","-"))),ROUND(VALUE(SUBSTITUTE(実質収支比率等に係る経年分析!J$49,"▲","-")),2),NA())</f>
        <v>18.21</v>
      </c>
    </row>
    <row r="24" spans="1:11" x14ac:dyDescent="0.2">
      <c r="A24" s="142" t="s">
        <v>59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60</v>
      </c>
      <c r="C26" s="169" t="s">
        <v>61</v>
      </c>
      <c r="D26" s="169" t="s">
        <v>60</v>
      </c>
      <c r="E26" s="169" t="s">
        <v>61</v>
      </c>
      <c r="F26" s="169" t="s">
        <v>60</v>
      </c>
      <c r="G26" s="169" t="s">
        <v>61</v>
      </c>
      <c r="H26" s="169" t="s">
        <v>60</v>
      </c>
      <c r="I26" s="169" t="s">
        <v>61</v>
      </c>
      <c r="J26" s="169" t="s">
        <v>60</v>
      </c>
      <c r="K26" s="169" t="s">
        <v>61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v>
      </c>
    </row>
    <row r="32" spans="1:11" x14ac:dyDescent="0.2">
      <c r="A32" s="169" t="str">
        <f>IF(連結実質赤字比率に係る赤字・黒字の構成分析!C$38="",NA(),連結実質赤字比率に係る赤字・黒字の構成分析!C$38)</f>
        <v>国民健康保険特別会計（診療施設勘定）</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0.49</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v>
      </c>
    </row>
    <row r="33" spans="1:16" x14ac:dyDescent="0.2">
      <c r="A33" s="169" t="str">
        <f>IF(連結実質赤字比率に係る赤字・黒字の構成分析!C$37="",NA(),連結実質赤字比率に係る赤字・黒字の構成分析!C$37)</f>
        <v>国民健康保険特別会計（事業勘定）</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0.03</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0.03</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0.39</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0.25</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0.01</v>
      </c>
    </row>
    <row r="34" spans="1:16" x14ac:dyDescent="0.2">
      <c r="A34" s="169" t="str">
        <f>IF(連結実質赤字比率に係る赤字・黒字の構成分析!C$36="",NA(),連結実質赤字比率に係る赤字・黒字の構成分析!C$36)</f>
        <v>簡易水道事業特別会計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0.19</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0.05</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0.01</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0.19</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0.06</v>
      </c>
    </row>
    <row r="35" spans="1:16" x14ac:dyDescent="0.2">
      <c r="A35" s="169" t="str">
        <f>IF(連結実質赤字比率に係る赤字・黒字の構成分析!C$35="",NA(),連結実質赤字比率に係る赤字・黒字の構成分析!C$35)</f>
        <v>介護保険特別会計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0.21</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1.87</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2.67</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3.36</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24.51</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12.34</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14.98</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10.98</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11.79</v>
      </c>
    </row>
    <row r="39" spans="1:16" x14ac:dyDescent="0.2">
      <c r="A39" s="142" t="s">
        <v>62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
      <c r="A42" s="170" t="s">
        <v>65</v>
      </c>
      <c r="B42" s="170"/>
      <c r="C42" s="170"/>
      <c r="D42" s="170">
        <f>'実質公債費比率（分子）の構造'!K$52</f>
        <v>193</v>
      </c>
      <c r="E42" s="170"/>
      <c r="F42" s="170"/>
      <c r="G42" s="170">
        <f>'実質公債費比率（分子）の構造'!L$52</f>
        <v>165</v>
      </c>
      <c r="H42" s="170"/>
      <c r="I42" s="170"/>
      <c r="J42" s="170">
        <f>'実質公債費比率（分子）の構造'!M$52</f>
        <v>164</v>
      </c>
      <c r="K42" s="170"/>
      <c r="L42" s="170"/>
      <c r="M42" s="170">
        <f>'実質公債費比率（分子）の構造'!N$52</f>
        <v>207</v>
      </c>
      <c r="N42" s="170"/>
      <c r="O42" s="170"/>
      <c r="P42" s="170">
        <f>'実質公債費比率（分子）の構造'!O$52</f>
        <v>180</v>
      </c>
    </row>
    <row r="43" spans="1:16" x14ac:dyDescent="0.2">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67</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68</v>
      </c>
      <c r="B45" s="170">
        <f>'実質公債費比率（分子）の構造'!K$49</f>
        <v>6</v>
      </c>
      <c r="C45" s="170"/>
      <c r="D45" s="170"/>
      <c r="E45" s="170">
        <f>'実質公債費比率（分子）の構造'!L$49</f>
        <v>6</v>
      </c>
      <c r="F45" s="170"/>
      <c r="G45" s="170"/>
      <c r="H45" s="170">
        <f>'実質公債費比率（分子）の構造'!M$49</f>
        <v>6</v>
      </c>
      <c r="I45" s="170"/>
      <c r="J45" s="170"/>
      <c r="K45" s="170">
        <f>'実質公債費比率（分子）の構造'!N$49</f>
        <v>6</v>
      </c>
      <c r="L45" s="170"/>
      <c r="M45" s="170"/>
      <c r="N45" s="170">
        <f>'実質公債費比率（分子）の構造'!O$49</f>
        <v>5</v>
      </c>
      <c r="O45" s="170"/>
      <c r="P45" s="170"/>
    </row>
    <row r="46" spans="1:16" x14ac:dyDescent="0.2">
      <c r="A46" s="170" t="s">
        <v>69</v>
      </c>
      <c r="B46" s="170">
        <f>'実質公債費比率（分子）の構造'!K$48</f>
        <v>33</v>
      </c>
      <c r="C46" s="170"/>
      <c r="D46" s="170"/>
      <c r="E46" s="170">
        <f>'実質公債費比率（分子）の構造'!L$48</f>
        <v>28</v>
      </c>
      <c r="F46" s="170"/>
      <c r="G46" s="170"/>
      <c r="H46" s="170">
        <f>'実質公債費比率（分子）の構造'!M$48</f>
        <v>27</v>
      </c>
      <c r="I46" s="170"/>
      <c r="J46" s="170"/>
      <c r="K46" s="170">
        <f>'実質公債費比率（分子）の構造'!N$48</f>
        <v>31</v>
      </c>
      <c r="L46" s="170"/>
      <c r="M46" s="170"/>
      <c r="N46" s="170">
        <f>'実質公債費比率（分子）の構造'!O$48</f>
        <v>28</v>
      </c>
      <c r="O46" s="170"/>
      <c r="P46" s="170"/>
    </row>
    <row r="47" spans="1:16" x14ac:dyDescent="0.2">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72</v>
      </c>
      <c r="B49" s="170">
        <f>'実質公債費比率（分子）の構造'!K$45</f>
        <v>202</v>
      </c>
      <c r="C49" s="170"/>
      <c r="D49" s="170"/>
      <c r="E49" s="170">
        <f>'実質公債費比率（分子）の構造'!L$45</f>
        <v>177</v>
      </c>
      <c r="F49" s="170"/>
      <c r="G49" s="170"/>
      <c r="H49" s="170">
        <f>'実質公債費比率（分子）の構造'!M$45</f>
        <v>183</v>
      </c>
      <c r="I49" s="170"/>
      <c r="J49" s="170"/>
      <c r="K49" s="170">
        <f>'実質公債費比率（分子）の構造'!N$45</f>
        <v>203</v>
      </c>
      <c r="L49" s="170"/>
      <c r="M49" s="170"/>
      <c r="N49" s="170">
        <f>'実質公債費比率（分子）の構造'!O$45</f>
        <v>214</v>
      </c>
      <c r="O49" s="170"/>
      <c r="P49" s="170"/>
    </row>
    <row r="50" spans="1:16" x14ac:dyDescent="0.2">
      <c r="A50" s="170" t="s">
        <v>73</v>
      </c>
      <c r="B50" s="170" t="e">
        <f>NA()</f>
        <v>#N/A</v>
      </c>
      <c r="C50" s="170">
        <f>IF(ISNUMBER('実質公債費比率（分子）の構造'!K$53),'実質公債費比率（分子）の構造'!K$53,NA())</f>
        <v>42</v>
      </c>
      <c r="D50" s="170" t="e">
        <f>NA()</f>
        <v>#N/A</v>
      </c>
      <c r="E50" s="170" t="e">
        <f>NA()</f>
        <v>#N/A</v>
      </c>
      <c r="F50" s="170">
        <f>IF(ISNUMBER('実質公債費比率（分子）の構造'!L$53),'実質公債費比率（分子）の構造'!L$53,NA())</f>
        <v>40</v>
      </c>
      <c r="G50" s="170" t="e">
        <f>NA()</f>
        <v>#N/A</v>
      </c>
      <c r="H50" s="170" t="e">
        <f>NA()</f>
        <v>#N/A</v>
      </c>
      <c r="I50" s="170">
        <f>IF(ISNUMBER('実質公債費比率（分子）の構造'!M$53),'実質公債費比率（分子）の構造'!M$53,NA())</f>
        <v>52</v>
      </c>
      <c r="J50" s="170" t="e">
        <f>NA()</f>
        <v>#N/A</v>
      </c>
      <c r="K50" s="170" t="e">
        <f>NA()</f>
        <v>#N/A</v>
      </c>
      <c r="L50" s="170">
        <f>IF(ISNUMBER('実質公債費比率（分子）の構造'!N$53),'実質公債費比率（分子）の構造'!N$53,NA())</f>
        <v>33</v>
      </c>
      <c r="M50" s="170" t="e">
        <f>NA()</f>
        <v>#N/A</v>
      </c>
      <c r="N50" s="170" t="e">
        <f>NA()</f>
        <v>#N/A</v>
      </c>
      <c r="O50" s="170">
        <f>IF(ISNUMBER('実質公債費比率（分子）の構造'!O$53),'実質公債費比率（分子）の構造'!O$53,NA())</f>
        <v>67</v>
      </c>
      <c r="P50" s="170" t="e">
        <f>NA()</f>
        <v>#N/A</v>
      </c>
    </row>
    <row r="53" spans="1:16" x14ac:dyDescent="0.2">
      <c r="A53" s="142" t="s">
        <v>74</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2">
      <c r="A56" s="169" t="s">
        <v>45</v>
      </c>
      <c r="B56" s="169"/>
      <c r="C56" s="169"/>
      <c r="D56" s="169">
        <f>'将来負担比率（分子）の構造'!I$52</f>
        <v>1556</v>
      </c>
      <c r="E56" s="169"/>
      <c r="F56" s="169"/>
      <c r="G56" s="169">
        <f>'将来負担比率（分子）の構造'!J$52</f>
        <v>1720</v>
      </c>
      <c r="H56" s="169"/>
      <c r="I56" s="169"/>
      <c r="J56" s="169">
        <f>'将来負担比率（分子）の構造'!K$52</f>
        <v>1918</v>
      </c>
      <c r="K56" s="169"/>
      <c r="L56" s="169"/>
      <c r="M56" s="169">
        <f>'将来負担比率（分子）の構造'!L$52</f>
        <v>2152</v>
      </c>
      <c r="N56" s="169"/>
      <c r="O56" s="169"/>
      <c r="P56" s="169">
        <f>'将来負担比率（分子）の構造'!M$52</f>
        <v>2251</v>
      </c>
    </row>
    <row r="57" spans="1:16" x14ac:dyDescent="0.2">
      <c r="A57" s="169" t="s">
        <v>44</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2">
      <c r="A58" s="169" t="s">
        <v>43</v>
      </c>
      <c r="B58" s="169"/>
      <c r="C58" s="169"/>
      <c r="D58" s="169">
        <f>'将来負担比率（分子）の構造'!I$50</f>
        <v>2881</v>
      </c>
      <c r="E58" s="169"/>
      <c r="F58" s="169"/>
      <c r="G58" s="169">
        <f>'将来負担比率（分子）の構造'!J$50</f>
        <v>3215</v>
      </c>
      <c r="H58" s="169"/>
      <c r="I58" s="169"/>
      <c r="J58" s="169">
        <f>'将来負担比率（分子）の構造'!K$50</f>
        <v>3410</v>
      </c>
      <c r="K58" s="169"/>
      <c r="L58" s="169"/>
      <c r="M58" s="169">
        <f>'将来負担比率（分子）の構造'!L$50</f>
        <v>3826</v>
      </c>
      <c r="N58" s="169"/>
      <c r="O58" s="169"/>
      <c r="P58" s="169">
        <f>'将来負担比率（分子）の構造'!M$50</f>
        <v>4094</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37</v>
      </c>
      <c r="B62" s="169">
        <f>'将来負担比率（分子）の構造'!I$45</f>
        <v>532</v>
      </c>
      <c r="C62" s="169"/>
      <c r="D62" s="169"/>
      <c r="E62" s="169">
        <f>'将来負担比率（分子）の構造'!J$45</f>
        <v>509</v>
      </c>
      <c r="F62" s="169"/>
      <c r="G62" s="169"/>
      <c r="H62" s="169">
        <f>'将来負担比率（分子）の構造'!K$45</f>
        <v>486</v>
      </c>
      <c r="I62" s="169"/>
      <c r="J62" s="169"/>
      <c r="K62" s="169">
        <f>'将来負担比率（分子）の構造'!L$45</f>
        <v>469</v>
      </c>
      <c r="L62" s="169"/>
      <c r="M62" s="169"/>
      <c r="N62" s="169">
        <f>'将来負担比率（分子）の構造'!M$45</f>
        <v>447</v>
      </c>
      <c r="O62" s="169"/>
      <c r="P62" s="169"/>
    </row>
    <row r="63" spans="1:16" x14ac:dyDescent="0.2">
      <c r="A63" s="169" t="s">
        <v>36</v>
      </c>
      <c r="B63" s="169">
        <f>'将来負担比率（分子）の構造'!I$44</f>
        <v>30</v>
      </c>
      <c r="C63" s="169"/>
      <c r="D63" s="169"/>
      <c r="E63" s="169">
        <f>'将来負担比率（分子）の構造'!J$44</f>
        <v>24</v>
      </c>
      <c r="F63" s="169"/>
      <c r="G63" s="169"/>
      <c r="H63" s="169">
        <f>'将来負担比率（分子）の構造'!K$44</f>
        <v>17</v>
      </c>
      <c r="I63" s="169"/>
      <c r="J63" s="169"/>
      <c r="K63" s="169">
        <f>'将来負担比率（分子）の構造'!L$44</f>
        <v>21</v>
      </c>
      <c r="L63" s="169"/>
      <c r="M63" s="169"/>
      <c r="N63" s="169">
        <f>'将来負担比率（分子）の構造'!M$44</f>
        <v>23</v>
      </c>
      <c r="O63" s="169"/>
      <c r="P63" s="169"/>
    </row>
    <row r="64" spans="1:16" x14ac:dyDescent="0.2">
      <c r="A64" s="169" t="s">
        <v>35</v>
      </c>
      <c r="B64" s="169">
        <f>'将来負担比率（分子）の構造'!I$43</f>
        <v>175</v>
      </c>
      <c r="C64" s="169"/>
      <c r="D64" s="169"/>
      <c r="E64" s="169">
        <f>'将来負担比率（分子）の構造'!J$43</f>
        <v>184</v>
      </c>
      <c r="F64" s="169"/>
      <c r="G64" s="169"/>
      <c r="H64" s="169">
        <f>'将来負担比率（分子）の構造'!K$43</f>
        <v>179</v>
      </c>
      <c r="I64" s="169"/>
      <c r="J64" s="169"/>
      <c r="K64" s="169">
        <f>'将来負担比率（分子）の構造'!L$43</f>
        <v>177</v>
      </c>
      <c r="L64" s="169"/>
      <c r="M64" s="169"/>
      <c r="N64" s="169">
        <f>'将来負担比率（分子）の構造'!M$43</f>
        <v>179</v>
      </c>
      <c r="O64" s="169"/>
      <c r="P64" s="169"/>
    </row>
    <row r="65" spans="1:16" x14ac:dyDescent="0.2">
      <c r="A65" s="169" t="s">
        <v>34</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33</v>
      </c>
      <c r="B66" s="169">
        <f>'将来負担比率（分子）の構造'!I$41</f>
        <v>1647</v>
      </c>
      <c r="C66" s="169"/>
      <c r="D66" s="169"/>
      <c r="E66" s="169">
        <f>'将来負担比率（分子）の構造'!J$41</f>
        <v>1923</v>
      </c>
      <c r="F66" s="169"/>
      <c r="G66" s="169"/>
      <c r="H66" s="169">
        <f>'将来負担比率（分子）の構造'!K$41</f>
        <v>2226</v>
      </c>
      <c r="I66" s="169"/>
      <c r="J66" s="169"/>
      <c r="K66" s="169">
        <f>'将来負担比率（分子）の構造'!L$41</f>
        <v>2575</v>
      </c>
      <c r="L66" s="169"/>
      <c r="M66" s="169"/>
      <c r="N66" s="169">
        <f>'将来負担比率（分子）の構造'!M$41</f>
        <v>2736</v>
      </c>
      <c r="O66" s="169"/>
      <c r="P66" s="169"/>
    </row>
    <row r="67" spans="1:16" x14ac:dyDescent="0.2">
      <c r="A67" s="169" t="s">
        <v>77</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78</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79</v>
      </c>
      <c r="B72" s="173">
        <f>基金残高に係る経年分析!F55</f>
        <v>1291</v>
      </c>
      <c r="C72" s="173">
        <f>基金残高に係る経年分析!G55</f>
        <v>1703</v>
      </c>
      <c r="D72" s="173">
        <f>基金残高に係る経年分析!H55</f>
        <v>1964</v>
      </c>
    </row>
    <row r="73" spans="1:16" x14ac:dyDescent="0.2">
      <c r="A73" s="172" t="s">
        <v>80</v>
      </c>
      <c r="B73" s="173">
        <f>基金残高に係る経年分析!F56</f>
        <v>437</v>
      </c>
      <c r="C73" s="173">
        <f>基金残高に係る経年分析!G56</f>
        <v>438</v>
      </c>
      <c r="D73" s="173">
        <f>基金残高に係る経年分析!H56</f>
        <v>438</v>
      </c>
    </row>
    <row r="74" spans="1:16" x14ac:dyDescent="0.2">
      <c r="A74" s="172" t="s">
        <v>81</v>
      </c>
      <c r="B74" s="173">
        <f>基金残高に係る経年分析!F57</f>
        <v>1413</v>
      </c>
      <c r="C74" s="173">
        <f>基金残高に係る経年分析!G57</f>
        <v>1410</v>
      </c>
      <c r="D74" s="173">
        <f>基金残高に係る経年分析!H57</f>
        <v>1404</v>
      </c>
    </row>
  </sheetData>
  <sheetProtection algorithmName="SHA-512" hashValue="7SXLzr15aI78o2LEs6IIlKx8y742LP1H9hYteIO2vLYVm/JVKhC6iB6XKwMYVNFV6HAeRmGgj63Mub6A8vCG1A==" saltValue="IN4Ak1tphv7LjnQ20JdtI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2024-03-14T03:31:09Z</dcterms:created>
  <dcterms:modified xsi:type="dcterms:W3CDTF">2024-09-25T01:49:17Z</dcterms:modified>
  <cp:category/>
</cp:coreProperties>
</file>