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③財政第１係\06公会計\R6(R4決算)\08_令和4年度財政状況資料集の作成について（2回目・地方公会計関係）\05 市町村再々回答（再修正依頼分）\19 三宅町○\"/>
    </mc:Choice>
  </mc:AlternateContent>
  <xr:revisionPtr revIDLastSave="0" documentId="13_ncr:1_{2B86214B-4411-4046-AC8A-EA69A481B1D9}" xr6:coauthVersionLast="47" xr6:coauthVersionMax="47" xr10:uidLastSave="{00000000-0000-0000-0000-000000000000}"/>
  <bookViews>
    <workbookView xWindow="-120" yWindow="-163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c r="DG39" i="10"/>
  <c r="CQ39" i="10"/>
  <c r="CO39" i="10"/>
  <c r="BY39" i="10"/>
  <c r="BE39" i="10"/>
  <c r="AM39" i="10"/>
  <c r="U39" i="10"/>
  <c r="E39" i="10"/>
  <c r="C39" i="10" s="1"/>
  <c r="DG38" i="10"/>
  <c r="CQ38" i="10"/>
  <c r="CO38" i="10"/>
  <c r="BY38" i="10"/>
  <c r="BE38" i="10"/>
  <c r="AM38" i="10"/>
  <c r="U38" i="10"/>
  <c r="E38" i="10"/>
  <c r="C38" i="10" s="1"/>
  <c r="DG37" i="10"/>
  <c r="CQ37" i="10"/>
  <c r="CO37" i="10"/>
  <c r="BY37" i="10"/>
  <c r="BE37" i="10"/>
  <c r="AM37" i="10"/>
  <c r="U37" i="10"/>
  <c r="E37" i="10"/>
  <c r="C37" i="10" s="1"/>
  <c r="DG36" i="10"/>
  <c r="CQ36" i="10"/>
  <c r="CO36" i="10"/>
  <c r="BY36" i="10"/>
  <c r="BE36" i="10"/>
  <c r="AM36" i="10"/>
  <c r="W36" i="10"/>
  <c r="E36" i="10"/>
  <c r="C36" i="10"/>
  <c r="DG35" i="10"/>
  <c r="CQ35" i="10"/>
  <c r="CO35" i="10" s="1"/>
  <c r="BY35" i="10"/>
  <c r="BE35" i="10"/>
  <c r="AM35" i="10"/>
  <c r="W35" i="10"/>
  <c r="E35" i="10"/>
  <c r="C35" i="10" s="1"/>
  <c r="DG34" i="10"/>
  <c r="CQ34" i="10"/>
  <c r="CO34" i="10"/>
  <c r="BY34" i="10"/>
  <c r="BE34" i="10"/>
  <c r="AO34" i="10"/>
  <c r="W34" i="10"/>
  <c r="E34" i="10"/>
  <c r="C34" i="10"/>
  <c r="U34" i="10" l="1"/>
  <c r="AM34" i="10" l="1"/>
  <c r="BW34" i="10" s="1"/>
  <c r="BW35" i="10" s="1"/>
  <c r="BW36" i="10" s="1"/>
  <c r="BW37" i="10" s="1"/>
  <c r="BW38" i="10" s="1"/>
  <c r="BW39" i="10" s="1"/>
  <c r="BW40" i="10" s="1"/>
  <c r="BW41" i="10" s="1"/>
  <c r="U35" i="10"/>
  <c r="U36" i="10" s="1"/>
</calcChain>
</file>

<file path=xl/sharedStrings.xml><?xml version="1.0" encoding="utf-8"?>
<sst xmlns="http://schemas.openxmlformats.org/spreadsheetml/2006/main" count="1152" uniqueCount="549">
  <si>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</si>
  <si>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</si>
  <si>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</si>
  <si>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</si>
  <si>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</si>
  <si>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</si>
  <si>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</si>
  <si>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</si>
  <si>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</si>
  <si>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</si>
  <si>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</si>
  <si>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</si>
  <si>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</si>
  <si>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</si>
  <si>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</si>
  <si>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</si>
  <si>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</si>
  <si>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</si>
  <si>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</si>
  <si>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</si>
  <si>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</si>
  <si>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</si>
  <si>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</si>
  <si>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</si>
  <si>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</si>
  <si>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</si>
  <si>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</si>
  <si>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</si>
  <si>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</si>
  <si>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</si>
  <si>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</si>
  <si>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</si>
  <si>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</si>
  <si>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</si>
  <si>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</si>
  <si>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</si>
  <si>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</si>
  <si>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</si>
  <si>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</si>
  <si>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</si>
  <si>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</si>
  <si>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</si>
  <si>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</si>
  <si>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</si>
  <si>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</si>
  <si>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</si>
  <si>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</si>
  <si>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</si>
  <si>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</si>
  <si>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</si>
  <si>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</si>
  <si>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</si>
  <si>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有形固定資産減価償却率は類似団体と比較して高い水準にある。資産の計画的な長寿命化を図り、耐用年数まで安全に使用可能な状態を維持できるように取り組む。また、中長期的な視点での財政負担の軽減、平準化を図るため、適正かつ効率的な維持運営に努める。</t>
    <rPh sb="0" eb="2">
      <t>ユウケイ</t>
    </rPh>
    <rPh sb="2" eb="6">
      <t>コテイシサン</t>
    </rPh>
    <rPh sb="6" eb="8">
      <t>ゲンカ</t>
    </rPh>
    <rPh sb="8" eb="10">
      <t>ショウキャク</t>
    </rPh>
    <rPh sb="10" eb="11">
      <t>リツ</t>
    </rPh>
    <rPh sb="12" eb="14">
      <t>ルイジ</t>
    </rPh>
    <rPh sb="14" eb="16">
      <t>ダンタイ</t>
    </rPh>
    <rPh sb="17" eb="19">
      <t>ヒカク</t>
    </rPh>
    <rPh sb="21" eb="22">
      <t>タカ</t>
    </rPh>
    <rPh sb="23" eb="25">
      <t>スイジュン</t>
    </rPh>
    <rPh sb="29" eb="31">
      <t>シサン</t>
    </rPh>
    <rPh sb="32" eb="35">
      <t>ケイカクテキ</t>
    </rPh>
    <rPh sb="36" eb="39">
      <t>チョウジュミョウ</t>
    </rPh>
    <rPh sb="39" eb="40">
      <t>カ</t>
    </rPh>
    <rPh sb="41" eb="42">
      <t>ハカ</t>
    </rPh>
    <rPh sb="44" eb="46">
      <t>タイヨウ</t>
    </rPh>
    <rPh sb="46" eb="48">
      <t>ネンスウ</t>
    </rPh>
    <rPh sb="50" eb="52">
      <t>アンゼン</t>
    </rPh>
    <rPh sb="53" eb="55">
      <t>シヨウ</t>
    </rPh>
    <rPh sb="55" eb="57">
      <t>カノウ</t>
    </rPh>
    <rPh sb="58" eb="60">
      <t>ジョウタイ</t>
    </rPh>
    <rPh sb="61" eb="63">
      <t>イジ</t>
    </rPh>
    <rPh sb="69" eb="70">
      <t>ト</t>
    </rPh>
    <rPh sb="71" eb="72">
      <t>ク</t>
    </rPh>
    <rPh sb="77" eb="81">
      <t>チュウチョウキテキ</t>
    </rPh>
    <rPh sb="82" eb="84">
      <t>シテン</t>
    </rPh>
    <rPh sb="86" eb="88">
      <t>ザイセイ</t>
    </rPh>
    <rPh sb="88" eb="90">
      <t>フタン</t>
    </rPh>
    <rPh sb="91" eb="93">
      <t>ケイゲン</t>
    </rPh>
    <rPh sb="94" eb="97">
      <t>ヘイジュンカ</t>
    </rPh>
    <rPh sb="98" eb="99">
      <t>ハカ</t>
    </rPh>
    <rPh sb="103" eb="105">
      <t>テキセイ</t>
    </rPh>
    <rPh sb="107" eb="110">
      <t>コウリツテキ</t>
    </rPh>
    <rPh sb="111" eb="113">
      <t>イジ</t>
    </rPh>
    <rPh sb="113" eb="115">
      <t>ウンエイ</t>
    </rPh>
    <rPh sb="116" eb="117">
      <t>ツト</t>
    </rPh>
    <phoneticPr fontId="6"/>
  </si>
  <si>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</si>
  <si>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</si>
  <si>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</si>
  <si>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</si>
  <si>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</si>
  <si>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</si>
  <si>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</si>
  <si>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</si>
  <si>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</si>
  <si>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</si>
  <si>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</si>
  <si>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</si>
  <si>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</si>
  <si>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</si>
  <si>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</si>
  <si>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</si>
  <si>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</si>
  <si>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</si>
  <si>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</si>
  <si>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</si>
  <si>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</si>
  <si>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</si>
  <si>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</si>
  <si>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</si>
  <si>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</si>
  <si>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</si>
  <si>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</si>
  <si>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</si>
  <si>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</si>
  <si>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</si>
  <si>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</si>
  <si>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</si>
  <si>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</si>
  <si>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</si>
  <si>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</si>
  <si>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</si>
  <si>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</si>
  <si>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</si>
  <si>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</si>
  <si>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</si>
  <si>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</si>
  <si>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</si>
  <si>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</si>
  <si>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</si>
  <si>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</si>
  <si>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</si>
  <si>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</si>
  <si>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</si>
  <si>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</si>
  <si>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</si>
  <si>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</si>
  <si>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</si>
  <si>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</si>
  <si>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</si>
  <si>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</si>
  <si>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</si>
  <si>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</si>
  <si>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</si>
  <si>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</si>
  <si>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</si>
  <si>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</si>
  <si>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</si>
  <si>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</si>
  <si>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</si>
  <si>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</si>
  <si>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</si>
  <si>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</si>
  <si>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</si>
  <si>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</si>
  <si>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</si>
  <si>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</si>
  <si>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</si>
  <si>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</si>
  <si>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</si>
  <si>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</si>
  <si>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公共施設等整備基金</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</si>
  <si>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</si>
  <si>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</si>
  <si>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</si>
  <si>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</si>
  <si>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</si>
  <si>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</si>
  <si>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</si>
  <si>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4.49</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</si>
  <si>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</si>
  <si>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</si>
  <si>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</si>
  <si>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いわゆる五省協定等に係るもの</t>
    <rPh sb="4" eb="6">
      <t>ゴショウ</t>
    </rPh>
    <rPh sb="6" eb="9">
      <t>キョウテイトウ</t>
    </rPh>
    <rPh sb="10" eb="11">
      <t>カカ</t>
    </rPh>
    <phoneticPr fontId="35"/>
  </si>
  <si>
    <t>類似団体内平均値</t>
  </si>
  <si>
    <t>満期一括償還地方債の一年当たりの元金償還金に相当するもの
（年度割相当額）</t>
  </si>
  <si>
    <t>奈良県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</si>
  <si>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</si>
  <si>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</si>
  <si>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　うち臨時財政対策債</t>
  </si>
  <si>
    <t>歳入合計</t>
  </si>
  <si>
    <t>Ⅱ－２</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</si>
  <si>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</si>
  <si>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</si>
  <si>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</si>
  <si>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</si>
  <si>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</si>
  <si>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</si>
  <si>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</si>
  <si>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</si>
  <si>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</si>
  <si>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</si>
  <si>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</si>
  <si>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</si>
  <si>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</si>
  <si>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</si>
  <si>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</si>
  <si>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</si>
  <si>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三宅町</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</si>
  <si>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</si>
  <si>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</si>
  <si>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地方交付税種地</t>
    <rPh sb="0" eb="2">
      <t>チホウ</t>
    </rPh>
    <rPh sb="2" eb="5">
      <t>コウフゼイ</t>
    </rPh>
    <rPh sb="5" eb="6">
      <t>シュ</t>
    </rPh>
    <rPh sb="6" eb="7">
      <t>チ</t>
    </rPh>
    <phoneticPr fontId="6"/>
  </si>
  <si>
    <t>2-6</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</si>
  <si>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</si>
  <si>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</si>
  <si>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</si>
  <si>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</si>
  <si>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</si>
  <si>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</si>
  <si>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</si>
  <si>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</si>
  <si>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</si>
  <si>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</si>
  <si>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</si>
  <si>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参考</t>
    <rPh sb="0" eb="2">
      <t>サンコウ</t>
    </rPh>
    <phoneticPr fontId="6"/>
  </si>
  <si>
    <t>○</t>
  </si>
  <si>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</si>
  <si>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</si>
  <si>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</si>
  <si>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</si>
  <si>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</si>
  <si>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</si>
  <si>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</si>
  <si>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</si>
  <si>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</si>
  <si>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</si>
  <si>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</si>
  <si>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</si>
  <si>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</si>
  <si>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</si>
  <si>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</si>
  <si>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</si>
  <si>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-5.8</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</si>
  <si>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</si>
  <si>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</si>
  <si>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</si>
  <si>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</si>
  <si>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</si>
  <si>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</si>
  <si>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</si>
  <si>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</si>
  <si>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</si>
  <si>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</si>
  <si>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小学校施設整備基金</t>
    <rPh sb="0" eb="3">
      <t>ショウガッコウ</t>
    </rPh>
    <rPh sb="3" eb="5">
      <t>シセツ</t>
    </rPh>
    <rPh sb="5" eb="7">
      <t>セイビ</t>
    </rPh>
    <rPh sb="7" eb="9">
      <t>キキン</t>
    </rPh>
    <phoneticPr fontId="6"/>
  </si>
  <si>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</si>
  <si>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</si>
  <si>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</si>
  <si>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</si>
  <si>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</si>
  <si>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</si>
  <si>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</si>
  <si>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</si>
  <si>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</si>
  <si>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</si>
  <si>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</si>
  <si>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</si>
  <si>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</si>
  <si>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</si>
  <si>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</si>
  <si>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</si>
  <si>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</si>
  <si>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</si>
  <si>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</si>
  <si>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</si>
  <si>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</si>
  <si>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</si>
  <si>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</si>
  <si>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-0.8</t>
  </si>
  <si>
    <t>他会計等
からの
繰入金</t>
    <rPh sb="9" eb="11">
      <t>クリイレ</t>
    </rPh>
    <rPh sb="11" eb="12">
      <t>キン</t>
    </rPh>
    <phoneticPr fontId="35"/>
  </si>
  <si>
    <t>-1.1</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</si>
  <si>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</si>
  <si>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</si>
  <si>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0"/>
  </si>
  <si>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</si>
  <si>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</si>
  <si>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</si>
  <si>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</si>
  <si>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</si>
  <si>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</si>
  <si>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</si>
  <si>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</si>
  <si>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</si>
  <si>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</si>
  <si>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</si>
  <si>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</si>
  <si>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</si>
  <si>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</si>
  <si>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</si>
  <si>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</si>
  <si>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</si>
  <si>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</si>
  <si>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</si>
  <si>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</si>
  <si>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</si>
  <si>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</si>
  <si>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</si>
  <si>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</si>
  <si>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</si>
  <si>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</si>
  <si>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</si>
  <si>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</si>
  <si>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</si>
  <si>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</si>
  <si>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</si>
  <si>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</si>
  <si>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</si>
  <si>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</si>
  <si>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</si>
  <si>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</si>
  <si>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</si>
  <si>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</si>
  <si>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</si>
  <si>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</si>
  <si>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</si>
  <si>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</si>
  <si>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</si>
  <si>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</si>
  <si>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</si>
  <si>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</si>
  <si>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</si>
  <si>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</si>
  <si>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</si>
  <si>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</si>
  <si>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</si>
  <si>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</si>
  <si>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</si>
  <si>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</si>
  <si>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</si>
  <si>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</si>
  <si>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</si>
  <si>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</si>
  <si>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</si>
  <si>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</si>
  <si>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</si>
  <si>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</si>
  <si>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</si>
  <si>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</si>
  <si>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</si>
  <si>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</si>
  <si>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奈良県三宅町</t>
  </si>
  <si>
    <t>▲地方債に係る元利償還金及び準元利償還金に要する経費として
普通交付税の額の算定に用いる基準財政需要額に算入された額</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</si>
  <si>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</si>
  <si>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</si>
  <si>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</si>
  <si>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</si>
  <si>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</si>
  <si>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</si>
  <si>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</si>
  <si>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</si>
  <si>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</si>
  <si>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</si>
  <si>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</si>
  <si>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</si>
  <si>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</si>
  <si>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</si>
  <si>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</si>
  <si>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</si>
  <si>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</si>
  <si>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</si>
  <si>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</si>
  <si>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</si>
  <si>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</si>
  <si>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</si>
  <si>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</si>
  <si>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</si>
  <si>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</si>
  <si>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</si>
  <si>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</si>
  <si>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</si>
  <si>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国保中央病院組合</t>
    <rPh sb="0" eb="2">
      <t>コクホ</t>
    </rPh>
    <rPh sb="2" eb="4">
      <t>チュウオウ</t>
    </rPh>
    <rPh sb="4" eb="6">
      <t>ビョウイン</t>
    </rPh>
    <rPh sb="6" eb="8">
      <t>クミアイ</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</si>
  <si>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</si>
  <si>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</si>
  <si>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</si>
  <si>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</si>
  <si>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</si>
  <si>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</si>
  <si>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</si>
  <si>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</si>
  <si>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</si>
  <si>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</si>
  <si>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</si>
  <si>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</si>
  <si>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</si>
  <si>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</si>
  <si>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</si>
  <si>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</si>
  <si>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</si>
  <si>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</si>
  <si>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</si>
  <si>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</si>
  <si>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</si>
  <si>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</si>
  <si>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</si>
  <si>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</si>
  <si>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</si>
  <si>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</si>
  <si>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</si>
  <si>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</si>
  <si>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</si>
  <si>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</si>
  <si>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</si>
  <si>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</si>
  <si>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40"/>
  </si>
  <si>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</si>
  <si>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</si>
  <si>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</si>
  <si>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</si>
  <si>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</si>
  <si>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</si>
  <si>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</si>
  <si>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</si>
  <si>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</si>
  <si>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</si>
  <si>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</si>
  <si>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</si>
  <si>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</si>
  <si>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</si>
  <si>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</si>
  <si>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</si>
  <si>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</si>
  <si>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</si>
  <si>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</si>
  <si>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</si>
  <si>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</si>
  <si>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</si>
  <si>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</si>
  <si>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</si>
  <si>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</si>
  <si>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</si>
  <si>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</si>
  <si>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</si>
  <si>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</si>
  <si>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</si>
  <si>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</si>
  <si>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</si>
  <si>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</si>
  <si>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</si>
  <si>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</si>
  <si>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</si>
  <si>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</si>
  <si>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</si>
  <si>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</si>
  <si>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</si>
  <si>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</si>
  <si>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</si>
  <si>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</si>
  <si>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</si>
  <si>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</si>
  <si>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</si>
  <si>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</si>
  <si>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</si>
  <si>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</si>
  <si>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38"/>
  </si>
  <si>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</si>
  <si>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</si>
  <si>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</si>
  <si>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</si>
  <si>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</si>
  <si>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</si>
  <si>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</si>
  <si>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</si>
  <si>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</si>
  <si>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</si>
  <si>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</si>
  <si>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</si>
  <si>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</si>
  <si>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</si>
  <si>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</si>
  <si>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</si>
  <si>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</si>
  <si>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</si>
  <si>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</si>
  <si>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</si>
  <si>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</si>
  <si>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</si>
  <si>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</si>
  <si>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</si>
  <si>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</si>
  <si>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</si>
  <si>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</si>
  <si>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</si>
  <si>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</si>
  <si>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</si>
  <si>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</si>
  <si>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</si>
  <si>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</si>
  <si>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</si>
  <si>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</si>
  <si>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</si>
  <si>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</si>
  <si>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</si>
  <si>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</si>
  <si>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</si>
  <si>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</si>
  <si>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</si>
  <si>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</si>
  <si>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法適用企業</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</si>
  <si>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</si>
  <si>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</si>
  <si>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</si>
  <si>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</si>
  <si>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</si>
  <si>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</si>
  <si>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</si>
  <si>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</si>
  <si>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</si>
  <si>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</si>
  <si>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</si>
  <si>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</si>
  <si>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</si>
  <si>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</si>
  <si>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</si>
  <si>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</si>
  <si>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</si>
  <si>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</si>
  <si>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</si>
  <si>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</si>
  <si>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</si>
  <si>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</si>
  <si>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</si>
  <si>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</si>
  <si>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</si>
  <si>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</si>
  <si>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</si>
  <si>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</si>
  <si>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</si>
  <si>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</si>
  <si>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</si>
  <si>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</si>
  <si>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</si>
  <si>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</si>
  <si>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</si>
  <si>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</si>
  <si>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</si>
  <si>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</si>
  <si>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</si>
  <si>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</si>
  <si>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</si>
  <si>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</si>
  <si>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</si>
  <si>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</si>
  <si>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</si>
  <si>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</si>
  <si>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</si>
  <si>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</si>
  <si>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</si>
  <si>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</si>
  <si>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</si>
  <si>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</si>
  <si>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</si>
  <si>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</si>
  <si>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</si>
  <si>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</si>
  <si>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 0.17</t>
  </si>
  <si>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</si>
  <si>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</si>
  <si>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</si>
  <si>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</si>
  <si>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</si>
  <si>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</si>
  <si>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</si>
  <si>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</si>
  <si>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</si>
  <si>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</si>
  <si>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</si>
  <si>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1.05</t>
  </si>
  <si>
    <t>その他会計（赤字）</t>
  </si>
  <si>
    <t>（百万円）</t>
  </si>
  <si>
    <t>三宅町消防基金</t>
    <rPh sb="0" eb="3">
      <t>ミヤケチョウ</t>
    </rPh>
    <rPh sb="3" eb="5">
      <t>ショウボウ</t>
    </rPh>
    <rPh sb="5" eb="7">
      <t>キキン</t>
    </rPh>
    <phoneticPr fontId="6"/>
  </si>
  <si>
    <t>ふるさと納税基金</t>
    <rPh sb="4" eb="6">
      <t>ノウゼイ</t>
    </rPh>
    <rPh sb="6" eb="8">
      <t>キキン</t>
    </rPh>
    <phoneticPr fontId="6"/>
  </si>
  <si>
    <t>川西町・三宅町式下中学校組合</t>
    <rPh sb="0" eb="3">
      <t>カワニシチョウ</t>
    </rPh>
    <rPh sb="4" eb="7">
      <t>ミヤケチョウ</t>
    </rPh>
    <rPh sb="7" eb="8">
      <t>シキ</t>
    </rPh>
    <rPh sb="8" eb="9">
      <t>ゲ</t>
    </rPh>
    <rPh sb="9" eb="12">
      <t>チュウガッコウ</t>
    </rPh>
    <rPh sb="12" eb="14">
      <t>クミアイ</t>
    </rPh>
    <phoneticPr fontId="6"/>
  </si>
  <si>
    <t>奈良県市町村総合事務組合</t>
    <rPh sb="0" eb="3">
      <t>ナラケン</t>
    </rPh>
    <rPh sb="3" eb="6">
      <t>シチョウソン</t>
    </rPh>
    <rPh sb="6" eb="8">
      <t>ソウゴウ</t>
    </rPh>
    <rPh sb="8" eb="10">
      <t>ジム</t>
    </rPh>
    <rPh sb="10" eb="12">
      <t>クミアイ</t>
    </rPh>
    <phoneticPr fontId="6"/>
  </si>
  <si>
    <t>奈良県後期高齢者医療広域連合</t>
    <rPh sb="0" eb="3">
      <t>ナラケン</t>
    </rPh>
    <rPh sb="3" eb="5">
      <t>コウキ</t>
    </rPh>
    <rPh sb="5" eb="8">
      <t>コウレイシャ</t>
    </rPh>
    <rPh sb="8" eb="10">
      <t>イリョウ</t>
    </rPh>
    <rPh sb="10" eb="12">
      <t>コウイキ</t>
    </rPh>
    <rPh sb="12" eb="14">
      <t>レンゴウ</t>
    </rPh>
    <phoneticPr fontId="6"/>
  </si>
  <si>
    <t>奈良県広域消防組合</t>
    <rPh sb="0" eb="3">
      <t>ナラケン</t>
    </rPh>
    <rPh sb="3" eb="5">
      <t>コウイキ</t>
    </rPh>
    <rPh sb="5" eb="7">
      <t>ショウボウ</t>
    </rPh>
    <rPh sb="7" eb="9">
      <t>クミアイ</t>
    </rPh>
    <phoneticPr fontId="6"/>
  </si>
  <si>
    <t>磯城郡水道企業団</t>
    <rPh sb="0" eb="3">
      <t>シキグン</t>
    </rPh>
    <rPh sb="3" eb="5">
      <t>スイドウ</t>
    </rPh>
    <rPh sb="5" eb="8">
      <t>キギョウダン</t>
    </rPh>
    <phoneticPr fontId="6"/>
  </si>
  <si>
    <t>－</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</si>
  <si>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</si>
  <si>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</si>
  <si>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</si>
  <si>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実質公債費比率は類似団体と比較して高い水準にある。今後も地方債の発行が過剰にならないよう留意し、事業実施の適正化を図り、財政の健全化に努める。</t>
    <rPh sb="0" eb="2">
      <t>ジッシツ</t>
    </rPh>
    <rPh sb="2" eb="5">
      <t>コウサイヒ</t>
    </rPh>
    <rPh sb="5" eb="7">
      <t>ヒリツ</t>
    </rPh>
    <rPh sb="8" eb="10">
      <t>ルイジ</t>
    </rPh>
    <rPh sb="10" eb="12">
      <t>ダンタイ</t>
    </rPh>
    <rPh sb="13" eb="15">
      <t>ヒカク</t>
    </rPh>
    <rPh sb="17" eb="18">
      <t>タカ</t>
    </rPh>
    <rPh sb="19" eb="21">
      <t>スイジュン</t>
    </rPh>
    <rPh sb="25" eb="27">
      <t>コンゴ</t>
    </rPh>
    <rPh sb="48" eb="50">
      <t>ジギョウ</t>
    </rPh>
    <rPh sb="50" eb="52">
      <t>ジッシ</t>
    </rPh>
    <rPh sb="53" eb="56">
      <t>テキセイカ</t>
    </rPh>
    <rPh sb="57" eb="58">
      <t>ハカ</t>
    </rPh>
    <rPh sb="60" eb="62">
      <t>ザイセイ</t>
    </rPh>
    <rPh sb="63" eb="65">
      <t>ケンゼン</t>
    </rPh>
    <rPh sb="65" eb="66">
      <t>カ</t>
    </rPh>
    <rPh sb="67" eb="68">
      <t>ツト</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</si>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</sst>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b/>
      <sz val="13"/>
      <color indexed="56"/>
      <name val="ＭＳ ゴシック"/>
      <family val="3"/>
    </font>
    <font>
      <sz val="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Border="1" applyAlignment="1" applyProtection="1">
      <alignment horizontal="right" vertical="center" shrinkToFit="1"/>
      <protection locked="0"/>
    </xf>
    <xf numFmtId="183" fontId="31" fillId="0" borderId="182" xfId="5" applyNumberFormat="1" applyFont="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183" fontId="31" fillId="0" borderId="187" xfId="5" applyNumberFormat="1" applyFont="1" applyBorder="1" applyAlignment="1" applyProtection="1">
      <alignment horizontal="right" vertical="center" shrinkToFit="1"/>
      <protection locked="0"/>
    </xf>
    <xf numFmtId="183" fontId="31" fillId="0" borderId="62" xfId="5" applyNumberFormat="1" applyFont="1" applyBorder="1" applyAlignment="1" applyProtection="1">
      <alignment horizontal="right" vertical="center" shrinkToFit="1"/>
      <protection locked="0"/>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Border="1" applyAlignment="1" applyProtection="1">
      <alignment horizontal="left" vertical="center" wrapText="1"/>
      <protection locked="0"/>
    </xf>
    <xf numFmtId="0" fontId="31" fillId="0" borderId="35" xfId="6" applyFont="1" applyBorder="1" applyAlignment="1" applyProtection="1">
      <alignment horizontal="left" vertical="center" wrapText="1"/>
      <protection locked="0"/>
    </xf>
    <xf numFmtId="0" fontId="31" fillId="0" borderId="51"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504E-4323-8B07-F04A7D1020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55977</c:v>
                </c:pt>
                <c:pt idx="1">
                  <c:v>45324</c:v>
                </c:pt>
                <c:pt idx="2">
                  <c:v>148111</c:v>
                </c:pt>
                <c:pt idx="3">
                  <c:v>54253</c:v>
                </c:pt>
                <c:pt idx="4">
                  <c:v>39908</c:v>
                </c:pt>
              </c:numCache>
            </c:numRef>
          </c:val>
          <c:smooth val="0"/>
          <c:extLst>
            <c:ext xmlns:c16="http://schemas.microsoft.com/office/drawing/2014/chart" uri="{C3380CC4-5D6E-409C-BE32-E72D297353CC}">
              <c16:uniqueId val="{00000001-504E-4323-8B07-F04A7D10200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36111003364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6.9</c:v>
                </c:pt>
                <c:pt idx="1">
                  <c:v>2.3199999999999998</c:v>
                </c:pt>
                <c:pt idx="2">
                  <c:v>6.49</c:v>
                </c:pt>
                <c:pt idx="3">
                  <c:v>8.7799999999999994</c:v>
                </c:pt>
                <c:pt idx="4">
                  <c:v>8.35</c:v>
                </c:pt>
              </c:numCache>
            </c:numRef>
          </c:val>
          <c:extLst>
            <c:ext xmlns:c16="http://schemas.microsoft.com/office/drawing/2014/chart" uri="{C3380CC4-5D6E-409C-BE32-E72D297353CC}">
              <c16:uniqueId val="{00000000-15E9-4574-B5F0-A5F75F90B8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52.59</c:v>
                </c:pt>
                <c:pt idx="1">
                  <c:v>52.36</c:v>
                </c:pt>
                <c:pt idx="2">
                  <c:v>49.62</c:v>
                </c:pt>
                <c:pt idx="3">
                  <c:v>45.8</c:v>
                </c:pt>
                <c:pt idx="4">
                  <c:v>50.68</c:v>
                </c:pt>
              </c:numCache>
            </c:numRef>
          </c:val>
          <c:extLst>
            <c:ext xmlns:c16="http://schemas.microsoft.com/office/drawing/2014/chart" uri="{C3380CC4-5D6E-409C-BE32-E72D297353CC}">
              <c16:uniqueId val="{00000001-15E9-4574-B5F0-A5F75F90B8F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-1.05</c:v>
                </c:pt>
                <c:pt idx="1">
                  <c:v>-4.49</c:v>
                </c:pt>
                <c:pt idx="2">
                  <c:v>4.33</c:v>
                </c:pt>
                <c:pt idx="3">
                  <c:v>3.7</c:v>
                </c:pt>
                <c:pt idx="4">
                  <c:v>3.4</c:v>
                </c:pt>
              </c:numCache>
            </c:numRef>
          </c:val>
          <c:smooth val="0"/>
          <c:extLst>
            <c:ext xmlns:c16="http://schemas.microsoft.com/office/drawing/2014/chart" uri="{C3380CC4-5D6E-409C-BE32-E72D297353CC}">
              <c16:uniqueId val="{00000002-15E9-4574-B5F0-A5F75F90B8F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24.6</c:v>
                </c:pt>
                <c:pt idx="2">
                  <c:v>#N/A</c:v>
                </c:pt>
                <c:pt idx="3">
                  <c:v>23.48</c:v>
                </c:pt>
                <c:pt idx="4">
                  <c:v>#N/A</c:v>
                </c:pt>
                <c:pt idx="5">
                  <c:v>18.829999999999998</c:v>
                </c:pt>
                <c:pt idx="6">
                  <c:v>#N/A</c:v>
                </c:pt>
                <c:pt idx="7">
                  <c:v>7.13</c:v>
                </c:pt>
                <c:pt idx="8">
                  <c:v>0</c:v>
                </c:pt>
                <c:pt idx="9">
                  <c:v>0</c:v>
                </c:pt>
              </c:numCache>
            </c:numRef>
          </c:val>
          <c:extLst>
            <c:ext xmlns:c16="http://schemas.microsoft.com/office/drawing/2014/chart" uri="{C3380CC4-5D6E-409C-BE32-E72D297353CC}">
              <c16:uniqueId val="{00000000-596F-482C-A9A0-C190DE87DC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0.17</c:v>
                </c:pt>
                <c:pt idx="7">
                  <c:v>#N/A</c:v>
                </c:pt>
                <c:pt idx="8">
                  <c:v>0</c:v>
                </c:pt>
                <c:pt idx="9">
                  <c:v>0</c:v>
                </c:pt>
              </c:numCache>
            </c:numRef>
          </c:val>
          <c:extLst>
            <c:ext xmlns:c16="http://schemas.microsoft.com/office/drawing/2014/chart" uri="{C3380CC4-5D6E-409C-BE32-E72D297353CC}">
              <c16:uniqueId val="{00000001-596F-482C-A9A0-C190DE87DC3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6F-482C-A9A0-C190DE87DC3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96F-482C-A9A0-C190DE87DC3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96F-482C-A9A0-C190DE87DC3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96F-482C-A9A0-C190DE87DC3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0.41</c:v>
                </c:pt>
                <c:pt idx="2">
                  <c:v>#N/A</c:v>
                </c:pt>
                <c:pt idx="3">
                  <c:v>0.08</c:v>
                </c:pt>
                <c:pt idx="4">
                  <c:v>#N/A</c:v>
                </c:pt>
                <c:pt idx="5">
                  <c:v>0.48</c:v>
                </c:pt>
                <c:pt idx="6">
                  <c:v>#N/A</c:v>
                </c:pt>
                <c:pt idx="7">
                  <c:v>0.08</c:v>
                </c:pt>
                <c:pt idx="8">
                  <c:v>#N/A</c:v>
                </c:pt>
                <c:pt idx="9">
                  <c:v>0.11</c:v>
                </c:pt>
              </c:numCache>
            </c:numRef>
          </c:val>
          <c:extLst>
            <c:ext xmlns:c16="http://schemas.microsoft.com/office/drawing/2014/chart" uri="{C3380CC4-5D6E-409C-BE32-E72D297353CC}">
              <c16:uniqueId val="{00000006-596F-482C-A9A0-C190DE87DC3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0.64</c:v>
                </c:pt>
              </c:numCache>
            </c:numRef>
          </c:val>
          <c:extLst>
            <c:ext xmlns:c16="http://schemas.microsoft.com/office/drawing/2014/chart" uri="{C3380CC4-5D6E-409C-BE32-E72D297353CC}">
              <c16:uniqueId val="{00000007-596F-482C-A9A0-C190DE87DC3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0.86</c:v>
                </c:pt>
                <c:pt idx="2">
                  <c:v>#N/A</c:v>
                </c:pt>
                <c:pt idx="3">
                  <c:v>0.79</c:v>
                </c:pt>
                <c:pt idx="4">
                  <c:v>#N/A</c:v>
                </c:pt>
                <c:pt idx="5">
                  <c:v>1.36</c:v>
                </c:pt>
                <c:pt idx="6">
                  <c:v>#N/A</c:v>
                </c:pt>
                <c:pt idx="7">
                  <c:v>1.83</c:v>
                </c:pt>
                <c:pt idx="8">
                  <c:v>#N/A</c:v>
                </c:pt>
                <c:pt idx="9">
                  <c:v>1.92</c:v>
                </c:pt>
              </c:numCache>
            </c:numRef>
          </c:val>
          <c:extLst>
            <c:ext xmlns:c16="http://schemas.microsoft.com/office/drawing/2014/chart" uri="{C3380CC4-5D6E-409C-BE32-E72D297353CC}">
              <c16:uniqueId val="{00000008-596F-482C-A9A0-C190DE87DC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6.9</c:v>
                </c:pt>
                <c:pt idx="2">
                  <c:v>#N/A</c:v>
                </c:pt>
                <c:pt idx="3">
                  <c:v>2.3199999999999998</c:v>
                </c:pt>
                <c:pt idx="4">
                  <c:v>#N/A</c:v>
                </c:pt>
                <c:pt idx="5">
                  <c:v>6.48</c:v>
                </c:pt>
                <c:pt idx="6">
                  <c:v>#N/A</c:v>
                </c:pt>
                <c:pt idx="7">
                  <c:v>8.7799999999999994</c:v>
                </c:pt>
                <c:pt idx="8">
                  <c:v>#N/A</c:v>
                </c:pt>
                <c:pt idx="9">
                  <c:v>8.34</c:v>
                </c:pt>
              </c:numCache>
            </c:numRef>
          </c:val>
          <c:extLst>
            <c:ext xmlns:c16="http://schemas.microsoft.com/office/drawing/2014/chart" uri="{C3380CC4-5D6E-409C-BE32-E72D297353CC}">
              <c16:uniqueId val="{00000009-596F-482C-A9A0-C190DE87DC3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343</c:v>
                </c:pt>
                <c:pt idx="5">
                  <c:v>346</c:v>
                </c:pt>
                <c:pt idx="8">
                  <c:v>349</c:v>
                </c:pt>
                <c:pt idx="11">
                  <c:v>378</c:v>
                </c:pt>
                <c:pt idx="14">
                  <c:v>371</c:v>
                </c:pt>
              </c:numCache>
            </c:numRef>
          </c:val>
          <c:extLst>
            <c:ext xmlns:c16="http://schemas.microsoft.com/office/drawing/2014/chart" uri="{C3380CC4-5D6E-409C-BE32-E72D297353CC}">
              <c16:uniqueId val="{00000000-5793-4FCD-8DBC-F35307085A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93-4FCD-8DBC-F35307085A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793-4FCD-8DBC-F35307085A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51</c:v>
                </c:pt>
                <c:pt idx="3">
                  <c:v>52</c:v>
                </c:pt>
                <c:pt idx="6">
                  <c:v>55</c:v>
                </c:pt>
                <c:pt idx="9">
                  <c:v>53</c:v>
                </c:pt>
                <c:pt idx="12">
                  <c:v>50</c:v>
                </c:pt>
              </c:numCache>
            </c:numRef>
          </c:val>
          <c:extLst>
            <c:ext xmlns:c16="http://schemas.microsoft.com/office/drawing/2014/chart" uri="{C3380CC4-5D6E-409C-BE32-E72D297353CC}">
              <c16:uniqueId val="{00000003-5793-4FCD-8DBC-F35307085A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161</c:v>
                </c:pt>
                <c:pt idx="3">
                  <c:v>164</c:v>
                </c:pt>
                <c:pt idx="6">
                  <c:v>160</c:v>
                </c:pt>
                <c:pt idx="9">
                  <c:v>158</c:v>
                </c:pt>
                <c:pt idx="12">
                  <c:v>152</c:v>
                </c:pt>
              </c:numCache>
            </c:numRef>
          </c:val>
          <c:extLst>
            <c:ext xmlns:c16="http://schemas.microsoft.com/office/drawing/2014/chart" uri="{C3380CC4-5D6E-409C-BE32-E72D297353CC}">
              <c16:uniqueId val="{00000004-5793-4FCD-8DBC-F35307085A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93-4FCD-8DBC-F35307085A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93-4FCD-8DBC-F35307085A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312</c:v>
                </c:pt>
                <c:pt idx="3">
                  <c:v>322</c:v>
                </c:pt>
                <c:pt idx="6">
                  <c:v>346</c:v>
                </c:pt>
                <c:pt idx="9">
                  <c:v>389</c:v>
                </c:pt>
                <c:pt idx="12">
                  <c:v>409</c:v>
                </c:pt>
              </c:numCache>
            </c:numRef>
          </c:val>
          <c:extLst>
            <c:ext xmlns:c16="http://schemas.microsoft.com/office/drawing/2014/chart" uri="{C3380CC4-5D6E-409C-BE32-E72D297353CC}">
              <c16:uniqueId val="{00000007-5793-4FCD-8DBC-F35307085A2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181</c:v>
                </c:pt>
                <c:pt idx="2">
                  <c:v>#N/A</c:v>
                </c:pt>
                <c:pt idx="3">
                  <c:v>#N/A</c:v>
                </c:pt>
                <c:pt idx="4">
                  <c:v>192</c:v>
                </c:pt>
                <c:pt idx="5">
                  <c:v>#N/A</c:v>
                </c:pt>
                <c:pt idx="6">
                  <c:v>#N/A</c:v>
                </c:pt>
                <c:pt idx="7">
                  <c:v>212</c:v>
                </c:pt>
                <c:pt idx="8">
                  <c:v>#N/A</c:v>
                </c:pt>
                <c:pt idx="9">
                  <c:v>#N/A</c:v>
                </c:pt>
                <c:pt idx="10">
                  <c:v>222</c:v>
                </c:pt>
                <c:pt idx="11">
                  <c:v>#N/A</c:v>
                </c:pt>
                <c:pt idx="12">
                  <c:v>#N/A</c:v>
                </c:pt>
                <c:pt idx="13">
                  <c:v>240</c:v>
                </c:pt>
                <c:pt idx="14">
                  <c:v>#N/A</c:v>
                </c:pt>
              </c:numCache>
            </c:numRef>
          </c:val>
          <c:smooth val="0"/>
          <c:extLst>
            <c:ext xmlns:c16="http://schemas.microsoft.com/office/drawing/2014/chart" uri="{C3380CC4-5D6E-409C-BE32-E72D297353CC}">
              <c16:uniqueId val="{00000008-5793-4FCD-8DBC-F35307085A2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3225</c:v>
                </c:pt>
                <c:pt idx="5">
                  <c:v>3121</c:v>
                </c:pt>
                <c:pt idx="8">
                  <c:v>3437</c:v>
                </c:pt>
                <c:pt idx="11">
                  <c:v>3328</c:v>
                </c:pt>
                <c:pt idx="14">
                  <c:v>3029</c:v>
                </c:pt>
              </c:numCache>
            </c:numRef>
          </c:val>
          <c:extLst>
            <c:ext xmlns:c16="http://schemas.microsoft.com/office/drawing/2014/chart" uri="{C3380CC4-5D6E-409C-BE32-E72D297353CC}">
              <c16:uniqueId val="{00000000-F3FF-4F26-AA5A-B578F1EC04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c:v>
                </c:pt>
                <c:pt idx="5">
                  <c:v>3</c:v>
                </c:pt>
                <c:pt idx="8">
                  <c:v>2</c:v>
                </c:pt>
                <c:pt idx="11">
                  <c:v>1</c:v>
                </c:pt>
                <c:pt idx="14">
                  <c:v>0</c:v>
                </c:pt>
              </c:numCache>
            </c:numRef>
          </c:val>
          <c:extLst>
            <c:ext xmlns:c16="http://schemas.microsoft.com/office/drawing/2014/chart" uri="{C3380CC4-5D6E-409C-BE32-E72D297353CC}">
              <c16:uniqueId val="{00000001-F3FF-4F26-AA5A-B578F1EC04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1699</c:v>
                </c:pt>
                <c:pt idx="5">
                  <c:v>1714</c:v>
                </c:pt>
                <c:pt idx="8">
                  <c:v>1784</c:v>
                </c:pt>
                <c:pt idx="11">
                  <c:v>2051</c:v>
                </c:pt>
                <c:pt idx="14">
                  <c:v>2175</c:v>
                </c:pt>
              </c:numCache>
            </c:numRef>
          </c:val>
          <c:extLst>
            <c:ext xmlns:c16="http://schemas.microsoft.com/office/drawing/2014/chart" uri="{C3380CC4-5D6E-409C-BE32-E72D297353CC}">
              <c16:uniqueId val="{00000002-F3FF-4F26-AA5A-B578F1EC04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FF-4F26-AA5A-B578F1EC04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FF-4F26-AA5A-B578F1EC04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FF-4F26-AA5A-B578F1EC04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468</c:v>
                </c:pt>
                <c:pt idx="3">
                  <c:v>430</c:v>
                </c:pt>
                <c:pt idx="6">
                  <c:v>391</c:v>
                </c:pt>
                <c:pt idx="9">
                  <c:v>263</c:v>
                </c:pt>
                <c:pt idx="12">
                  <c:v>330</c:v>
                </c:pt>
              </c:numCache>
            </c:numRef>
          </c:val>
          <c:extLst>
            <c:ext xmlns:c16="http://schemas.microsoft.com/office/drawing/2014/chart" uri="{C3380CC4-5D6E-409C-BE32-E72D297353CC}">
              <c16:uniqueId val="{00000006-F3FF-4F26-AA5A-B578F1EC04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381</c:v>
                </c:pt>
                <c:pt idx="3">
                  <c:v>365</c:v>
                </c:pt>
                <c:pt idx="6">
                  <c:v>345</c:v>
                </c:pt>
                <c:pt idx="9">
                  <c:v>268</c:v>
                </c:pt>
                <c:pt idx="12">
                  <c:v>238</c:v>
                </c:pt>
              </c:numCache>
            </c:numRef>
          </c:val>
          <c:extLst>
            <c:ext xmlns:c16="http://schemas.microsoft.com/office/drawing/2014/chart" uri="{C3380CC4-5D6E-409C-BE32-E72D297353CC}">
              <c16:uniqueId val="{00000007-F3FF-4F26-AA5A-B578F1EC04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1597</c:v>
                </c:pt>
                <c:pt idx="3">
                  <c:v>1505</c:v>
                </c:pt>
                <c:pt idx="6">
                  <c:v>1353</c:v>
                </c:pt>
                <c:pt idx="9">
                  <c:v>1259</c:v>
                </c:pt>
                <c:pt idx="12">
                  <c:v>1016</c:v>
                </c:pt>
              </c:numCache>
            </c:numRef>
          </c:val>
          <c:extLst>
            <c:ext xmlns:c16="http://schemas.microsoft.com/office/drawing/2014/chart" uri="{C3380CC4-5D6E-409C-BE32-E72D297353CC}">
              <c16:uniqueId val="{00000008-F3FF-4F26-AA5A-B578F1EC04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3FF-4F26-AA5A-B578F1EC04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3189</c:v>
                </c:pt>
                <c:pt idx="3">
                  <c:v>3150</c:v>
                </c:pt>
                <c:pt idx="6">
                  <c:v>3684</c:v>
                </c:pt>
                <c:pt idx="9">
                  <c:v>3595</c:v>
                </c:pt>
                <c:pt idx="12">
                  <c:v>3401</c:v>
                </c:pt>
              </c:numCache>
            </c:numRef>
          </c:val>
          <c:extLst>
            <c:ext xmlns:c16="http://schemas.microsoft.com/office/drawing/2014/chart" uri="{C3380CC4-5D6E-409C-BE32-E72D297353CC}">
              <c16:uniqueId val="{0000000A-F3FF-4F26-AA5A-B578F1EC041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701</c:v>
                </c:pt>
                <c:pt idx="2">
                  <c:v>#N/A</c:v>
                </c:pt>
                <c:pt idx="3">
                  <c:v>#N/A</c:v>
                </c:pt>
                <c:pt idx="4">
                  <c:v>611</c:v>
                </c:pt>
                <c:pt idx="5">
                  <c:v>#N/A</c:v>
                </c:pt>
                <c:pt idx="6">
                  <c:v>#N/A</c:v>
                </c:pt>
                <c:pt idx="7">
                  <c:v>549</c:v>
                </c:pt>
                <c:pt idx="8">
                  <c:v>#N/A</c:v>
                </c:pt>
                <c:pt idx="9">
                  <c:v>#N/A</c:v>
                </c:pt>
                <c:pt idx="10">
                  <c:v>4</c:v>
                </c:pt>
                <c:pt idx="11">
                  <c:v>#N/A</c:v>
                </c:pt>
                <c:pt idx="12">
                  <c:v>#N/A</c:v>
                </c:pt>
                <c:pt idx="13">
                  <c:v>0</c:v>
                </c:pt>
                <c:pt idx="14">
                  <c:v>#N/A</c:v>
                </c:pt>
              </c:numCache>
            </c:numRef>
          </c:val>
          <c:smooth val="0"/>
          <c:extLst>
            <c:ext xmlns:c16="http://schemas.microsoft.com/office/drawing/2014/chart" uri="{C3380CC4-5D6E-409C-BE32-E72D297353CC}">
              <c16:uniqueId val="{0000000B-F3FF-4F26-AA5A-B578F1EC041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1151</c:v>
                </c:pt>
                <c:pt idx="1">
                  <c:v>1172</c:v>
                </c:pt>
                <c:pt idx="2">
                  <c:v>1272</c:v>
                </c:pt>
              </c:numCache>
            </c:numRef>
          </c:val>
          <c:extLst>
            <c:ext xmlns:c16="http://schemas.microsoft.com/office/drawing/2014/chart" uri="{C3380CC4-5D6E-409C-BE32-E72D297353CC}">
              <c16:uniqueId val="{00000000-DBCE-4198-8EC3-CBEAD2F0FD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634</c:v>
                </c:pt>
                <c:pt idx="1">
                  <c:v>879</c:v>
                </c:pt>
                <c:pt idx="2">
                  <c:v>903</c:v>
                </c:pt>
              </c:numCache>
            </c:numRef>
          </c:val>
          <c:extLst>
            <c:ext xmlns:c16="http://schemas.microsoft.com/office/drawing/2014/chart" uri="{C3380CC4-5D6E-409C-BE32-E72D297353CC}">
              <c16:uniqueId val="{00000001-DBCE-4198-8EC3-CBEAD2F0FD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453</c:v>
                </c:pt>
                <c:pt idx="1">
                  <c:v>532</c:v>
                </c:pt>
                <c:pt idx="2">
                  <c:v>721</c:v>
                </c:pt>
              </c:numCache>
            </c:numRef>
          </c:val>
          <c:extLst>
            <c:ext xmlns:c16="http://schemas.microsoft.com/office/drawing/2014/chart" uri="{C3380CC4-5D6E-409C-BE32-E72D297353CC}">
              <c16:uniqueId val="{00000002-DBCE-4198-8EC3-CBEAD2F0FD6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5E3-4924-9187-28AEEAE256DC}"/>
              </c:ext>
            </c:extLst>
          </c:dPt>
          <c:dPt>
            <c:idx val="1"/>
            <c:bubble3D val="0"/>
            <c:extLst>
              <c:ext xmlns:c16="http://schemas.microsoft.com/office/drawing/2014/chart" uri="{C3380CC4-5D6E-409C-BE32-E72D297353CC}">
                <c16:uniqueId val="{00000001-65E3-4924-9187-28AEEAE256DC}"/>
              </c:ext>
            </c:extLst>
          </c:dPt>
          <c:dPt>
            <c:idx val="2"/>
            <c:bubble3D val="0"/>
            <c:extLst>
              <c:ext xmlns:c16="http://schemas.microsoft.com/office/drawing/2014/chart" uri="{C3380CC4-5D6E-409C-BE32-E72D297353CC}">
                <c16:uniqueId val="{00000002-65E3-4924-9187-28AEEAE256DC}"/>
              </c:ext>
            </c:extLst>
          </c:dPt>
          <c:dPt>
            <c:idx val="3"/>
            <c:bubble3D val="0"/>
            <c:extLst>
              <c:ext xmlns:c16="http://schemas.microsoft.com/office/drawing/2014/chart" uri="{C3380CC4-5D6E-409C-BE32-E72D297353CC}">
                <c16:uniqueId val="{00000003-65E3-4924-9187-28AEEAE256DC}"/>
              </c:ext>
            </c:extLst>
          </c:dPt>
          <c:dPt>
            <c:idx val="4"/>
            <c:bubble3D val="0"/>
            <c:extLst>
              <c:ext xmlns:c16="http://schemas.microsoft.com/office/drawing/2014/chart" uri="{C3380CC4-5D6E-409C-BE32-E72D297353CC}">
                <c16:uniqueId val="{00000004-65E3-4924-9187-28AEEAE256DC}"/>
              </c:ext>
            </c:extLst>
          </c:dPt>
          <c:dPt>
            <c:idx val="8"/>
            <c:bubble3D val="0"/>
            <c:extLst>
              <c:ext xmlns:c16="http://schemas.microsoft.com/office/drawing/2014/chart" uri="{C3380CC4-5D6E-409C-BE32-E72D297353CC}">
                <c16:uniqueId val="{00000005-65E3-4924-9187-28AEEAE256DC}"/>
              </c:ext>
            </c:extLst>
          </c:dPt>
          <c:dPt>
            <c:idx val="16"/>
            <c:bubble3D val="0"/>
            <c:extLst>
              <c:ext xmlns:c16="http://schemas.microsoft.com/office/drawing/2014/chart" uri="{C3380CC4-5D6E-409C-BE32-E72D297353CC}">
                <c16:uniqueId val="{00000006-65E3-4924-9187-28AEEAE256DC}"/>
              </c:ext>
            </c:extLst>
          </c:dPt>
          <c:dPt>
            <c:idx val="24"/>
            <c:bubble3D val="0"/>
            <c:extLst>
              <c:ext xmlns:c16="http://schemas.microsoft.com/office/drawing/2014/chart" uri="{C3380CC4-5D6E-409C-BE32-E72D297353CC}">
                <c16:uniqueId val="{00000007-65E3-4924-9187-28AEEAE256DC}"/>
              </c:ext>
            </c:extLst>
          </c:dPt>
          <c:dPt>
            <c:idx val="32"/>
            <c:bubble3D val="0"/>
            <c:extLst>
              <c:ext xmlns:c16="http://schemas.microsoft.com/office/drawing/2014/chart" uri="{C3380CC4-5D6E-409C-BE32-E72D297353CC}">
                <c16:uniqueId val="{00000008-65E3-4924-9187-28AEEAE256DC}"/>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5E3-4924-9187-28AEEAE256DC}"/>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65E3-4924-9187-28AEEAE256DC}"/>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5E3-4924-9187-28AEEAE256DC}"/>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65E3-4924-9187-28AEEAE256DC}"/>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65E3-4924-9187-28AEEAE256DC}"/>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5E3-4924-9187-28AEEAE256DC}"/>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5E3-4924-9187-28AEEAE256DC}"/>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5E3-4924-9187-28AEEAE256DC}"/>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5E3-4924-9187-28AEEAE256DC}"/>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72.2</c:v>
                </c:pt>
                <c:pt idx="8">
                  <c:v>69.8</c:v>
                </c:pt>
                <c:pt idx="16">
                  <c:v>67.3</c:v>
                </c:pt>
                <c:pt idx="24">
                  <c:v>67.8</c:v>
                </c:pt>
                <c:pt idx="32">
                  <c:v>68.8</c:v>
                </c:pt>
              </c:numCache>
            </c:numRef>
          </c:xVal>
          <c:yVal>
            <c:numRef>
              <c:f>公会計指標分析・財政指標組合せ分析表!$BP$51:$DC$51</c:f>
              <c:numCache>
                <c:formatCode>#,##0.0;"▲ "#,##0.0</c:formatCode>
                <c:ptCount val="40"/>
                <c:pt idx="0">
                  <c:v>37.6</c:v>
                </c:pt>
                <c:pt idx="8">
                  <c:v>32.6</c:v>
                </c:pt>
                <c:pt idx="16">
                  <c:v>27.6</c:v>
                </c:pt>
                <c:pt idx="24">
                  <c:v>0.1</c:v>
                </c:pt>
              </c:numCache>
            </c:numRef>
          </c:yVal>
          <c:smooth val="0"/>
          <c:extLst>
            <c:ext xmlns:c16="http://schemas.microsoft.com/office/drawing/2014/chart" uri="{C3380CC4-5D6E-409C-BE32-E72D297353CC}">
              <c16:uniqueId val="{00000009-65E3-4924-9187-28AEEAE256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65E3-4924-9187-28AEEAE256DC}"/>
              </c:ext>
            </c:extLst>
          </c:dPt>
          <c:dPt>
            <c:idx val="1"/>
            <c:bubble3D val="0"/>
            <c:extLst>
              <c:ext xmlns:c16="http://schemas.microsoft.com/office/drawing/2014/chart" uri="{C3380CC4-5D6E-409C-BE32-E72D297353CC}">
                <c16:uniqueId val="{0000000B-65E3-4924-9187-28AEEAE256DC}"/>
              </c:ext>
            </c:extLst>
          </c:dPt>
          <c:dPt>
            <c:idx val="2"/>
            <c:bubble3D val="0"/>
            <c:extLst>
              <c:ext xmlns:c16="http://schemas.microsoft.com/office/drawing/2014/chart" uri="{C3380CC4-5D6E-409C-BE32-E72D297353CC}">
                <c16:uniqueId val="{0000000C-65E3-4924-9187-28AEEAE256DC}"/>
              </c:ext>
            </c:extLst>
          </c:dPt>
          <c:dPt>
            <c:idx val="3"/>
            <c:bubble3D val="0"/>
            <c:extLst>
              <c:ext xmlns:c16="http://schemas.microsoft.com/office/drawing/2014/chart" uri="{C3380CC4-5D6E-409C-BE32-E72D297353CC}">
                <c16:uniqueId val="{0000000D-65E3-4924-9187-28AEEAE256DC}"/>
              </c:ext>
            </c:extLst>
          </c:dPt>
          <c:dPt>
            <c:idx val="4"/>
            <c:bubble3D val="0"/>
            <c:extLst>
              <c:ext xmlns:c16="http://schemas.microsoft.com/office/drawing/2014/chart" uri="{C3380CC4-5D6E-409C-BE32-E72D297353CC}">
                <c16:uniqueId val="{0000000E-65E3-4924-9187-28AEEAE256DC}"/>
              </c:ext>
            </c:extLst>
          </c:dPt>
          <c:dPt>
            <c:idx val="8"/>
            <c:bubble3D val="0"/>
            <c:extLst>
              <c:ext xmlns:c16="http://schemas.microsoft.com/office/drawing/2014/chart" uri="{C3380CC4-5D6E-409C-BE32-E72D297353CC}">
                <c16:uniqueId val="{0000000F-65E3-4924-9187-28AEEAE256DC}"/>
              </c:ext>
            </c:extLst>
          </c:dPt>
          <c:dPt>
            <c:idx val="16"/>
            <c:bubble3D val="0"/>
            <c:extLst>
              <c:ext xmlns:c16="http://schemas.microsoft.com/office/drawing/2014/chart" uri="{C3380CC4-5D6E-409C-BE32-E72D297353CC}">
                <c16:uniqueId val="{00000010-65E3-4924-9187-28AEEAE256DC}"/>
              </c:ext>
            </c:extLst>
          </c:dPt>
          <c:dPt>
            <c:idx val="24"/>
            <c:bubble3D val="0"/>
            <c:extLst>
              <c:ext xmlns:c16="http://schemas.microsoft.com/office/drawing/2014/chart" uri="{C3380CC4-5D6E-409C-BE32-E72D297353CC}">
                <c16:uniqueId val="{00000011-65E3-4924-9187-28AEEAE256DC}"/>
              </c:ext>
            </c:extLst>
          </c:dPt>
          <c:dPt>
            <c:idx val="32"/>
            <c:bubble3D val="0"/>
            <c:extLst>
              <c:ext xmlns:c16="http://schemas.microsoft.com/office/drawing/2014/chart" uri="{C3380CC4-5D6E-409C-BE32-E72D297353CC}">
                <c16:uniqueId val="{00000012-65E3-4924-9187-28AEEAE256DC}"/>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5E3-4924-9187-28AEEAE256DC}"/>
                </c:ext>
              </c:extLst>
            </c:dLbl>
            <c:dLbl>
              <c:idx val="1"/>
              <c:delete val="1"/>
              <c:extLst>
                <c:ext xmlns:c15="http://schemas.microsoft.com/office/drawing/2012/chart" uri="{CE6537A1-D6FC-4f65-9D91-7224C49458BB}"/>
                <c:ext xmlns:c16="http://schemas.microsoft.com/office/drawing/2014/chart" uri="{C3380CC4-5D6E-409C-BE32-E72D297353CC}">
                  <c16:uniqueId val="{0000000B-65E3-4924-9187-28AEEAE256DC}"/>
                </c:ext>
              </c:extLst>
            </c:dLbl>
            <c:dLbl>
              <c:idx val="2"/>
              <c:delete val="1"/>
              <c:extLst>
                <c:ext xmlns:c15="http://schemas.microsoft.com/office/drawing/2012/chart" uri="{CE6537A1-D6FC-4f65-9D91-7224C49458BB}"/>
                <c:ext xmlns:c16="http://schemas.microsoft.com/office/drawing/2014/chart" uri="{C3380CC4-5D6E-409C-BE32-E72D297353CC}">
                  <c16:uniqueId val="{0000000C-65E3-4924-9187-28AEEAE256DC}"/>
                </c:ext>
              </c:extLst>
            </c:dLbl>
            <c:dLbl>
              <c:idx val="3"/>
              <c:delete val="1"/>
              <c:extLst>
                <c:ext xmlns:c15="http://schemas.microsoft.com/office/drawing/2012/chart" uri="{CE6537A1-D6FC-4f65-9D91-7224C49458BB}"/>
                <c:ext xmlns:c16="http://schemas.microsoft.com/office/drawing/2014/chart" uri="{C3380CC4-5D6E-409C-BE32-E72D297353CC}">
                  <c16:uniqueId val="{0000000D-65E3-4924-9187-28AEEAE256DC}"/>
                </c:ext>
              </c:extLst>
            </c:dLbl>
            <c:dLbl>
              <c:idx val="4"/>
              <c:delete val="1"/>
              <c:extLst>
                <c:ext xmlns:c15="http://schemas.microsoft.com/office/drawing/2012/chart" uri="{CE6537A1-D6FC-4f65-9D91-7224C49458BB}"/>
                <c:ext xmlns:c16="http://schemas.microsoft.com/office/drawing/2014/chart" uri="{C3380CC4-5D6E-409C-BE32-E72D297353CC}">
                  <c16:uniqueId val="{0000000E-65E3-4924-9187-28AEEAE256DC}"/>
                </c:ext>
              </c:extLst>
            </c:dLbl>
            <c:dLbl>
              <c:idx val="8"/>
              <c:layout>
                <c:manualLayout>
                  <c:x val="-3.4816613726689934E-2"/>
                  <c:y val="-6.460369916069612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5E3-4924-9187-28AEEAE256DC}"/>
                </c:ext>
              </c:extLst>
            </c:dLbl>
            <c:dLbl>
              <c:idx val="16"/>
              <c:layout>
                <c:manualLayout>
                  <c:x val="-3.8077030942438368E-2"/>
                  <c:y val="-5.7423596065605452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65E3-4924-9187-28AEEAE256DC}"/>
                </c:ext>
              </c:extLst>
            </c:dLbl>
            <c:dLbl>
              <c:idx val="24"/>
              <c:layout>
                <c:manualLayout>
                  <c:x val="-2.5327170221124889E-2"/>
                  <c:y val="-5.2497254953782713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65E3-4924-9187-28AEEAE256DC}"/>
                </c:ext>
              </c:extLst>
            </c:dLbl>
            <c:dLbl>
              <c:idx val="32"/>
              <c:layout>
                <c:manualLayout>
                  <c:x val="-2.9842260517106159E-2"/>
                  <c:y val="-8.4431440627962859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5E3-4924-9187-28AEEAE256DC}"/>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65E3-4924-9187-28AEEAE256DC}"/>
            </c:ext>
          </c:extLst>
        </c:ser>
        <c:dLbls>
          <c:showLegendKey val="0"/>
          <c:showVal val="1"/>
          <c:showCatName val="0"/>
          <c:showSerName val="0"/>
          <c:showPercent val="0"/>
          <c:showBubbleSize val="0"/>
        </c:dLbls>
        <c:axId val="3"/>
        <c:axId val="2"/>
      </c:scatterChart>
      <c:valAx>
        <c:axId val="3"/>
        <c:scaling>
          <c:orientation val="maxMin"/>
          <c:max val="73"/>
          <c:min val="6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0660717863"/>
              <c:y val="0.9079297245963912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567832319794E-2"/>
              <c:y val="0.25088124668177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0A7-40C9-83D5-CFAAD1AAC508}"/>
              </c:ext>
            </c:extLst>
          </c:dPt>
          <c:dPt>
            <c:idx val="1"/>
            <c:bubble3D val="0"/>
            <c:extLst>
              <c:ext xmlns:c16="http://schemas.microsoft.com/office/drawing/2014/chart" uri="{C3380CC4-5D6E-409C-BE32-E72D297353CC}">
                <c16:uniqueId val="{00000001-10A7-40C9-83D5-CFAAD1AAC508}"/>
              </c:ext>
            </c:extLst>
          </c:dPt>
          <c:dPt>
            <c:idx val="2"/>
            <c:bubble3D val="0"/>
            <c:extLst>
              <c:ext xmlns:c16="http://schemas.microsoft.com/office/drawing/2014/chart" uri="{C3380CC4-5D6E-409C-BE32-E72D297353CC}">
                <c16:uniqueId val="{00000002-10A7-40C9-83D5-CFAAD1AAC508}"/>
              </c:ext>
            </c:extLst>
          </c:dPt>
          <c:dPt>
            <c:idx val="3"/>
            <c:bubble3D val="0"/>
            <c:extLst>
              <c:ext xmlns:c16="http://schemas.microsoft.com/office/drawing/2014/chart" uri="{C3380CC4-5D6E-409C-BE32-E72D297353CC}">
                <c16:uniqueId val="{00000003-10A7-40C9-83D5-CFAAD1AAC508}"/>
              </c:ext>
            </c:extLst>
          </c:dPt>
          <c:dPt>
            <c:idx val="4"/>
            <c:bubble3D val="0"/>
            <c:extLst>
              <c:ext xmlns:c16="http://schemas.microsoft.com/office/drawing/2014/chart" uri="{C3380CC4-5D6E-409C-BE32-E72D297353CC}">
                <c16:uniqueId val="{00000004-10A7-40C9-83D5-CFAAD1AAC508}"/>
              </c:ext>
            </c:extLst>
          </c:dPt>
          <c:dPt>
            <c:idx val="8"/>
            <c:bubble3D val="0"/>
            <c:extLst>
              <c:ext xmlns:c16="http://schemas.microsoft.com/office/drawing/2014/chart" uri="{C3380CC4-5D6E-409C-BE32-E72D297353CC}">
                <c16:uniqueId val="{00000005-10A7-40C9-83D5-CFAAD1AAC508}"/>
              </c:ext>
            </c:extLst>
          </c:dPt>
          <c:dPt>
            <c:idx val="16"/>
            <c:bubble3D val="0"/>
            <c:extLst>
              <c:ext xmlns:c16="http://schemas.microsoft.com/office/drawing/2014/chart" uri="{C3380CC4-5D6E-409C-BE32-E72D297353CC}">
                <c16:uniqueId val="{00000006-10A7-40C9-83D5-CFAAD1AAC508}"/>
              </c:ext>
            </c:extLst>
          </c:dPt>
          <c:dPt>
            <c:idx val="24"/>
            <c:bubble3D val="0"/>
            <c:extLst>
              <c:ext xmlns:c16="http://schemas.microsoft.com/office/drawing/2014/chart" uri="{C3380CC4-5D6E-409C-BE32-E72D297353CC}">
                <c16:uniqueId val="{00000007-10A7-40C9-83D5-CFAAD1AAC508}"/>
              </c:ext>
            </c:extLst>
          </c:dPt>
          <c:dPt>
            <c:idx val="32"/>
            <c:bubble3D val="0"/>
            <c:extLst>
              <c:ext xmlns:c16="http://schemas.microsoft.com/office/drawing/2014/chart" uri="{C3380CC4-5D6E-409C-BE32-E72D297353CC}">
                <c16:uniqueId val="{00000008-10A7-40C9-83D5-CFAAD1AAC508}"/>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0A7-40C9-83D5-CFAAD1AAC508}"/>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A7-40C9-83D5-CFAAD1AAC508}"/>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A7-40C9-83D5-CFAAD1AAC508}"/>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A7-40C9-83D5-CFAAD1AAC508}"/>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A7-40C9-83D5-CFAAD1AAC508}"/>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0A7-40C9-83D5-CFAAD1AAC508}"/>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0A7-40C9-83D5-CFAAD1AAC508}"/>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0A7-40C9-83D5-CFAAD1AAC508}"/>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0A7-40C9-83D5-CFAAD1AAC50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9.9</c:v>
                </c:pt>
                <c:pt idx="16">
                  <c:v>10.199999999999999</c:v>
                </c:pt>
                <c:pt idx="24">
                  <c:v>10.3</c:v>
                </c:pt>
                <c:pt idx="32">
                  <c:v>10.6</c:v>
                </c:pt>
              </c:numCache>
            </c:numRef>
          </c:xVal>
          <c:yVal>
            <c:numRef>
              <c:f>公会計指標分析・財政指標組合せ分析表!$BP$73:$DC$73</c:f>
              <c:numCache>
                <c:formatCode>#,##0.0;"▲ "#,##0.0</c:formatCode>
                <c:ptCount val="40"/>
                <c:pt idx="0">
                  <c:v>37.6</c:v>
                </c:pt>
                <c:pt idx="8">
                  <c:v>32.6</c:v>
                </c:pt>
                <c:pt idx="16">
                  <c:v>27.6</c:v>
                </c:pt>
                <c:pt idx="24">
                  <c:v>0.1</c:v>
                </c:pt>
              </c:numCache>
            </c:numRef>
          </c:yVal>
          <c:smooth val="0"/>
          <c:extLst>
            <c:ext xmlns:c16="http://schemas.microsoft.com/office/drawing/2014/chart" uri="{C3380CC4-5D6E-409C-BE32-E72D297353CC}">
              <c16:uniqueId val="{00000009-10A7-40C9-83D5-CFAAD1AAC5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10A7-40C9-83D5-CFAAD1AAC508}"/>
              </c:ext>
            </c:extLst>
          </c:dPt>
          <c:dPt>
            <c:idx val="1"/>
            <c:bubble3D val="0"/>
            <c:extLst>
              <c:ext xmlns:c16="http://schemas.microsoft.com/office/drawing/2014/chart" uri="{C3380CC4-5D6E-409C-BE32-E72D297353CC}">
                <c16:uniqueId val="{0000000B-10A7-40C9-83D5-CFAAD1AAC508}"/>
              </c:ext>
            </c:extLst>
          </c:dPt>
          <c:dPt>
            <c:idx val="2"/>
            <c:bubble3D val="0"/>
            <c:extLst>
              <c:ext xmlns:c16="http://schemas.microsoft.com/office/drawing/2014/chart" uri="{C3380CC4-5D6E-409C-BE32-E72D297353CC}">
                <c16:uniqueId val="{0000000C-10A7-40C9-83D5-CFAAD1AAC508}"/>
              </c:ext>
            </c:extLst>
          </c:dPt>
          <c:dPt>
            <c:idx val="3"/>
            <c:bubble3D val="0"/>
            <c:extLst>
              <c:ext xmlns:c16="http://schemas.microsoft.com/office/drawing/2014/chart" uri="{C3380CC4-5D6E-409C-BE32-E72D297353CC}">
                <c16:uniqueId val="{0000000D-10A7-40C9-83D5-CFAAD1AAC508}"/>
              </c:ext>
            </c:extLst>
          </c:dPt>
          <c:dPt>
            <c:idx val="4"/>
            <c:bubble3D val="0"/>
            <c:extLst>
              <c:ext xmlns:c16="http://schemas.microsoft.com/office/drawing/2014/chart" uri="{C3380CC4-5D6E-409C-BE32-E72D297353CC}">
                <c16:uniqueId val="{0000000E-10A7-40C9-83D5-CFAAD1AAC508}"/>
              </c:ext>
            </c:extLst>
          </c:dPt>
          <c:dPt>
            <c:idx val="8"/>
            <c:bubble3D val="0"/>
            <c:extLst>
              <c:ext xmlns:c16="http://schemas.microsoft.com/office/drawing/2014/chart" uri="{C3380CC4-5D6E-409C-BE32-E72D297353CC}">
                <c16:uniqueId val="{0000000F-10A7-40C9-83D5-CFAAD1AAC508}"/>
              </c:ext>
            </c:extLst>
          </c:dPt>
          <c:dPt>
            <c:idx val="16"/>
            <c:bubble3D val="0"/>
            <c:extLst>
              <c:ext xmlns:c16="http://schemas.microsoft.com/office/drawing/2014/chart" uri="{C3380CC4-5D6E-409C-BE32-E72D297353CC}">
                <c16:uniqueId val="{00000010-10A7-40C9-83D5-CFAAD1AAC508}"/>
              </c:ext>
            </c:extLst>
          </c:dPt>
          <c:dPt>
            <c:idx val="24"/>
            <c:bubble3D val="0"/>
            <c:extLst>
              <c:ext xmlns:c16="http://schemas.microsoft.com/office/drawing/2014/chart" uri="{C3380CC4-5D6E-409C-BE32-E72D297353CC}">
                <c16:uniqueId val="{00000011-10A7-40C9-83D5-CFAAD1AAC508}"/>
              </c:ext>
            </c:extLst>
          </c:dPt>
          <c:dPt>
            <c:idx val="32"/>
            <c:bubble3D val="0"/>
            <c:extLst>
              <c:ext xmlns:c16="http://schemas.microsoft.com/office/drawing/2014/chart" uri="{C3380CC4-5D6E-409C-BE32-E72D297353CC}">
                <c16:uniqueId val="{00000012-10A7-40C9-83D5-CFAAD1AAC508}"/>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0A7-40C9-83D5-CFAAD1AAC508}"/>
                </c:ext>
              </c:extLst>
            </c:dLbl>
            <c:dLbl>
              <c:idx val="1"/>
              <c:delete val="1"/>
              <c:extLst>
                <c:ext xmlns:c15="http://schemas.microsoft.com/office/drawing/2012/chart" uri="{CE6537A1-D6FC-4f65-9D91-7224C49458BB}"/>
                <c:ext xmlns:c16="http://schemas.microsoft.com/office/drawing/2014/chart" uri="{C3380CC4-5D6E-409C-BE32-E72D297353CC}">
                  <c16:uniqueId val="{0000000B-10A7-40C9-83D5-CFAAD1AAC508}"/>
                </c:ext>
              </c:extLst>
            </c:dLbl>
            <c:dLbl>
              <c:idx val="2"/>
              <c:delete val="1"/>
              <c:extLst>
                <c:ext xmlns:c15="http://schemas.microsoft.com/office/drawing/2012/chart" uri="{CE6537A1-D6FC-4f65-9D91-7224C49458BB}"/>
                <c:ext xmlns:c16="http://schemas.microsoft.com/office/drawing/2014/chart" uri="{C3380CC4-5D6E-409C-BE32-E72D297353CC}">
                  <c16:uniqueId val="{0000000C-10A7-40C9-83D5-CFAAD1AAC508}"/>
                </c:ext>
              </c:extLst>
            </c:dLbl>
            <c:dLbl>
              <c:idx val="3"/>
              <c:delete val="1"/>
              <c:extLst>
                <c:ext xmlns:c15="http://schemas.microsoft.com/office/drawing/2012/chart" uri="{CE6537A1-D6FC-4f65-9D91-7224C49458BB}"/>
                <c:ext xmlns:c16="http://schemas.microsoft.com/office/drawing/2014/chart" uri="{C3380CC4-5D6E-409C-BE32-E72D297353CC}">
                  <c16:uniqueId val="{0000000D-10A7-40C9-83D5-CFAAD1AAC508}"/>
                </c:ext>
              </c:extLst>
            </c:dLbl>
            <c:dLbl>
              <c:idx val="4"/>
              <c:delete val="1"/>
              <c:extLst>
                <c:ext xmlns:c15="http://schemas.microsoft.com/office/drawing/2012/chart" uri="{CE6537A1-D6FC-4f65-9D91-7224C49458BB}"/>
                <c:ext xmlns:c16="http://schemas.microsoft.com/office/drawing/2014/chart" uri="{C3380CC4-5D6E-409C-BE32-E72D297353CC}">
                  <c16:uniqueId val="{0000000E-10A7-40C9-83D5-CFAAD1AAC508}"/>
                </c:ext>
              </c:extLst>
            </c:dLbl>
            <c:dLbl>
              <c:idx val="8"/>
              <c:layout>
                <c:manualLayout>
                  <c:x val="-4.4905057365901176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0A7-40C9-83D5-CFAAD1AAC508}"/>
                </c:ext>
              </c:extLst>
            </c:dLbl>
            <c:dLbl>
              <c:idx val="16"/>
              <c:layout>
                <c:manualLayout>
                  <c:x val="-1.8235628084249993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10A7-40C9-83D5-CFAAD1AAC508}"/>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0A7-40C9-83D5-CFAAD1AAC508}"/>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10A7-40C9-83D5-CFAAD1AAC50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10A7-40C9-83D5-CFAAD1AAC508}"/>
            </c:ext>
          </c:extLst>
        </c:ser>
        <c:dLbls>
          <c:showLegendKey val="0"/>
          <c:showVal val="1"/>
          <c:showCatName val="0"/>
          <c:showSerName val="0"/>
          <c:showPercent val="0"/>
          <c:showBubbleSize val="0"/>
        </c:dLbls>
        <c:axId val="3"/>
        <c:axId val="2"/>
      </c:scatterChart>
      <c:valAx>
        <c:axId val="3"/>
        <c:scaling>
          <c:orientation val="maxMin"/>
          <c:max val="11"/>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61829771276"/>
              <c:y val="0.8995684433676559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62890352991E-2"/>
              <c:y val="0.2511555046003864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6,601
6,500
4.06
4,288,207
4,029,320
209,542
2,509,728
3,401,302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01735" cy="25336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2943225"/>
          <a:ext cx="88017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79560" cy="25336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190875"/>
          <a:ext cx="91795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86995</xdr:rowOff>
    </xdr:from>
    <xdr:ext cx="5749290" cy="24384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439795"/>
          <a:ext cx="574929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16010" cy="25336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688080"/>
          <a:ext cx="87160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80645</xdr:rowOff>
    </xdr:from>
    <xdr:ext cx="5951855" cy="25336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3936365"/>
          <a:ext cx="59518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161925</xdr:rowOff>
    </xdr:from>
    <xdr:ext cx="8136890" cy="24384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185285"/>
          <a:ext cx="813689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74295</xdr:rowOff>
    </xdr:from>
    <xdr:ext cx="8750300" cy="40640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9135" y="4432935"/>
          <a:ext cx="8750300" cy="406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63015" cy="30226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258435"/>
          <a:ext cx="126301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1475" cy="35052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234305"/>
          <a:ext cx="164147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人口減少による個人住民税の減少に加え、町内に大規模な事業所が少なく、町税に占める法人町民税の構成比が極端に低いため、</a:t>
          </a:r>
          <a:r>
            <a:rPr kumimoji="1" lang="en-US" altLang="ja-JP" sz="1300">
              <a:latin typeface="ＭＳ Ｐゴシック"/>
              <a:ea typeface="ＭＳ Ｐゴシック"/>
            </a:rPr>
            <a:t>0.27</a:t>
          </a:r>
          <a:r>
            <a:rPr kumimoji="1" lang="ja-JP" altLang="en-US" sz="1300">
              <a:latin typeface="ＭＳ Ｐゴシック"/>
              <a:ea typeface="ＭＳ Ｐゴシック"/>
            </a:rPr>
            <a:t>と類似団体平均と比べ下回っている。</a:t>
          </a:r>
        </a:p>
        <a:p>
          <a:r>
            <a:rPr kumimoji="1" lang="ja-JP" altLang="en-US" sz="1300">
              <a:latin typeface="ＭＳ Ｐゴシック"/>
              <a:ea typeface="ＭＳ Ｐゴシック"/>
            </a:rPr>
            <a:t>　今後も安易な退職者補充を行わず人件費を削減するとともに、必要な事業を精査することで歳出の徹底的な見直しを実施する。また企業誘致等により税収確保に努め、財政力向上を目指す。</a:t>
          </a: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128905</xdr:rowOff>
    </xdr:from>
    <xdr:to>
      <xdr:col>27</xdr:col>
      <xdr:colOff>184150</xdr:colOff>
      <xdr:row>45</xdr:row>
      <xdr:rowOff>128905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69913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156845</xdr:rowOff>
    </xdr:from>
    <xdr:ext cx="762000" cy="25336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330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127000</xdr:rowOff>
    </xdr:from>
    <xdr:to>
      <xdr:col>27</xdr:col>
      <xdr:colOff>184150</xdr:colOff>
      <xdr:row>43</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69913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154940</xdr:rowOff>
    </xdr:from>
    <xdr:ext cx="762000" cy="25336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195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125095</xdr:rowOff>
    </xdr:from>
    <xdr:to>
      <xdr:col>27</xdr:col>
      <xdr:colOff>184150</xdr:colOff>
      <xdr:row>41</xdr:row>
      <xdr:rowOff>125095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69913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153035</xdr:rowOff>
    </xdr:from>
    <xdr:ext cx="762000" cy="25336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58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123825</xdr:rowOff>
    </xdr:from>
    <xdr:to>
      <xdr:col>27</xdr:col>
      <xdr:colOff>184150</xdr:colOff>
      <xdr:row>39</xdr:row>
      <xdr:rowOff>123825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69913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151765</xdr:rowOff>
    </xdr:from>
    <xdr:ext cx="762000" cy="25336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522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121920</xdr:rowOff>
    </xdr:from>
    <xdr:to>
      <xdr:col>27</xdr:col>
      <xdr:colOff>184150</xdr:colOff>
      <xdr:row>37</xdr:row>
      <xdr:rowOff>121920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69913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150495</xdr:rowOff>
    </xdr:from>
    <xdr:ext cx="762000" cy="25336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1855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119380</xdr:rowOff>
    </xdr:from>
    <xdr:to>
      <xdr:col>27</xdr:col>
      <xdr:colOff>184150</xdr:colOff>
      <xdr:row>35</xdr:row>
      <xdr:rowOff>119380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69913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148590</xdr:rowOff>
    </xdr:from>
    <xdr:ext cx="762000" cy="24384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84835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4384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51116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8890</xdr:rowOff>
    </xdr:from>
    <xdr:to>
      <xdr:col>23</xdr:col>
      <xdr:colOff>133350</xdr:colOff>
      <xdr:row>44</xdr:row>
      <xdr:rowOff>116840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471035" y="6211570"/>
          <a:ext cx="0" cy="12814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89535</xdr:rowOff>
    </xdr:from>
    <xdr:ext cx="762000" cy="24384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38980" y="746569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382135" y="74930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93980</xdr:rowOff>
    </xdr:from>
    <xdr:ext cx="762000" cy="25336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38980" y="59613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8890</xdr:rowOff>
    </xdr:from>
    <xdr:to>
      <xdr:col>24</xdr:col>
      <xdr:colOff>12700</xdr:colOff>
      <xdr:row>37</xdr:row>
      <xdr:rowOff>8890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382135" y="62115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137795</xdr:rowOff>
    </xdr:from>
    <xdr:to>
      <xdr:col>23</xdr:col>
      <xdr:colOff>133350</xdr:colOff>
      <xdr:row>43</xdr:row>
      <xdr:rowOff>161290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16655" y="7346315"/>
          <a:ext cx="7543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3810</xdr:rowOff>
    </xdr:from>
    <xdr:ext cx="762000" cy="25336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38980" y="704469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154940</xdr:rowOff>
    </xdr:from>
    <xdr:to>
      <xdr:col>23</xdr:col>
      <xdr:colOff>184150</xdr:colOff>
      <xdr:row>43</xdr:row>
      <xdr:rowOff>86995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20235" y="71958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115570</xdr:rowOff>
    </xdr:from>
    <xdr:to>
      <xdr:col>19</xdr:col>
      <xdr:colOff>133350</xdr:colOff>
      <xdr:row>43</xdr:row>
      <xdr:rowOff>137795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11475" y="7324090"/>
          <a:ext cx="8051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154940</xdr:rowOff>
    </xdr:from>
    <xdr:to>
      <xdr:col>19</xdr:col>
      <xdr:colOff>184150</xdr:colOff>
      <xdr:row>43</xdr:row>
      <xdr:rowOff>86995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665855" y="71958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96520</xdr:rowOff>
    </xdr:from>
    <xdr:ext cx="736600" cy="25336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377565" y="69697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115570</xdr:rowOff>
    </xdr:from>
    <xdr:to>
      <xdr:col>15</xdr:col>
      <xdr:colOff>82550</xdr:colOff>
      <xdr:row>43</xdr:row>
      <xdr:rowOff>115570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06295" y="732409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120650</xdr:rowOff>
    </xdr:from>
    <xdr:to>
      <xdr:col>15</xdr:col>
      <xdr:colOff>133350</xdr:colOff>
      <xdr:row>43</xdr:row>
      <xdr:rowOff>52705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60675" y="71615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62230</xdr:rowOff>
    </xdr:from>
    <xdr:ext cx="752475" cy="25336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72385" y="6935470"/>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43</xdr:row>
      <xdr:rowOff>115570</xdr:rowOff>
    </xdr:from>
    <xdr:to>
      <xdr:col>11</xdr:col>
      <xdr:colOff>31750</xdr:colOff>
      <xdr:row>43</xdr:row>
      <xdr:rowOff>115570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320165" y="7324090"/>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42</xdr:row>
      <xdr:rowOff>120650</xdr:rowOff>
    </xdr:from>
    <xdr:to>
      <xdr:col>11</xdr:col>
      <xdr:colOff>82550</xdr:colOff>
      <xdr:row>43</xdr:row>
      <xdr:rowOff>52705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74545" y="71615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62230</xdr:rowOff>
    </xdr:from>
    <xdr:ext cx="762000" cy="25336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67205" y="69354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143510</xdr:rowOff>
    </xdr:from>
    <xdr:to>
      <xdr:col>7</xdr:col>
      <xdr:colOff>31750</xdr:colOff>
      <xdr:row>43</xdr:row>
      <xdr:rowOff>74930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71270" y="718439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85090</xdr:rowOff>
    </xdr:from>
    <xdr:ext cx="752475" cy="24384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62025" y="6958330"/>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4384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276090" y="800735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4384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21710" y="800735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52475" cy="24384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16530" y="8007350"/>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4384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11350" y="800735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4384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27125" y="800735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111125</xdr:rowOff>
    </xdr:from>
    <xdr:to>
      <xdr:col>23</xdr:col>
      <xdr:colOff>184150</xdr:colOff>
      <xdr:row>44</xdr:row>
      <xdr:rowOff>42545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20235" y="73196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8890</xdr:rowOff>
    </xdr:from>
    <xdr:ext cx="762000" cy="25336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38980" y="72174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88265</xdr:rowOff>
    </xdr:from>
    <xdr:to>
      <xdr:col>19</xdr:col>
      <xdr:colOff>184150</xdr:colOff>
      <xdr:row>44</xdr:row>
      <xdr:rowOff>19685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665855" y="72967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5080</xdr:rowOff>
    </xdr:from>
    <xdr:ext cx="736600" cy="25336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377565" y="73812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66040</xdr:rowOff>
    </xdr:from>
    <xdr:to>
      <xdr:col>15</xdr:col>
      <xdr:colOff>133350</xdr:colOff>
      <xdr:row>43</xdr:row>
      <xdr:rowOff>165100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60675" y="7274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150495</xdr:rowOff>
    </xdr:from>
    <xdr:ext cx="752475" cy="25336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72385" y="735901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43</xdr:row>
      <xdr:rowOff>66040</xdr:rowOff>
    </xdr:from>
    <xdr:to>
      <xdr:col>11</xdr:col>
      <xdr:colOff>82550</xdr:colOff>
      <xdr:row>43</xdr:row>
      <xdr:rowOff>165100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74545" y="7274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150495</xdr:rowOff>
    </xdr:from>
    <xdr:ext cx="762000" cy="25336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67205" y="73590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66040</xdr:rowOff>
    </xdr:from>
    <xdr:to>
      <xdr:col>7</xdr:col>
      <xdr:colOff>31750</xdr:colOff>
      <xdr:row>43</xdr:row>
      <xdr:rowOff>165100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71270" y="727456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150495</xdr:rowOff>
    </xdr:from>
    <xdr:ext cx="752475" cy="25336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62025" y="735901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3022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1475" cy="34544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45130" y="8959215"/>
          <a:ext cx="164147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経常一般財源の抑制に努めたが、87.6％と類似団体平均よりやや上まわっている。</a:t>
          </a:r>
        </a:p>
        <a:p>
          <a:r>
            <a:rPr kumimoji="1" lang="ja-JP" altLang="en-US" sz="1300">
              <a:latin typeface="ＭＳ Ｐゴシック"/>
              <a:ea typeface="ＭＳ Ｐゴシック"/>
            </a:rPr>
            <a:t>　職員数や手当の見直し等による人件費の削減、さらに事務事業の見直しによる経常経費の削減に努め、経常収支比率の維持を目指す。</a:t>
          </a:r>
        </a:p>
      </xdr:txBody>
    </xdr:sp>
    <xdr:clientData/>
  </xdr:twoCellAnchor>
  <xdr:oneCellAnchor>
    <xdr:from>
      <xdr:col>3</xdr:col>
      <xdr:colOff>95250</xdr:colOff>
      <xdr:row>54</xdr:row>
      <xdr:rowOff>136525</xdr:rowOff>
    </xdr:from>
    <xdr:ext cx="298450" cy="2203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384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9573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31115</xdr:rowOff>
    </xdr:from>
    <xdr:to>
      <xdr:col>27</xdr:col>
      <xdr:colOff>184150</xdr:colOff>
      <xdr:row>67</xdr:row>
      <xdr:rowOff>31115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699135" y="11262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59690</xdr:rowOff>
    </xdr:from>
    <xdr:ext cx="762000" cy="25336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23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61595</xdr:rowOff>
    </xdr:from>
    <xdr:to>
      <xdr:col>27</xdr:col>
      <xdr:colOff>184150</xdr:colOff>
      <xdr:row>64</xdr:row>
      <xdr:rowOff>61595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699135" y="107905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90805</xdr:rowOff>
    </xdr:from>
    <xdr:ext cx="762000" cy="24384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12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93345</xdr:rowOff>
    </xdr:from>
    <xdr:to>
      <xdr:col>27</xdr:col>
      <xdr:colOff>184150</xdr:colOff>
      <xdr:row>61</xdr:row>
      <xdr:rowOff>93345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699135" y="103193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121920</xdr:rowOff>
    </xdr:from>
    <xdr:ext cx="762000" cy="24384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18032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124460</xdr:rowOff>
    </xdr:from>
    <xdr:to>
      <xdr:col>27</xdr:col>
      <xdr:colOff>184150</xdr:colOff>
      <xdr:row>58</xdr:row>
      <xdr:rowOff>124460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699135" y="984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152400</xdr:rowOff>
    </xdr:from>
    <xdr:ext cx="762000" cy="25336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707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4384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23671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41275</xdr:rowOff>
    </xdr:from>
    <xdr:to>
      <xdr:col>23</xdr:col>
      <xdr:colOff>133350</xdr:colOff>
      <xdr:row>66</xdr:row>
      <xdr:rowOff>95250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471035" y="9932035"/>
          <a:ext cx="0" cy="1227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67945</xdr:rowOff>
    </xdr:from>
    <xdr:ext cx="762000" cy="24384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38980" y="111321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95250</xdr:rowOff>
    </xdr:from>
    <xdr:to>
      <xdr:col>24</xdr:col>
      <xdr:colOff>12700</xdr:colOff>
      <xdr:row>66</xdr:row>
      <xdr:rowOff>95250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382135" y="111594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126365</xdr:rowOff>
    </xdr:from>
    <xdr:ext cx="762000" cy="243840"/>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38980" y="968184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41275</xdr:rowOff>
    </xdr:from>
    <xdr:to>
      <xdr:col>24</xdr:col>
      <xdr:colOff>12700</xdr:colOff>
      <xdr:row>59</xdr:row>
      <xdr:rowOff>41275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382135" y="99320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126365</xdr:rowOff>
    </xdr:from>
    <xdr:to>
      <xdr:col>23</xdr:col>
      <xdr:colOff>133350</xdr:colOff>
      <xdr:row>63</xdr:row>
      <xdr:rowOff>116840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716655" y="10352405"/>
          <a:ext cx="75438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50165</xdr:rowOff>
    </xdr:from>
    <xdr:ext cx="762000" cy="243840"/>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38980" y="10443845"/>
          <a:ext cx="76200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33655</xdr:rowOff>
    </xdr:from>
    <xdr:to>
      <xdr:col>23</xdr:col>
      <xdr:colOff>184150</xdr:colOff>
      <xdr:row>63</xdr:row>
      <xdr:rowOff>132715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20235" y="105949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126365</xdr:rowOff>
    </xdr:from>
    <xdr:to>
      <xdr:col>19</xdr:col>
      <xdr:colOff>133350</xdr:colOff>
      <xdr:row>63</xdr:row>
      <xdr:rowOff>45720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11475" y="10352405"/>
          <a:ext cx="80518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45720</xdr:rowOff>
    </xdr:from>
    <xdr:to>
      <xdr:col>19</xdr:col>
      <xdr:colOff>184150</xdr:colOff>
      <xdr:row>62</xdr:row>
      <xdr:rowOff>145415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665855" y="10439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130175</xdr:rowOff>
    </xdr:from>
    <xdr:ext cx="736600" cy="25209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377565" y="1052385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45720</xdr:rowOff>
    </xdr:from>
    <xdr:to>
      <xdr:col>15</xdr:col>
      <xdr:colOff>82550</xdr:colOff>
      <xdr:row>63</xdr:row>
      <xdr:rowOff>144780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06295" y="10607040"/>
          <a:ext cx="80518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21590</xdr:rowOff>
    </xdr:from>
    <xdr:to>
      <xdr:col>15</xdr:col>
      <xdr:colOff>133350</xdr:colOff>
      <xdr:row>64</xdr:row>
      <xdr:rowOff>120650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60675" y="10750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106680</xdr:rowOff>
    </xdr:from>
    <xdr:ext cx="752475" cy="24384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72385" y="10835640"/>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63</xdr:row>
      <xdr:rowOff>144780</xdr:rowOff>
    </xdr:from>
    <xdr:to>
      <xdr:col>11</xdr:col>
      <xdr:colOff>31750</xdr:colOff>
      <xdr:row>63</xdr:row>
      <xdr:rowOff>163830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320165" y="10706100"/>
          <a:ext cx="78613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64</xdr:row>
      <xdr:rowOff>69215</xdr:rowOff>
    </xdr:from>
    <xdr:to>
      <xdr:col>11</xdr:col>
      <xdr:colOff>82550</xdr:colOff>
      <xdr:row>65</xdr:row>
      <xdr:rowOff>635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74545" y="107981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153035</xdr:rowOff>
    </xdr:from>
    <xdr:ext cx="762000" cy="25336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67205" y="108819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50800</xdr:rowOff>
    </xdr:from>
    <xdr:to>
      <xdr:col>7</xdr:col>
      <xdr:colOff>31750</xdr:colOff>
      <xdr:row>64</xdr:row>
      <xdr:rowOff>149860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71270" y="1077976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134620</xdr:rowOff>
    </xdr:from>
    <xdr:ext cx="752475" cy="25336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62025" y="10863580"/>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4384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276090" y="1173226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4384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21710" y="1173226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2475" cy="24384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16530" y="11732260"/>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4384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11350" y="1173226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4384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27125" y="1173226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63</xdr:row>
      <xdr:rowOff>67310</xdr:rowOff>
    </xdr:from>
    <xdr:to>
      <xdr:col>23</xdr:col>
      <xdr:colOff>184150</xdr:colOff>
      <xdr:row>63</xdr:row>
      <xdr:rowOff>166370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20235" y="106286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39370</xdr:rowOff>
    </xdr:from>
    <xdr:ext cx="762000" cy="25336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38980" y="106006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76200</xdr:rowOff>
    </xdr:from>
    <xdr:to>
      <xdr:col>19</xdr:col>
      <xdr:colOff>184150</xdr:colOff>
      <xdr:row>62</xdr:row>
      <xdr:rowOff>7620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665855" y="10302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17780</xdr:rowOff>
    </xdr:from>
    <xdr:ext cx="736600" cy="25273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377565" y="100761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163830</xdr:rowOff>
    </xdr:from>
    <xdr:to>
      <xdr:col>15</xdr:col>
      <xdr:colOff>133350</xdr:colOff>
      <xdr:row>63</xdr:row>
      <xdr:rowOff>95250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60675" y="10557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106045</xdr:rowOff>
    </xdr:from>
    <xdr:ext cx="752475" cy="24384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72385" y="10332085"/>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63</xdr:row>
      <xdr:rowOff>95250</xdr:rowOff>
    </xdr:from>
    <xdr:to>
      <xdr:col>11</xdr:col>
      <xdr:colOff>82550</xdr:colOff>
      <xdr:row>64</xdr:row>
      <xdr:rowOff>26670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74545" y="106565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36830</xdr:rowOff>
    </xdr:from>
    <xdr:ext cx="762000" cy="24384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67205" y="1043051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114300</xdr:rowOff>
    </xdr:from>
    <xdr:to>
      <xdr:col>7</xdr:col>
      <xdr:colOff>31750</xdr:colOff>
      <xdr:row>64</xdr:row>
      <xdr:rowOff>45720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71270" y="1067562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55880</xdr:rowOff>
    </xdr:from>
    <xdr:ext cx="752475" cy="25336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62025" y="10449560"/>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1475" cy="35115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50945" y="12684760"/>
          <a:ext cx="164147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[238,666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151,972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人件費・物件費等決算額は、類似団体平均を下回っている。</a:t>
          </a:r>
        </a:p>
        <a:p>
          <a:r>
            <a:rPr kumimoji="1" lang="ja-JP" altLang="en-US" sz="1300">
              <a:latin typeface="ＭＳ Ｐゴシック"/>
              <a:ea typeface="ＭＳ Ｐゴシック"/>
            </a:rPr>
            <a:t>　今後も安易な退職者補充を行わずに人件費を削減するとともに、経常的な施設維持管理経費の縮減を図り、事務事業の整理・合理化や内部管理経費等の見直しを行うことで更なるコスト削減を図る。</a:t>
          </a:r>
        </a:p>
      </xdr:txBody>
    </xdr:sp>
    <xdr:clientData/>
  </xdr:twoCellAnchor>
  <xdr:oneCellAnchor>
    <xdr:from>
      <xdr:col>3</xdr:col>
      <xdr:colOff>95250</xdr:colOff>
      <xdr:row>77</xdr:row>
      <xdr:rowOff>5715</xdr:rowOff>
    </xdr:from>
    <xdr:ext cx="349885" cy="2203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4384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128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147320</xdr:rowOff>
    </xdr:from>
    <xdr:to>
      <xdr:col>27</xdr:col>
      <xdr:colOff>184150</xdr:colOff>
      <xdr:row>89</xdr:row>
      <xdr:rowOff>147320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69913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5336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27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88900</xdr:rowOff>
    </xdr:from>
    <xdr:to>
      <xdr:col>27</xdr:col>
      <xdr:colOff>184150</xdr:colOff>
      <xdr:row>87</xdr:row>
      <xdr:rowOff>88900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69913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117475</xdr:rowOff>
    </xdr:from>
    <xdr:ext cx="762000" cy="25336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534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31115</xdr:rowOff>
    </xdr:from>
    <xdr:to>
      <xdr:col>27</xdr:col>
      <xdr:colOff>184150</xdr:colOff>
      <xdr:row>85</xdr:row>
      <xdr:rowOff>31115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59690</xdr:rowOff>
    </xdr:from>
    <xdr:ext cx="762000" cy="25336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140970</xdr:rowOff>
    </xdr:from>
    <xdr:to>
      <xdr:col>27</xdr:col>
      <xdr:colOff>184150</xdr:colOff>
      <xdr:row>82</xdr:row>
      <xdr:rowOff>140970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69913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336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82550</xdr:rowOff>
    </xdr:from>
    <xdr:to>
      <xdr:col>27</xdr:col>
      <xdr:colOff>184150</xdr:colOff>
      <xdr:row>80</xdr:row>
      <xdr:rowOff>82550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69913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111125</xdr:rowOff>
    </xdr:from>
    <xdr:ext cx="762000" cy="25273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4384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296162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159385</xdr:rowOff>
    </xdr:from>
    <xdr:to>
      <xdr:col>23</xdr:col>
      <xdr:colOff>133350</xdr:colOff>
      <xdr:row>89</xdr:row>
      <xdr:rowOff>88900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471035" y="13402945"/>
          <a:ext cx="0" cy="1605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61595</xdr:rowOff>
    </xdr:from>
    <xdr:ext cx="762000" cy="25336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4538980" y="14981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970,397</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88900</xdr:rowOff>
    </xdr:from>
    <xdr:to>
      <xdr:col>24</xdr:col>
      <xdr:colOff>12700</xdr:colOff>
      <xdr:row>89</xdr:row>
      <xdr:rowOff>88900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382135" y="150088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75565</xdr:rowOff>
    </xdr:from>
    <xdr:ext cx="762000" cy="25336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4538980" y="131514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153,394</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159385</xdr:rowOff>
    </xdr:from>
    <xdr:to>
      <xdr:col>24</xdr:col>
      <xdr:colOff>12700</xdr:colOff>
      <xdr:row>79</xdr:row>
      <xdr:rowOff>159385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382135" y="134029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144780</xdr:rowOff>
    </xdr:from>
    <xdr:to>
      <xdr:col>23</xdr:col>
      <xdr:colOff>133350</xdr:colOff>
      <xdr:row>80</xdr:row>
      <xdr:rowOff>159385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716655" y="13555980"/>
          <a:ext cx="7543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18415</xdr:rowOff>
    </xdr:from>
    <xdr:ext cx="762000" cy="25209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4538980" y="1359725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291,859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45720</xdr:rowOff>
    </xdr:from>
    <xdr:to>
      <xdr:col>23</xdr:col>
      <xdr:colOff>184150</xdr:colOff>
      <xdr:row>81</xdr:row>
      <xdr:rowOff>145415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420235" y="13624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116840</xdr:rowOff>
    </xdr:from>
    <xdr:to>
      <xdr:col>19</xdr:col>
      <xdr:colOff>133350</xdr:colOff>
      <xdr:row>80</xdr:row>
      <xdr:rowOff>144780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911475" y="13528040"/>
          <a:ext cx="8051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12700</xdr:rowOff>
    </xdr:from>
    <xdr:to>
      <xdr:col>19</xdr:col>
      <xdr:colOff>184150</xdr:colOff>
      <xdr:row>81</xdr:row>
      <xdr:rowOff>111760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665855" y="13591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96520</xdr:rowOff>
    </xdr:from>
    <xdr:ext cx="736600" cy="25336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377565" y="136753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110490</xdr:rowOff>
    </xdr:from>
    <xdr:to>
      <xdr:col>15</xdr:col>
      <xdr:colOff>82550</xdr:colOff>
      <xdr:row>80</xdr:row>
      <xdr:rowOff>116840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106295" y="13521690"/>
          <a:ext cx="8051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160020</xdr:rowOff>
    </xdr:from>
    <xdr:to>
      <xdr:col>15</xdr:col>
      <xdr:colOff>133350</xdr:colOff>
      <xdr:row>81</xdr:row>
      <xdr:rowOff>91440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860675" y="13571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76200</xdr:rowOff>
    </xdr:from>
    <xdr:ext cx="752475" cy="25336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572385" y="13655040"/>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80</xdr:row>
      <xdr:rowOff>79375</xdr:rowOff>
    </xdr:from>
    <xdr:to>
      <xdr:col>11</xdr:col>
      <xdr:colOff>31750</xdr:colOff>
      <xdr:row>80</xdr:row>
      <xdr:rowOff>110490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320165" y="13490575"/>
          <a:ext cx="78613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80</xdr:row>
      <xdr:rowOff>126365</xdr:rowOff>
    </xdr:from>
    <xdr:to>
      <xdr:col>11</xdr:col>
      <xdr:colOff>82550</xdr:colOff>
      <xdr:row>81</xdr:row>
      <xdr:rowOff>57785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074545" y="135375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42545</xdr:rowOff>
    </xdr:from>
    <xdr:ext cx="762000" cy="25336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767205" y="13621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111125</xdr:rowOff>
    </xdr:from>
    <xdr:to>
      <xdr:col>7</xdr:col>
      <xdr:colOff>31750</xdr:colOff>
      <xdr:row>81</xdr:row>
      <xdr:rowOff>42545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271270" y="1352232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28575</xdr:rowOff>
    </xdr:from>
    <xdr:ext cx="752475" cy="24384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962025" y="13607415"/>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4384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276090" y="1545780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4384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521710" y="1545780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2475" cy="24384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716530" y="15457805"/>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4384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11350" y="1545780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4384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127125" y="1545780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109220</xdr:rowOff>
    </xdr:from>
    <xdr:to>
      <xdr:col>23</xdr:col>
      <xdr:colOff>184150</xdr:colOff>
      <xdr:row>81</xdr:row>
      <xdr:rowOff>40640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420235" y="13520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125730</xdr:rowOff>
    </xdr:from>
    <xdr:ext cx="762000" cy="243840"/>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4538980" y="1336929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238,666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95250</xdr:rowOff>
    </xdr:from>
    <xdr:to>
      <xdr:col>19</xdr:col>
      <xdr:colOff>184150</xdr:colOff>
      <xdr:row>81</xdr:row>
      <xdr:rowOff>26670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665855" y="135064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36830</xdr:rowOff>
    </xdr:from>
    <xdr:ext cx="736600" cy="24384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377565" y="13280390"/>
          <a:ext cx="7366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231,609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67310</xdr:rowOff>
    </xdr:from>
    <xdr:to>
      <xdr:col>15</xdr:col>
      <xdr:colOff>133350</xdr:colOff>
      <xdr:row>80</xdr:row>
      <xdr:rowOff>166370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860675" y="13478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8255</xdr:rowOff>
    </xdr:from>
    <xdr:ext cx="752475" cy="25336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572385" y="1325181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217,367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80</xdr:row>
      <xdr:rowOff>60960</xdr:rowOff>
    </xdr:from>
    <xdr:to>
      <xdr:col>11</xdr:col>
      <xdr:colOff>82550</xdr:colOff>
      <xdr:row>80</xdr:row>
      <xdr:rowOff>160655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074545" y="134721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2540</xdr:rowOff>
    </xdr:from>
    <xdr:ext cx="762000" cy="25336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767205" y="132461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214,092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29845</xdr:rowOff>
    </xdr:from>
    <xdr:to>
      <xdr:col>7</xdr:col>
      <xdr:colOff>31750</xdr:colOff>
      <xdr:row>80</xdr:row>
      <xdr:rowOff>128905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271270" y="1344104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139065</xdr:rowOff>
    </xdr:from>
    <xdr:ext cx="752475" cy="25336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962025" y="1321498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198,175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44015" cy="30289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289155" y="12709525"/>
          <a:ext cx="16440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1475" cy="35115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902055" y="12684760"/>
          <a:ext cx="164147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ラスパイレス指数は、全国平均を大きく下回っている。</a:t>
          </a:r>
        </a:p>
        <a:p>
          <a:r>
            <a:rPr kumimoji="1" lang="ja-JP" altLang="en-US" sz="1300">
              <a:latin typeface="ＭＳ Ｐゴシック"/>
              <a:ea typeface="ＭＳ Ｐゴシック"/>
            </a:rPr>
            <a:t>　今後も引き続き、職員給与の適正化に努めるとともに、勤務評価制度を取り入れることにより、職員の勤務意欲の向上、組織の活性化を図りながら、適正な水準の維持に努める。</a:t>
          </a: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52475" cy="24384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0870565" y="15321280"/>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35560</xdr:rowOff>
    </xdr:from>
    <xdr:to>
      <xdr:col>85</xdr:col>
      <xdr:colOff>95250</xdr:colOff>
      <xdr:row>90</xdr:row>
      <xdr:rowOff>35560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54874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63500</xdr:rowOff>
    </xdr:from>
    <xdr:ext cx="752475" cy="25336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870565" y="14983460"/>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33655</xdr:rowOff>
    </xdr:from>
    <xdr:to>
      <xdr:col>85</xdr:col>
      <xdr:colOff>95250</xdr:colOff>
      <xdr:row>88</xdr:row>
      <xdr:rowOff>33655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54874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61595</xdr:rowOff>
    </xdr:from>
    <xdr:ext cx="752475" cy="25336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870565" y="1464627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31750</xdr:rowOff>
    </xdr:from>
    <xdr:to>
      <xdr:col>85</xdr:col>
      <xdr:colOff>95250</xdr:colOff>
      <xdr:row>86</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54874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60325</xdr:rowOff>
    </xdr:from>
    <xdr:ext cx="752475" cy="25336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870565" y="1430972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30480</xdr:rowOff>
    </xdr:from>
    <xdr:to>
      <xdr:col>85</xdr:col>
      <xdr:colOff>95250</xdr:colOff>
      <xdr:row>84</xdr:row>
      <xdr:rowOff>30480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54874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59055</xdr:rowOff>
    </xdr:from>
    <xdr:ext cx="752475" cy="25336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870565" y="1397317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28575</xdr:rowOff>
    </xdr:from>
    <xdr:to>
      <xdr:col>85</xdr:col>
      <xdr:colOff>95250</xdr:colOff>
      <xdr:row>82</xdr:row>
      <xdr:rowOff>28575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54874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57150</xdr:rowOff>
    </xdr:from>
    <xdr:ext cx="752475" cy="25336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870565" y="13635990"/>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54874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55245</xdr:rowOff>
    </xdr:from>
    <xdr:ext cx="752475" cy="25273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870565" y="13298805"/>
          <a:ext cx="7524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52475" cy="24384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870565" y="12961620"/>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61595</xdr:rowOff>
    </xdr:from>
    <xdr:to>
      <xdr:col>81</xdr:col>
      <xdr:colOff>44450</xdr:colOff>
      <xdr:row>90</xdr:row>
      <xdr:rowOff>35560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5320645" y="13640435"/>
          <a:ext cx="0" cy="1482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7620</xdr:rowOff>
    </xdr:from>
    <xdr:ext cx="752475" cy="25336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5409545" y="15095220"/>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35560</xdr:rowOff>
    </xdr:from>
    <xdr:to>
      <xdr:col>81</xdr:col>
      <xdr:colOff>133350</xdr:colOff>
      <xdr:row>90</xdr:row>
      <xdr:rowOff>35560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52700" y="151231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146050</xdr:rowOff>
    </xdr:from>
    <xdr:ext cx="752475" cy="243840"/>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5409545" y="13389610"/>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61595</xdr:rowOff>
    </xdr:from>
    <xdr:to>
      <xdr:col>81</xdr:col>
      <xdr:colOff>133350</xdr:colOff>
      <xdr:row>81</xdr:row>
      <xdr:rowOff>61595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52700" y="136404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17780</xdr:rowOff>
    </xdr:from>
    <xdr:to>
      <xdr:col>81</xdr:col>
      <xdr:colOff>44450</xdr:colOff>
      <xdr:row>84</xdr:row>
      <xdr:rowOff>18415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566265" y="13931900"/>
          <a:ext cx="75438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66675</xdr:rowOff>
    </xdr:from>
    <xdr:ext cx="752475" cy="24320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5409545" y="14316075"/>
          <a:ext cx="75247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85</xdr:row>
      <xdr:rowOff>93980</xdr:rowOff>
    </xdr:from>
    <xdr:to>
      <xdr:col>81</xdr:col>
      <xdr:colOff>95250</xdr:colOff>
      <xdr:row>86</xdr:row>
      <xdr:rowOff>25400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76195" y="143433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83</xdr:row>
      <xdr:rowOff>152400</xdr:rowOff>
    </xdr:from>
    <xdr:to>
      <xdr:col>77</xdr:col>
      <xdr:colOff>44450</xdr:colOff>
      <xdr:row>84</xdr:row>
      <xdr:rowOff>18415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767435" y="14066520"/>
          <a:ext cx="79883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85</xdr:row>
      <xdr:rowOff>93980</xdr:rowOff>
    </xdr:from>
    <xdr:to>
      <xdr:col>77</xdr:col>
      <xdr:colOff>95250</xdr:colOff>
      <xdr:row>86</xdr:row>
      <xdr:rowOff>25400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521815" y="143433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10795</xdr:rowOff>
    </xdr:from>
    <xdr:ext cx="736600" cy="24320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227175" y="14427835"/>
          <a:ext cx="7366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6350</xdr:rowOff>
    </xdr:from>
    <xdr:to>
      <xdr:col>72</xdr:col>
      <xdr:colOff>188595</xdr:colOff>
      <xdr:row>83</xdr:row>
      <xdr:rowOff>152400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2976860" y="13920470"/>
          <a:ext cx="790575"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60325</xdr:rowOff>
    </xdr:from>
    <xdr:to>
      <xdr:col>73</xdr:col>
      <xdr:colOff>44450</xdr:colOff>
      <xdr:row>85</xdr:row>
      <xdr:rowOff>160020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731240" y="1430972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144780</xdr:rowOff>
    </xdr:from>
    <xdr:ext cx="752475" cy="24320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421995" y="14394180"/>
          <a:ext cx="75247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117475</xdr:rowOff>
    </xdr:from>
    <xdr:to>
      <xdr:col>68</xdr:col>
      <xdr:colOff>152400</xdr:colOff>
      <xdr:row>83</xdr:row>
      <xdr:rowOff>6350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2171680" y="13863955"/>
          <a:ext cx="8051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26035</xdr:rowOff>
    </xdr:from>
    <xdr:to>
      <xdr:col>68</xdr:col>
      <xdr:colOff>188595</xdr:colOff>
      <xdr:row>85</xdr:row>
      <xdr:rowOff>125730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2926060" y="1427543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85</xdr:row>
      <xdr:rowOff>110490</xdr:rowOff>
    </xdr:from>
    <xdr:ext cx="762000" cy="25336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635865" y="14359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26035</xdr:rowOff>
    </xdr:from>
    <xdr:to>
      <xdr:col>64</xdr:col>
      <xdr:colOff>152400</xdr:colOff>
      <xdr:row>85</xdr:row>
      <xdr:rowOff>125730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2120880" y="142754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110490</xdr:rowOff>
    </xdr:from>
    <xdr:ext cx="762000" cy="25336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832590" y="14359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4384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125700" y="1545780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4384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371320" y="1545780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4384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578840" y="1545780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52475" cy="24384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781915" y="15457805"/>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4384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1976735" y="1545780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82</xdr:row>
      <xdr:rowOff>135890</xdr:rowOff>
    </xdr:from>
    <xdr:to>
      <xdr:col>81</xdr:col>
      <xdr:colOff>95250</xdr:colOff>
      <xdr:row>83</xdr:row>
      <xdr:rowOff>67945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76195" y="1388237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151765</xdr:rowOff>
    </xdr:from>
    <xdr:ext cx="752475" cy="25336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5409545" y="1373060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83</xdr:row>
      <xdr:rowOff>136525</xdr:rowOff>
    </xdr:from>
    <xdr:to>
      <xdr:col>77</xdr:col>
      <xdr:colOff>95250</xdr:colOff>
      <xdr:row>84</xdr:row>
      <xdr:rowOff>68580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521815" y="1405064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78740</xdr:rowOff>
    </xdr:from>
    <xdr:ext cx="736600" cy="25336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227175" y="138252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103505</xdr:rowOff>
    </xdr:from>
    <xdr:to>
      <xdr:col>73</xdr:col>
      <xdr:colOff>44450</xdr:colOff>
      <xdr:row>84</xdr:row>
      <xdr:rowOff>34925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731240" y="140176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44450</xdr:rowOff>
    </xdr:from>
    <xdr:ext cx="752475" cy="25336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421995" y="13790930"/>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125095</xdr:rowOff>
    </xdr:from>
    <xdr:to>
      <xdr:col>68</xdr:col>
      <xdr:colOff>188595</xdr:colOff>
      <xdr:row>83</xdr:row>
      <xdr:rowOff>56515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2926060" y="1387157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81</xdr:row>
      <xdr:rowOff>66675</xdr:rowOff>
    </xdr:from>
    <xdr:ext cx="762000" cy="24320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2635865" y="1364551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68580</xdr:rowOff>
    </xdr:from>
    <xdr:to>
      <xdr:col>64</xdr:col>
      <xdr:colOff>152400</xdr:colOff>
      <xdr:row>83</xdr:row>
      <xdr:rowOff>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2120880" y="13815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10795</xdr:rowOff>
    </xdr:from>
    <xdr:ext cx="762000" cy="24320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1832590" y="135896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53615" cy="30226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026265" y="8983980"/>
          <a:ext cx="225361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1475" cy="34544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164945" y="8959215"/>
          <a:ext cx="164147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[15.15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人口千人当たりの職員数は類似団体平均をやや上回っている。</a:t>
          </a:r>
        </a:p>
        <a:p>
          <a:r>
            <a:rPr kumimoji="1" lang="ja-JP" altLang="en-US" sz="1300">
              <a:latin typeface="ＭＳ Ｐゴシック"/>
              <a:ea typeface="ＭＳ Ｐゴシック"/>
            </a:rPr>
            <a:t>　今後も安易な退職者補充を行わずに、適切な人員配置による定員管理を進めていく。</a:t>
          </a:r>
        </a:p>
      </xdr:txBody>
    </xdr:sp>
    <xdr:clientData/>
  </xdr:twoCellAnchor>
  <xdr:oneCellAnchor>
    <xdr:from>
      <xdr:col>61</xdr:col>
      <xdr:colOff>6350</xdr:colOff>
      <xdr:row>54</xdr:row>
      <xdr:rowOff>136525</xdr:rowOff>
    </xdr:from>
    <xdr:ext cx="340360" cy="2203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1510645" y="918908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2475" cy="24384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870565" y="11595735"/>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109855</xdr:rowOff>
    </xdr:from>
    <xdr:to>
      <xdr:col>85</xdr:col>
      <xdr:colOff>95250</xdr:colOff>
      <xdr:row>67</xdr:row>
      <xdr:rowOff>109855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54874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138430</xdr:rowOff>
    </xdr:from>
    <xdr:ext cx="752475" cy="25336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870565" y="11202670"/>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51435</xdr:rowOff>
    </xdr:from>
    <xdr:to>
      <xdr:col>85</xdr:col>
      <xdr:colOff>95250</xdr:colOff>
      <xdr:row>65</xdr:row>
      <xdr:rowOff>51435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54874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80010</xdr:rowOff>
    </xdr:from>
    <xdr:ext cx="752475" cy="25336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870565" y="10808970"/>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161925</xdr:rowOff>
    </xdr:from>
    <xdr:to>
      <xdr:col>85</xdr:col>
      <xdr:colOff>95250</xdr:colOff>
      <xdr:row>62</xdr:row>
      <xdr:rowOff>161925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54874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22225</xdr:rowOff>
    </xdr:from>
    <xdr:ext cx="752475" cy="25336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870565" y="1041590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104140</xdr:rowOff>
    </xdr:from>
    <xdr:to>
      <xdr:col>85</xdr:col>
      <xdr:colOff>95250</xdr:colOff>
      <xdr:row>60</xdr:row>
      <xdr:rowOff>104140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54874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132080</xdr:rowOff>
    </xdr:from>
    <xdr:ext cx="752475" cy="25336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870565" y="10022840"/>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45085</xdr:rowOff>
    </xdr:from>
    <xdr:to>
      <xdr:col>85</xdr:col>
      <xdr:colOff>95250</xdr:colOff>
      <xdr:row>58</xdr:row>
      <xdr:rowOff>45085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54874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73660</xdr:rowOff>
    </xdr:from>
    <xdr:ext cx="752475" cy="25273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870565" y="9629140"/>
          <a:ext cx="7524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2475" cy="24384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0870565" y="9236710"/>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140335</xdr:rowOff>
    </xdr:from>
    <xdr:to>
      <xdr:col>81</xdr:col>
      <xdr:colOff>44450</xdr:colOff>
      <xdr:row>67</xdr:row>
      <xdr:rowOff>61595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320645" y="10031095"/>
          <a:ext cx="0" cy="1262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34290</xdr:rowOff>
    </xdr:from>
    <xdr:ext cx="752475" cy="243840"/>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5409545" y="11266170"/>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61595</xdr:rowOff>
    </xdr:from>
    <xdr:to>
      <xdr:col>81</xdr:col>
      <xdr:colOff>133350</xdr:colOff>
      <xdr:row>67</xdr:row>
      <xdr:rowOff>61595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52700" y="112934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57150</xdr:rowOff>
    </xdr:from>
    <xdr:ext cx="752475" cy="25336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5409545" y="9780270"/>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140335</xdr:rowOff>
    </xdr:from>
    <xdr:to>
      <xdr:col>81</xdr:col>
      <xdr:colOff>133350</xdr:colOff>
      <xdr:row>59</xdr:row>
      <xdr:rowOff>140335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52700" y="100310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151765</xdr:rowOff>
    </xdr:from>
    <xdr:to>
      <xdr:col>81</xdr:col>
      <xdr:colOff>44450</xdr:colOff>
      <xdr:row>63</xdr:row>
      <xdr:rowOff>5715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566265" y="10545445"/>
          <a:ext cx="7543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37465</xdr:rowOff>
    </xdr:from>
    <xdr:ext cx="752475" cy="25336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5409545" y="10263505"/>
          <a:ext cx="75247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62</xdr:row>
      <xdr:rowOff>20955</xdr:rowOff>
    </xdr:from>
    <xdr:to>
      <xdr:col>81</xdr:col>
      <xdr:colOff>95250</xdr:colOff>
      <xdr:row>62</xdr:row>
      <xdr:rowOff>120015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76195" y="1041463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62</xdr:row>
      <xdr:rowOff>130810</xdr:rowOff>
    </xdr:from>
    <xdr:to>
      <xdr:col>77</xdr:col>
      <xdr:colOff>44450</xdr:colOff>
      <xdr:row>62</xdr:row>
      <xdr:rowOff>151765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767435" y="10524490"/>
          <a:ext cx="79883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62</xdr:row>
      <xdr:rowOff>17780</xdr:rowOff>
    </xdr:from>
    <xdr:to>
      <xdr:col>77</xdr:col>
      <xdr:colOff>95250</xdr:colOff>
      <xdr:row>62</xdr:row>
      <xdr:rowOff>117475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521815" y="104114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127635</xdr:rowOff>
    </xdr:from>
    <xdr:ext cx="736600" cy="24384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227175" y="10186035"/>
          <a:ext cx="7366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107950</xdr:rowOff>
    </xdr:from>
    <xdr:to>
      <xdr:col>72</xdr:col>
      <xdr:colOff>188595</xdr:colOff>
      <xdr:row>62</xdr:row>
      <xdr:rowOff>130810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2976860" y="10501630"/>
          <a:ext cx="7905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14605</xdr:rowOff>
    </xdr:from>
    <xdr:to>
      <xdr:col>73</xdr:col>
      <xdr:colOff>44450</xdr:colOff>
      <xdr:row>62</xdr:row>
      <xdr:rowOff>113665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731240" y="1040828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123825</xdr:rowOff>
    </xdr:from>
    <xdr:ext cx="752475" cy="24384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421995" y="10182225"/>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107950</xdr:rowOff>
    </xdr:from>
    <xdr:to>
      <xdr:col>68</xdr:col>
      <xdr:colOff>152400</xdr:colOff>
      <xdr:row>62</xdr:row>
      <xdr:rowOff>149225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2171680" y="10501630"/>
          <a:ext cx="8051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17145</xdr:rowOff>
    </xdr:from>
    <xdr:to>
      <xdr:col>68</xdr:col>
      <xdr:colOff>188595</xdr:colOff>
      <xdr:row>62</xdr:row>
      <xdr:rowOff>116205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2926060" y="1041082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60</xdr:row>
      <xdr:rowOff>126365</xdr:rowOff>
    </xdr:from>
    <xdr:ext cx="762000" cy="24384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635865" y="1018476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14605</xdr:rowOff>
    </xdr:from>
    <xdr:to>
      <xdr:col>64</xdr:col>
      <xdr:colOff>152400</xdr:colOff>
      <xdr:row>62</xdr:row>
      <xdr:rowOff>113665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2120880" y="104082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123825</xdr:rowOff>
    </xdr:from>
    <xdr:ext cx="762000" cy="24384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1832590" y="1018222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4384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125700" y="1173226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4384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371320" y="1173226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4384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578840" y="1173226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52475" cy="24384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781915" y="11732260"/>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4384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1976735" y="1173226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62</xdr:row>
      <xdr:rowOff>123825</xdr:rowOff>
    </xdr:from>
    <xdr:to>
      <xdr:col>81</xdr:col>
      <xdr:colOff>95250</xdr:colOff>
      <xdr:row>63</xdr:row>
      <xdr:rowOff>55245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76195" y="1051750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95885</xdr:rowOff>
    </xdr:from>
    <xdr:ext cx="752475" cy="25336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5409545" y="1048956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62</xdr:row>
      <xdr:rowOff>102870</xdr:rowOff>
    </xdr:from>
    <xdr:to>
      <xdr:col>77</xdr:col>
      <xdr:colOff>95250</xdr:colOff>
      <xdr:row>63</xdr:row>
      <xdr:rowOff>34290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521815" y="1049655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19050</xdr:rowOff>
    </xdr:from>
    <xdr:ext cx="736600" cy="25336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227175" y="105803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81280</xdr:rowOff>
    </xdr:from>
    <xdr:to>
      <xdr:col>73</xdr:col>
      <xdr:colOff>44450</xdr:colOff>
      <xdr:row>63</xdr:row>
      <xdr:rowOff>13335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731240" y="1047496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165735</xdr:rowOff>
    </xdr:from>
    <xdr:ext cx="752475" cy="24384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421995" y="10559415"/>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58420</xdr:rowOff>
    </xdr:from>
    <xdr:to>
      <xdr:col>68</xdr:col>
      <xdr:colOff>188595</xdr:colOff>
      <xdr:row>62</xdr:row>
      <xdr:rowOff>157480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2926060" y="1045210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62</xdr:row>
      <xdr:rowOff>142875</xdr:rowOff>
    </xdr:from>
    <xdr:ext cx="762000" cy="24384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2635865" y="1053655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99060</xdr:rowOff>
    </xdr:from>
    <xdr:to>
      <xdr:col>64</xdr:col>
      <xdr:colOff>152400</xdr:colOff>
      <xdr:row>63</xdr:row>
      <xdr:rowOff>31115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2120880" y="104927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16510</xdr:rowOff>
    </xdr:from>
    <xdr:ext cx="762000" cy="24384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1832590" y="1057783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596390" cy="30226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313285" y="5258435"/>
          <a:ext cx="159639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1475" cy="35052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877925" y="5234305"/>
          <a:ext cx="164147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類似団体平均を上回っている。複合施設整備事業にかかる地方債の償還開始や過疎対策事業にかかる地方債の活用が、近年の実質公債費比率の数値が上昇傾向にある要因の一つと考えられる。</a:t>
          </a:r>
        </a:p>
        <a:p>
          <a:r>
            <a:rPr kumimoji="1" lang="ja-JP" altLang="en-US" sz="1300">
              <a:latin typeface="ＭＳ Ｐゴシック"/>
              <a:ea typeface="ＭＳ Ｐゴシック"/>
            </a:rPr>
            <a:t>　今後も、緊急度・住民ニーズを的確に把握した上で事業の選択を行うことで地方債の発行を最小限に抑え、公債費の削減に努める。</a:t>
          </a:r>
        </a:p>
      </xdr:txBody>
    </xdr:sp>
    <xdr:clientData/>
  </xdr:twoCellAnchor>
  <xdr:oneCellAnchor>
    <xdr:from>
      <xdr:col>61</xdr:col>
      <xdr:colOff>6350</xdr:colOff>
      <xdr:row>32</xdr:row>
      <xdr:rowOff>99060</xdr:rowOff>
    </xdr:from>
    <xdr:ext cx="288925" cy="21971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1510645" y="5463540"/>
          <a:ext cx="28892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52475" cy="24384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870565" y="7870825"/>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161925</xdr:rowOff>
    </xdr:from>
    <xdr:to>
      <xdr:col>85</xdr:col>
      <xdr:colOff>95250</xdr:colOff>
      <xdr:row>44</xdr:row>
      <xdr:rowOff>161925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548745" y="7538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22225</xdr:rowOff>
    </xdr:from>
    <xdr:ext cx="752475" cy="25336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870565" y="739838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24765</xdr:rowOff>
    </xdr:from>
    <xdr:to>
      <xdr:col>85</xdr:col>
      <xdr:colOff>95250</xdr:colOff>
      <xdr:row>42</xdr:row>
      <xdr:rowOff>24765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548745" y="70656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53340</xdr:rowOff>
    </xdr:from>
    <xdr:ext cx="752475" cy="24384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0870565" y="6926580"/>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55880</xdr:rowOff>
    </xdr:from>
    <xdr:to>
      <xdr:col>85</xdr:col>
      <xdr:colOff>95250</xdr:colOff>
      <xdr:row>39</xdr:row>
      <xdr:rowOff>55880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548745" y="65938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84455</xdr:rowOff>
    </xdr:from>
    <xdr:ext cx="752475" cy="24384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0870565" y="6454775"/>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86995</xdr:rowOff>
    </xdr:from>
    <xdr:to>
      <xdr:col>85</xdr:col>
      <xdr:colOff>95250</xdr:colOff>
      <xdr:row>36</xdr:row>
      <xdr:rowOff>86995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548745" y="6122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115570</xdr:rowOff>
    </xdr:from>
    <xdr:ext cx="752475" cy="25336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0870565" y="5982970"/>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117475</xdr:rowOff>
    </xdr:from>
    <xdr:to>
      <xdr:col>85</xdr:col>
      <xdr:colOff>95250</xdr:colOff>
      <xdr:row>33</xdr:row>
      <xdr:rowOff>117475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20955</xdr:rowOff>
    </xdr:from>
    <xdr:to>
      <xdr:col>81</xdr:col>
      <xdr:colOff>44450</xdr:colOff>
      <xdr:row>45</xdr:row>
      <xdr:rowOff>3175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320645" y="6055995"/>
          <a:ext cx="0" cy="1490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143510</xdr:rowOff>
    </xdr:from>
    <xdr:ext cx="752475" cy="243840"/>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409545" y="7519670"/>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3175</xdr:rowOff>
    </xdr:from>
    <xdr:to>
      <xdr:col>81</xdr:col>
      <xdr:colOff>133350</xdr:colOff>
      <xdr:row>45</xdr:row>
      <xdr:rowOff>3175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52700" y="75469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106045</xdr:rowOff>
    </xdr:from>
    <xdr:ext cx="752475" cy="243840"/>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409545" y="5805805"/>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20955</xdr:rowOff>
    </xdr:from>
    <xdr:to>
      <xdr:col>81</xdr:col>
      <xdr:colOff>133350</xdr:colOff>
      <xdr:row>36</xdr:row>
      <xdr:rowOff>20955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52700" y="60559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53340</xdr:rowOff>
    </xdr:from>
    <xdr:to>
      <xdr:col>81</xdr:col>
      <xdr:colOff>44450</xdr:colOff>
      <xdr:row>42</xdr:row>
      <xdr:rowOff>81280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566265" y="7094220"/>
          <a:ext cx="7543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147320</xdr:rowOff>
    </xdr:from>
    <xdr:ext cx="752475" cy="24384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409545" y="6685280"/>
          <a:ext cx="752475"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40</xdr:row>
      <xdr:rowOff>130810</xdr:rowOff>
    </xdr:from>
    <xdr:to>
      <xdr:col>81</xdr:col>
      <xdr:colOff>95250</xdr:colOff>
      <xdr:row>41</xdr:row>
      <xdr:rowOff>62230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76195" y="68364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42</xdr:row>
      <xdr:rowOff>43180</xdr:rowOff>
    </xdr:from>
    <xdr:to>
      <xdr:col>77</xdr:col>
      <xdr:colOff>44450</xdr:colOff>
      <xdr:row>42</xdr:row>
      <xdr:rowOff>53340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767435" y="7084060"/>
          <a:ext cx="79883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150495</xdr:rowOff>
    </xdr:from>
    <xdr:to>
      <xdr:col>77</xdr:col>
      <xdr:colOff>95250</xdr:colOff>
      <xdr:row>41</xdr:row>
      <xdr:rowOff>81915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521815" y="68560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92075</xdr:rowOff>
    </xdr:from>
    <xdr:ext cx="736600" cy="24384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227175" y="6630035"/>
          <a:ext cx="7366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15875</xdr:rowOff>
    </xdr:from>
    <xdr:to>
      <xdr:col>72</xdr:col>
      <xdr:colOff>188595</xdr:colOff>
      <xdr:row>42</xdr:row>
      <xdr:rowOff>43180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2976860" y="7056755"/>
          <a:ext cx="79057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29845</xdr:rowOff>
    </xdr:from>
    <xdr:to>
      <xdr:col>73</xdr:col>
      <xdr:colOff>44450</xdr:colOff>
      <xdr:row>41</xdr:row>
      <xdr:rowOff>128905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731240" y="690308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139065</xdr:rowOff>
    </xdr:from>
    <xdr:ext cx="752475" cy="25336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421995" y="667702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88900</xdr:rowOff>
    </xdr:from>
    <xdr:to>
      <xdr:col>68</xdr:col>
      <xdr:colOff>152400</xdr:colOff>
      <xdr:row>42</xdr:row>
      <xdr:rowOff>15875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2171680" y="6962140"/>
          <a:ext cx="80518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29845</xdr:rowOff>
    </xdr:from>
    <xdr:to>
      <xdr:col>68</xdr:col>
      <xdr:colOff>188595</xdr:colOff>
      <xdr:row>41</xdr:row>
      <xdr:rowOff>128905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2926060" y="690308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39</xdr:row>
      <xdr:rowOff>139065</xdr:rowOff>
    </xdr:from>
    <xdr:ext cx="762000" cy="25336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635865" y="66770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10795</xdr:rowOff>
    </xdr:from>
    <xdr:to>
      <xdr:col>64</xdr:col>
      <xdr:colOff>152400</xdr:colOff>
      <xdr:row>41</xdr:row>
      <xdr:rowOff>109855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120880" y="68840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119380</xdr:rowOff>
    </xdr:from>
    <xdr:ext cx="762000" cy="25336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832590" y="6657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4384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125700" y="800735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4384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371320" y="800735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4384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578840" y="800735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52475" cy="24384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781915" y="8007350"/>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4384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1976735" y="800735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42</xdr:row>
      <xdr:rowOff>31750</xdr:rowOff>
    </xdr:from>
    <xdr:to>
      <xdr:col>81</xdr:col>
      <xdr:colOff>95250</xdr:colOff>
      <xdr:row>42</xdr:row>
      <xdr:rowOff>130810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76195" y="70726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4445</xdr:rowOff>
    </xdr:from>
    <xdr:ext cx="752475" cy="25336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409545" y="704532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42</xdr:row>
      <xdr:rowOff>3810</xdr:rowOff>
    </xdr:from>
    <xdr:to>
      <xdr:col>77</xdr:col>
      <xdr:colOff>95250</xdr:colOff>
      <xdr:row>42</xdr:row>
      <xdr:rowOff>103505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521815" y="704469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88265</xdr:rowOff>
    </xdr:from>
    <xdr:ext cx="736600" cy="24384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227175" y="7129145"/>
          <a:ext cx="7366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161925</xdr:rowOff>
    </xdr:from>
    <xdr:to>
      <xdr:col>73</xdr:col>
      <xdr:colOff>44450</xdr:colOff>
      <xdr:row>42</xdr:row>
      <xdr:rowOff>93345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731240" y="703516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78105</xdr:rowOff>
    </xdr:from>
    <xdr:ext cx="752475" cy="25336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421995" y="711898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133350</xdr:rowOff>
    </xdr:from>
    <xdr:to>
      <xdr:col>68</xdr:col>
      <xdr:colOff>188595</xdr:colOff>
      <xdr:row>42</xdr:row>
      <xdr:rowOff>64770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2926060" y="700659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42</xdr:row>
      <xdr:rowOff>50800</xdr:rowOff>
    </xdr:from>
    <xdr:ext cx="762000" cy="24384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635865" y="709168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39370</xdr:rowOff>
    </xdr:from>
    <xdr:to>
      <xdr:col>64</xdr:col>
      <xdr:colOff>152400</xdr:colOff>
      <xdr:row>41</xdr:row>
      <xdr:rowOff>138430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120880" y="6912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123825</xdr:rowOff>
    </xdr:from>
    <xdr:ext cx="762000" cy="24384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832590" y="699706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29385" cy="30289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396470" y="1533525"/>
          <a:ext cx="142938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1475" cy="35115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94740" y="1508760"/>
          <a:ext cx="164147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a:latin typeface="ＭＳ Ｐゴシック"/>
              <a:ea typeface="ＭＳ Ｐゴシック"/>
            </a:rPr>
            <a:t>　将来負担比率は数値無しで令和4年度決算では、類似団体平均と同じ数値にまで改善した。</a:t>
          </a:r>
        </a:p>
        <a:p>
          <a:r>
            <a:rPr kumimoji="1" lang="ja-JP" altLang="en-US" sz="1300" b="0">
              <a:latin typeface="ＭＳ Ｐゴシック"/>
              <a:ea typeface="ＭＳ Ｐゴシック"/>
            </a:rPr>
            <a:t>　今後も後世への負担を少しでも軽減できるよう、事業の実施等については緊急度・住民ニーズを的確に把握した上で事業の選択を行い、財政健全化を図る。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61595</xdr:rowOff>
    </xdr:from>
    <xdr:ext cx="288925" cy="2203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510645" y="1737995"/>
          <a:ext cx="2889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52475" cy="24384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870565" y="4145280"/>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35560</xdr:rowOff>
    </xdr:from>
    <xdr:to>
      <xdr:col>85</xdr:col>
      <xdr:colOff>95250</xdr:colOff>
      <xdr:row>23</xdr:row>
      <xdr:rowOff>35560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548745" y="3891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63500</xdr:rowOff>
    </xdr:from>
    <xdr:ext cx="752475" cy="25336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870565" y="3751580"/>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144780</xdr:rowOff>
    </xdr:from>
    <xdr:to>
      <xdr:col>85</xdr:col>
      <xdr:colOff>95250</xdr:colOff>
      <xdr:row>20</xdr:row>
      <xdr:rowOff>144780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548745" y="349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52475" cy="25336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870565" y="335851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86995</xdr:rowOff>
    </xdr:from>
    <xdr:to>
      <xdr:col>85</xdr:col>
      <xdr:colOff>95250</xdr:colOff>
      <xdr:row>18</xdr:row>
      <xdr:rowOff>86995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548745" y="3104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115570</xdr:rowOff>
    </xdr:from>
    <xdr:ext cx="752475" cy="25336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870565" y="2965450"/>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29210</xdr:rowOff>
    </xdr:from>
    <xdr:to>
      <xdr:col>85</xdr:col>
      <xdr:colOff>95250</xdr:colOff>
      <xdr:row>16</xdr:row>
      <xdr:rowOff>29210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548745" y="2711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57785</xdr:rowOff>
    </xdr:from>
    <xdr:ext cx="752475" cy="25336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870565" y="257238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138430</xdr:rowOff>
    </xdr:from>
    <xdr:to>
      <xdr:col>85</xdr:col>
      <xdr:colOff>95250</xdr:colOff>
      <xdr:row>13</xdr:row>
      <xdr:rowOff>138430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548745" y="2317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167005</xdr:rowOff>
    </xdr:from>
    <xdr:ext cx="752475" cy="25273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870565" y="2178685"/>
          <a:ext cx="7524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138430</xdr:rowOff>
    </xdr:from>
    <xdr:to>
      <xdr:col>81</xdr:col>
      <xdr:colOff>44450</xdr:colOff>
      <xdr:row>22</xdr:row>
      <xdr:rowOff>61595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320645" y="2317750"/>
          <a:ext cx="0" cy="1431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34290</xdr:rowOff>
    </xdr:from>
    <xdr:ext cx="752475" cy="243840"/>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5409545" y="3722370"/>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61595</xdr:rowOff>
    </xdr:from>
    <xdr:to>
      <xdr:col>81</xdr:col>
      <xdr:colOff>133350</xdr:colOff>
      <xdr:row>22</xdr:row>
      <xdr:rowOff>61595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252700" y="37496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5715</xdr:rowOff>
    </xdr:from>
    <xdr:ext cx="752475" cy="25336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5409545" y="201739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138430</xdr:rowOff>
    </xdr:from>
    <xdr:to>
      <xdr:col>81</xdr:col>
      <xdr:colOff>133350</xdr:colOff>
      <xdr:row>13</xdr:row>
      <xdr:rowOff>138430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52700" y="23177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188595</xdr:colOff>
      <xdr:row>13</xdr:row>
      <xdr:rowOff>140335</xdr:rowOff>
    </xdr:from>
    <xdr:to>
      <xdr:col>77</xdr:col>
      <xdr:colOff>44450</xdr:colOff>
      <xdr:row>15</xdr:row>
      <xdr:rowOff>165100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767435" y="2319655"/>
          <a:ext cx="798830" cy="360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61595</xdr:rowOff>
    </xdr:from>
    <xdr:ext cx="752475" cy="25336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5409545" y="2240915"/>
          <a:ext cx="75247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88900</xdr:rowOff>
    </xdr:from>
    <xdr:to>
      <xdr:col>81</xdr:col>
      <xdr:colOff>95250</xdr:colOff>
      <xdr:row>14</xdr:row>
      <xdr:rowOff>20320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76195" y="22682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165100</xdr:rowOff>
    </xdr:from>
    <xdr:to>
      <xdr:col>72</xdr:col>
      <xdr:colOff>188595</xdr:colOff>
      <xdr:row>16</xdr:row>
      <xdr:rowOff>62865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2976860" y="2679700"/>
          <a:ext cx="79057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13</xdr:row>
      <xdr:rowOff>88900</xdr:rowOff>
    </xdr:from>
    <xdr:to>
      <xdr:col>77</xdr:col>
      <xdr:colOff>95250</xdr:colOff>
      <xdr:row>14</xdr:row>
      <xdr:rowOff>20320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521815" y="22682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30480</xdr:rowOff>
    </xdr:from>
    <xdr:ext cx="736600" cy="24384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227175" y="2042160"/>
          <a:ext cx="7366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62865</xdr:rowOff>
    </xdr:from>
    <xdr:to>
      <xdr:col>68</xdr:col>
      <xdr:colOff>152400</xdr:colOff>
      <xdr:row>16</xdr:row>
      <xdr:rowOff>128905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2171680" y="2745105"/>
          <a:ext cx="80518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133350</xdr:rowOff>
    </xdr:from>
    <xdr:to>
      <xdr:col>73</xdr:col>
      <xdr:colOff>44450</xdr:colOff>
      <xdr:row>14</xdr:row>
      <xdr:rowOff>64770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731240" y="231267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74930</xdr:rowOff>
    </xdr:from>
    <xdr:ext cx="752475" cy="25336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421995" y="2086610"/>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128905</xdr:rowOff>
    </xdr:from>
    <xdr:to>
      <xdr:col>68</xdr:col>
      <xdr:colOff>188595</xdr:colOff>
      <xdr:row>14</xdr:row>
      <xdr:rowOff>60325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2926060" y="230822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12</xdr:row>
      <xdr:rowOff>70485</xdr:rowOff>
    </xdr:from>
    <xdr:ext cx="762000" cy="24384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2635865" y="208216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20955</xdr:rowOff>
    </xdr:from>
    <xdr:to>
      <xdr:col>64</xdr:col>
      <xdr:colOff>152400</xdr:colOff>
      <xdr:row>14</xdr:row>
      <xdr:rowOff>120015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2120880" y="2367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130175</xdr:rowOff>
    </xdr:from>
    <xdr:ext cx="762000" cy="25209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1832590" y="21418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4384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125700" y="428180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4384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371320" y="428180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4384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578840" y="428180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52475" cy="24384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2781915" y="4281805"/>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4384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1976735" y="428180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76</xdr:col>
      <xdr:colOff>188595</xdr:colOff>
      <xdr:row>13</xdr:row>
      <xdr:rowOff>90170</xdr:rowOff>
    </xdr:from>
    <xdr:to>
      <xdr:col>77</xdr:col>
      <xdr:colOff>95250</xdr:colOff>
      <xdr:row>14</xdr:row>
      <xdr:rowOff>21590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521815" y="22694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6350</xdr:rowOff>
    </xdr:from>
    <xdr:ext cx="736600" cy="25336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227175" y="23533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115570</xdr:rowOff>
    </xdr:from>
    <xdr:to>
      <xdr:col>73</xdr:col>
      <xdr:colOff>44450</xdr:colOff>
      <xdr:row>16</xdr:row>
      <xdr:rowOff>47625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731240" y="263017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32385</xdr:rowOff>
    </xdr:from>
    <xdr:ext cx="752475" cy="24384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421995" y="2714625"/>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13970</xdr:rowOff>
    </xdr:from>
    <xdr:to>
      <xdr:col>68</xdr:col>
      <xdr:colOff>188595</xdr:colOff>
      <xdr:row>16</xdr:row>
      <xdr:rowOff>113030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2926060" y="269621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16</xdr:row>
      <xdr:rowOff>97790</xdr:rowOff>
    </xdr:from>
    <xdr:ext cx="762000" cy="25336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2635865" y="27800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78740</xdr:rowOff>
    </xdr:from>
    <xdr:to>
      <xdr:col>64</xdr:col>
      <xdr:colOff>152400</xdr:colOff>
      <xdr:row>17</xdr:row>
      <xdr:rowOff>10795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2120880" y="27609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163195</xdr:rowOff>
    </xdr:from>
    <xdr:ext cx="762000" cy="24384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1832590" y="284543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6,601
6,500
4.06
4,288,207
4,029,320
209,542
2,509,728
3,401,302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82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945" cy="24955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198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21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26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年々改善傾向にあるが、令和4年度も27.3％と類似団体平均と比べて上回っている。これは認定子ども園の運営を直営で行っているために、職員数が類似団体と比較して多いことが要因であり、行政サービスの提供方法の差異によるものである。</a:t>
          </a:r>
        </a:p>
        <a:p>
          <a:r>
            <a:rPr kumimoji="1" lang="ja-JP" altLang="en-US" sz="1300">
              <a:latin typeface="ＭＳ Ｐゴシック"/>
              <a:ea typeface="ＭＳ Ｐゴシック"/>
            </a:rPr>
            <a:t>　今後も安易な退職者補充を行わないことや効率的な事務執行等により適切な定員管理を図り、人件費の削減に努めていく。</a:t>
          </a: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8475"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847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703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847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65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8475"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847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589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847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50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8475" cy="25019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368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338320" y="58191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102870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42722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34.8</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69740" y="71602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76200</xdr:rowOff>
    </xdr:from>
    <xdr:ext cx="762000" cy="25019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427220" y="55626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69740" y="58191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38</xdr:row>
      <xdr:rowOff>73660</xdr:rowOff>
    </xdr:from>
    <xdr:to>
      <xdr:col>24</xdr:col>
      <xdr:colOff>25400</xdr:colOff>
      <xdr:row>38</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594100" y="6588760"/>
          <a:ext cx="7442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42722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07840" y="63398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96520</xdr:rowOff>
    </xdr:from>
    <xdr:to>
      <xdr:col>19</xdr:col>
      <xdr:colOff>179705</xdr:colOff>
      <xdr:row>39</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794000" y="6611620"/>
          <a:ext cx="8001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550920" y="63169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85090</xdr:rowOff>
    </xdr:from>
    <xdr:ext cx="72707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41040" y="608584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115570</xdr:rowOff>
    </xdr:from>
    <xdr:to>
      <xdr:col>15</xdr:col>
      <xdr:colOff>98425</xdr:colOff>
      <xdr:row>40</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986280" y="6802120"/>
          <a:ext cx="8077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43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96520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53640" y="626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20320</xdr:rowOff>
    </xdr:from>
    <xdr:to>
      <xdr:col>11</xdr:col>
      <xdr:colOff>9525</xdr:colOff>
      <xdr:row>40</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198880" y="6878320"/>
          <a:ext cx="7874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55800" y="64084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5080</xdr:rowOff>
    </xdr:from>
    <xdr:ext cx="76200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45920" y="617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4808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161290</xdr:rowOff>
    </xdr:from>
    <xdr:ext cx="75247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58520" y="61620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247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14274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247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0614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247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033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07840" y="65379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166370</xdr:rowOff>
    </xdr:from>
    <xdr:ext cx="762000" cy="25146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427220" y="6510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45720</xdr:rowOff>
    </xdr:from>
    <xdr:to>
      <xdr:col>20</xdr:col>
      <xdr:colOff>38100</xdr:colOff>
      <xdr:row>38</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550920" y="65608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132080</xdr:rowOff>
    </xdr:from>
    <xdr:ext cx="727075" cy="25146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41040" y="664718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43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151130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53640" y="683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140970</xdr:rowOff>
    </xdr:from>
    <xdr:to>
      <xdr:col>11</xdr:col>
      <xdr:colOff>60325</xdr:colOff>
      <xdr:row>40</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55800" y="68275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55880</xdr:rowOff>
    </xdr:from>
    <xdr:ext cx="7620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45920" y="691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45720</xdr:rowOff>
    </xdr:from>
    <xdr:to>
      <xdr:col>6</xdr:col>
      <xdr:colOff>171450</xdr:colOff>
      <xdr:row>40</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4808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132080</xdr:rowOff>
    </xdr:from>
    <xdr:ext cx="752475" cy="25146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58520" y="699008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物件費は類似団体平均と比べ下回っている。今後も経常的な施設維持管理経費の縮減を図るとともに、事務事業の整理・合理化や内部管理経費等の見直しを行うことにより、更なるコスト削減を図る。</a:t>
          </a:r>
        </a:p>
      </xdr:txBody>
    </xdr:sp>
    <xdr:clientData/>
  </xdr:twoCellAnchor>
  <xdr:oneCellAnchor>
    <xdr:from>
      <xdr:col>62</xdr:col>
      <xdr:colOff>6350</xdr:colOff>
      <xdr:row>9</xdr:row>
      <xdr:rowOff>107950</xdr:rowOff>
    </xdr:from>
    <xdr:ext cx="28892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14806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8475" cy="25019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73912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3670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498475" cy="25019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528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3213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498475" cy="25019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070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2755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498475" cy="25019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2613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298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498475" cy="25019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156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15240</xdr:rowOff>
    </xdr:from>
    <xdr:to>
      <xdr:col>82</xdr:col>
      <xdr:colOff>107950</xdr:colOff>
      <xdr:row>21</xdr:row>
      <xdr:rowOff>170180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4843760" y="2586990"/>
          <a:ext cx="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142240</xdr:rowOff>
    </xdr:from>
    <xdr:ext cx="762000" cy="259080"/>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4915515" y="374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170180</xdr:rowOff>
    </xdr:from>
    <xdr:to>
      <xdr:col>82</xdr:col>
      <xdr:colOff>179705</xdr:colOff>
      <xdr:row>21</xdr:row>
      <xdr:rowOff>170180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4754860" y="37706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13</xdr:row>
      <xdr:rowOff>101600</xdr:rowOff>
    </xdr:from>
    <xdr:ext cx="762000" cy="259080"/>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4915515" y="233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15</xdr:row>
      <xdr:rowOff>15240</xdr:rowOff>
    </xdr:from>
    <xdr:to>
      <xdr:col>82</xdr:col>
      <xdr:colOff>179705</xdr:colOff>
      <xdr:row>15</xdr:row>
      <xdr:rowOff>15240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4754860" y="25869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95250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086840" y="2801620"/>
          <a:ext cx="7569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16</xdr:row>
      <xdr:rowOff>112395</xdr:rowOff>
    </xdr:from>
    <xdr:ext cx="762000" cy="24955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4915515" y="285559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140335</xdr:rowOff>
    </xdr:from>
    <xdr:to>
      <xdr:col>82</xdr:col>
      <xdr:colOff>158750</xdr:colOff>
      <xdr:row>17</xdr:row>
      <xdr:rowOff>70485</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479296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16</xdr:row>
      <xdr:rowOff>58420</xdr:rowOff>
    </xdr:from>
    <xdr:to>
      <xdr:col>78</xdr:col>
      <xdr:colOff>69850</xdr:colOff>
      <xdr:row>16</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298170" y="2801620"/>
          <a:ext cx="7886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85090</xdr:rowOff>
    </xdr:from>
    <xdr:to>
      <xdr:col>78</xdr:col>
      <xdr:colOff>120650</xdr:colOff>
      <xdr:row>17</xdr:row>
      <xdr:rowOff>15240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03604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0</xdr:rowOff>
    </xdr:from>
    <xdr:ext cx="727075" cy="259080"/>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3746480" y="291465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86360</xdr:rowOff>
    </xdr:from>
    <xdr:to>
      <xdr:col>73</xdr:col>
      <xdr:colOff>179705</xdr:colOff>
      <xdr:row>16</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2491720" y="2829560"/>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248640" y="28651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36830</xdr:rowOff>
    </xdr:from>
    <xdr:ext cx="7620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293876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86360</xdr:rowOff>
    </xdr:from>
    <xdr:to>
      <xdr:col>69</xdr:col>
      <xdr:colOff>92075</xdr:colOff>
      <xdr:row>16</xdr:row>
      <xdr:rowOff>140970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1684000" y="2829560"/>
          <a:ext cx="8077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5080</xdr:rowOff>
    </xdr:from>
    <xdr:to>
      <xdr:col>69</xdr:col>
      <xdr:colOff>142875</xdr:colOff>
      <xdr:row>17</xdr:row>
      <xdr:rowOff>106680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44092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91440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15136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1653520" y="29108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82550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1343640"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247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64818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247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89126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44450</xdr:rowOff>
    </xdr:from>
    <xdr:to>
      <xdr:col>82</xdr:col>
      <xdr:colOff>158750</xdr:colOff>
      <xdr:row>16</xdr:row>
      <xdr:rowOff>146050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792960" y="2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15</xdr:row>
      <xdr:rowOff>60960</xdr:rowOff>
    </xdr:from>
    <xdr:ext cx="762000" cy="259080"/>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4915515" y="263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03604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119380</xdr:rowOff>
    </xdr:from>
    <xdr:ext cx="727075"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746480" y="251968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248640" y="27965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165100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938760" y="256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34925</xdr:rowOff>
    </xdr:from>
    <xdr:to>
      <xdr:col>69</xdr:col>
      <xdr:colOff>142875</xdr:colOff>
      <xdr:row>16</xdr:row>
      <xdr:rowOff>136525</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440920" y="27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146685</xdr:rowOff>
    </xdr:from>
    <xdr:ext cx="762000" cy="24955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151360" y="25469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90170</xdr:rowOff>
    </xdr:from>
    <xdr:to>
      <xdr:col>65</xdr:col>
      <xdr:colOff>53975</xdr:colOff>
      <xdr:row>17</xdr:row>
      <xdr:rowOff>20320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1653520" y="28333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30480</xdr:rowOff>
    </xdr:from>
    <xdr:ext cx="762000" cy="250190"/>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1343640" y="26022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扶助費は類似団体平均と比較するとやや上回り、将来的に高齢化が進み社会保障費は増加する見込みである。　　　</a:t>
          </a:r>
        </a:p>
        <a:p>
          <a:r>
            <a:rPr kumimoji="1" lang="ja-JP" altLang="en-US" sz="1300">
              <a:latin typeface="ＭＳ Ｐゴシック"/>
              <a:ea typeface="ＭＳ Ｐゴシック"/>
            </a:rPr>
            <a:t>　今後も適正な執行管理を図り、経費維持に努めていく。</a:t>
          </a:r>
        </a:p>
      </xdr:txBody>
    </xdr:sp>
    <xdr:clientData/>
  </xdr:twoCellAnchor>
  <xdr:oneCellAnchor>
    <xdr:from>
      <xdr:col>3</xdr:col>
      <xdr:colOff>123825</xdr:colOff>
      <xdr:row>49</xdr:row>
      <xdr:rowOff>107950</xdr:rowOff>
    </xdr:from>
    <xdr:ext cx="298450" cy="22542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8475" cy="250190"/>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3368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8475" cy="25908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3368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8475" cy="259080"/>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3368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8475" cy="25019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3368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8475" cy="25908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3368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8475"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3368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8475" cy="250190"/>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3368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338320" y="902335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137160</xdr:rowOff>
    </xdr:from>
    <xdr:ext cx="762000" cy="259080"/>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42722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269740" y="106235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22860</xdr:rowOff>
    </xdr:from>
    <xdr:ext cx="762000" cy="259080"/>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427220" y="876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269740" y="90233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55</xdr:row>
      <xdr:rowOff>12700</xdr:rowOff>
    </xdr:from>
    <xdr:to>
      <xdr:col>24</xdr:col>
      <xdr:colOff>25400</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594100" y="9442450"/>
          <a:ext cx="7442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29210</xdr:rowOff>
    </xdr:from>
    <xdr:ext cx="762000" cy="251460"/>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427220" y="94589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307840" y="9486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179705</xdr:colOff>
      <xdr:row>55</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794000" y="94424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550920" y="94678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124460</xdr:rowOff>
    </xdr:from>
    <xdr:ext cx="727075" cy="259080"/>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241040" y="955421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12700</xdr:rowOff>
    </xdr:from>
    <xdr:to>
      <xdr:col>15</xdr:col>
      <xdr:colOff>98425</xdr:colOff>
      <xdr:row>55</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986280" y="944245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743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48260</xdr:rowOff>
    </xdr:from>
    <xdr:ext cx="76200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45364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107950</xdr:rowOff>
    </xdr:from>
    <xdr:to>
      <xdr:col>11</xdr:col>
      <xdr:colOff>9525</xdr:colOff>
      <xdr:row>55</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198880" y="9366250"/>
          <a:ext cx="7874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955800" y="9677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162560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64592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14808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162560</xdr:rowOff>
    </xdr:from>
    <xdr:ext cx="752475"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858520" y="97637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247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14274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247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40614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247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0033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307840" y="94488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35560</xdr:rowOff>
    </xdr:from>
    <xdr:ext cx="762000" cy="259080"/>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42722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550920" y="93916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73660</xdr:rowOff>
    </xdr:from>
    <xdr:ext cx="727075"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241040" y="916051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743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45364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955800" y="93916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73660</xdr:rowOff>
    </xdr:from>
    <xdr:ext cx="76200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64592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14808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168910</xdr:rowOff>
    </xdr:from>
    <xdr:ext cx="752475" cy="24955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858520" y="908431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は類似団体平均と比べやや下回っている。ここは、下水道事業会計や国民健康保険事業会計等への繰出金の増減が影響する項目であり、各事業会計においても事務事業の整理・合理化や内部管理経費等の見直しを図ることにより、更なるコスト削減を図る。</a:t>
          </a:r>
        </a:p>
      </xdr:txBody>
    </xdr:sp>
    <xdr:clientData/>
  </xdr:twoCellAnchor>
  <xdr:oneCellAnchor>
    <xdr:from>
      <xdr:col>62</xdr:col>
      <xdr:colOff>6350</xdr:colOff>
      <xdr:row>49</xdr:row>
      <xdr:rowOff>107950</xdr:rowOff>
    </xdr:from>
    <xdr:ext cx="288925" cy="22542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14806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8475" cy="250190"/>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073912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8475" cy="259080"/>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073912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8475" cy="25908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073912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8475" cy="250190"/>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073912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8475" cy="259080"/>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073912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8475" cy="259080"/>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073912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8475" cy="250190"/>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073912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843760" y="90500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60</xdr:row>
      <xdr:rowOff>53340</xdr:rowOff>
    </xdr:from>
    <xdr:ext cx="762000" cy="250190"/>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4915515" y="103403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81280</xdr:rowOff>
    </xdr:from>
    <xdr:to>
      <xdr:col>82</xdr:col>
      <xdr:colOff>179705</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54860" y="103682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49530</xdr:rowOff>
    </xdr:from>
    <xdr:ext cx="762000" cy="259080"/>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4915515" y="879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134620</xdr:rowOff>
    </xdr:from>
    <xdr:to>
      <xdr:col>82</xdr:col>
      <xdr:colOff>179705</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54860" y="90500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56</xdr:row>
      <xdr:rowOff>5080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086840" y="9514840"/>
          <a:ext cx="7569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55</xdr:row>
      <xdr:rowOff>151130</xdr:rowOff>
    </xdr:from>
    <xdr:ext cx="762000" cy="259080"/>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4915515" y="9580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9296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56</xdr:row>
      <xdr:rowOff>5080</xdr:rowOff>
    </xdr:from>
    <xdr:to>
      <xdr:col>78</xdr:col>
      <xdr:colOff>69850</xdr:colOff>
      <xdr:row>56</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298170" y="9606280"/>
          <a:ext cx="78867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03604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55880</xdr:rowOff>
    </xdr:from>
    <xdr:ext cx="727075" cy="259080"/>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746480" y="965708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96520</xdr:rowOff>
    </xdr:from>
    <xdr:to>
      <xdr:col>73</xdr:col>
      <xdr:colOff>179705</xdr:colOff>
      <xdr:row>56</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2491720" y="9697720"/>
          <a:ext cx="8064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248640" y="9677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162560</xdr:rowOff>
    </xdr:from>
    <xdr:ext cx="7620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93876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104140</xdr:rowOff>
    </xdr:from>
    <xdr:to>
      <xdr:col>69</xdr:col>
      <xdr:colOff>92075</xdr:colOff>
      <xdr:row>56</xdr:row>
      <xdr:rowOff>149860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1684000" y="9705340"/>
          <a:ext cx="8077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44092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21590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15136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1653520" y="97078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21590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134364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2475"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64818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2475"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89126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9296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54</xdr:row>
      <xdr:rowOff>50800</xdr:rowOff>
    </xdr:from>
    <xdr:ext cx="762000" cy="259080"/>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4915515" y="930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03604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66040</xdr:rowOff>
    </xdr:from>
    <xdr:ext cx="727075" cy="24955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746480" y="9324340"/>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248640" y="96469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157480</xdr:rowOff>
    </xdr:from>
    <xdr:ext cx="762000" cy="24955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938760" y="94157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44092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39370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151360" y="946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1653520" y="96545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165100</xdr:rowOff>
    </xdr:from>
    <xdr:ext cx="762000" cy="259080"/>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134364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補助費等は類似団体平均と比べやや上回っている。町独自の補助金のあり方を含め交付基準の見直しを図り、経費の縮減に努める。</a:t>
          </a:r>
        </a:p>
      </xdr:txBody>
    </xdr:sp>
    <xdr:clientData/>
  </xdr:twoCellAnchor>
  <xdr:oneCellAnchor>
    <xdr:from>
      <xdr:col>62</xdr:col>
      <xdr:colOff>6350</xdr:colOff>
      <xdr:row>29</xdr:row>
      <xdr:rowOff>107950</xdr:rowOff>
    </xdr:from>
    <xdr:ext cx="288925" cy="22542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14806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8475" cy="250190"/>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073912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8475" cy="25019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0739120" y="6957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8475" cy="250190"/>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0739120" y="6499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8475" cy="250190"/>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0739120" y="6042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8475" cy="250190"/>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0739120" y="5585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156845</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843760" y="581469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40</xdr:row>
      <xdr:rowOff>99060</xdr:rowOff>
    </xdr:from>
    <xdr:ext cx="762000" cy="250190"/>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4915515" y="6957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127000</xdr:rowOff>
    </xdr:from>
    <xdr:to>
      <xdr:col>82</xdr:col>
      <xdr:colOff>179705</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54860" y="6985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71755</xdr:rowOff>
    </xdr:from>
    <xdr:ext cx="762000" cy="259080"/>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4915515"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156845</xdr:rowOff>
    </xdr:from>
    <xdr:to>
      <xdr:col>82</xdr:col>
      <xdr:colOff>179705</xdr:colOff>
      <xdr:row>33</xdr:row>
      <xdr:rowOff>156845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54860" y="58146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72390</xdr:rowOff>
    </xdr:from>
    <xdr:to>
      <xdr:col>82</xdr:col>
      <xdr:colOff>107950</xdr:colOff>
      <xdr:row>38</xdr:row>
      <xdr:rowOff>17780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086840" y="6244590"/>
          <a:ext cx="75692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36</xdr:row>
      <xdr:rowOff>31115</xdr:rowOff>
    </xdr:from>
    <xdr:ext cx="762000" cy="24955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4915515" y="620331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14605</xdr:rowOff>
    </xdr:from>
    <xdr:to>
      <xdr:col>82</xdr:col>
      <xdr:colOff>158750</xdr:colOff>
      <xdr:row>37</xdr:row>
      <xdr:rowOff>116205</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9296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36</xdr:row>
      <xdr:rowOff>72390</xdr:rowOff>
    </xdr:from>
    <xdr:to>
      <xdr:col>78</xdr:col>
      <xdr:colOff>69850</xdr:colOff>
      <xdr:row>36</xdr:row>
      <xdr:rowOff>118110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298170" y="6244590"/>
          <a:ext cx="7886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153670</xdr:rowOff>
    </xdr:from>
    <xdr:to>
      <xdr:col>78</xdr:col>
      <xdr:colOff>120650</xdr:colOff>
      <xdr:row>37</xdr:row>
      <xdr:rowOff>83820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03604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68580</xdr:rowOff>
    </xdr:from>
    <xdr:ext cx="727075" cy="259080"/>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746480" y="641223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118110</xdr:rowOff>
    </xdr:from>
    <xdr:to>
      <xdr:col>73</xdr:col>
      <xdr:colOff>179705</xdr:colOff>
      <xdr:row>36</xdr:row>
      <xdr:rowOff>163830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2491720" y="6290310"/>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50800</xdr:rowOff>
    </xdr:from>
    <xdr:to>
      <xdr:col>74</xdr:col>
      <xdr:colOff>31750</xdr:colOff>
      <xdr:row>37</xdr:row>
      <xdr:rowOff>152400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248640" y="63944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137160</xdr:rowOff>
    </xdr:from>
    <xdr:ext cx="76200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93876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149860</xdr:rowOff>
    </xdr:from>
    <xdr:to>
      <xdr:col>69</xdr:col>
      <xdr:colOff>92075</xdr:colOff>
      <xdr:row>36</xdr:row>
      <xdr:rowOff>163830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1684000" y="6322060"/>
          <a:ext cx="8077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37465</xdr:rowOff>
    </xdr:from>
    <xdr:to>
      <xdr:col>69</xdr:col>
      <xdr:colOff>142875</xdr:colOff>
      <xdr:row>37</xdr:row>
      <xdr:rowOff>139065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44092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123825</xdr:rowOff>
    </xdr:from>
    <xdr:ext cx="762000" cy="24955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151360" y="64674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10160</xdr:rowOff>
    </xdr:from>
    <xdr:to>
      <xdr:col>65</xdr:col>
      <xdr:colOff>53975</xdr:colOff>
      <xdr:row>37</xdr:row>
      <xdr:rowOff>111760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1653520" y="63538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96520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134364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2475"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64818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2475"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89126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137795</xdr:rowOff>
    </xdr:from>
    <xdr:to>
      <xdr:col>82</xdr:col>
      <xdr:colOff>158750</xdr:colOff>
      <xdr:row>38</xdr:row>
      <xdr:rowOff>67945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9296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37</xdr:row>
      <xdr:rowOff>109855</xdr:rowOff>
    </xdr:from>
    <xdr:ext cx="762000" cy="25082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4915515" y="64535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21590</xdr:rowOff>
    </xdr:from>
    <xdr:to>
      <xdr:col>78</xdr:col>
      <xdr:colOff>120650</xdr:colOff>
      <xdr:row>36</xdr:row>
      <xdr:rowOff>123190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03604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133350</xdr:rowOff>
    </xdr:from>
    <xdr:ext cx="727075" cy="25019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746480" y="5962650"/>
          <a:ext cx="7270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67310</xdr:rowOff>
    </xdr:from>
    <xdr:to>
      <xdr:col>74</xdr:col>
      <xdr:colOff>31750</xdr:colOff>
      <xdr:row>36</xdr:row>
      <xdr:rowOff>168910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248640" y="62395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7620</xdr:rowOff>
    </xdr:from>
    <xdr:ext cx="762000" cy="25019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938760" y="60083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113030</xdr:rowOff>
    </xdr:from>
    <xdr:to>
      <xdr:col>69</xdr:col>
      <xdr:colOff>142875</xdr:colOff>
      <xdr:row>37</xdr:row>
      <xdr:rowOff>43180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44092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53340</xdr:rowOff>
    </xdr:from>
    <xdr:ext cx="762000" cy="25019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151360" y="60540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1653520" y="62712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39370</xdr:rowOff>
    </xdr:from>
    <xdr:ext cx="76200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134364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類似団体平均と比較するとやや下回っている。複合施設整備事業等の大規模事業にかかる地方債の償還開始に加えて、今後は大和平野中央田園都市構想事業や広域ごみ処理施設建設事業等の地方債の借入が増加するため、公債費は増加する見込みである。</a:t>
          </a:r>
        </a:p>
        <a:p>
          <a:r>
            <a:rPr kumimoji="1" lang="ja-JP" altLang="en-US" sz="1300">
              <a:latin typeface="ＭＳ Ｐゴシック"/>
              <a:ea typeface="ＭＳ Ｐゴシック"/>
            </a:rPr>
            <a:t>　緊急度・住民ニーズを的確に把握した事業の選択により、地方債の発行を最小限に抑え、公債費の削減に努めていく。</a:t>
          </a:r>
        </a:p>
      </xdr:txBody>
    </xdr:sp>
    <xdr:clientData/>
  </xdr:twoCellAnchor>
  <xdr:oneCellAnchor>
    <xdr:from>
      <xdr:col>3</xdr:col>
      <xdr:colOff>123825</xdr:colOff>
      <xdr:row>69</xdr:row>
      <xdr:rowOff>107950</xdr:rowOff>
    </xdr:from>
    <xdr:ext cx="298450" cy="22542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8475" cy="250190"/>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3368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8475"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33680" y="1389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8475" cy="25908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33680" y="1351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8475" cy="25019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3368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8475"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3680" y="1274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8475"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3680" y="12367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338320" y="1255141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45720</xdr:rowOff>
    </xdr:from>
    <xdr:ext cx="762000" cy="259080"/>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427220" y="1393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73660</xdr:rowOff>
    </xdr:from>
    <xdr:to>
      <xdr:col>24</xdr:col>
      <xdr:colOff>114300</xdr:colOff>
      <xdr:row>81</xdr:row>
      <xdr:rowOff>73660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269740" y="139611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121920</xdr:rowOff>
    </xdr:from>
    <xdr:ext cx="762000" cy="250190"/>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427220" y="122948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269740" y="125514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76</xdr:row>
      <xdr:rowOff>50800</xdr:rowOff>
    </xdr:from>
    <xdr:to>
      <xdr:col>24</xdr:col>
      <xdr:colOff>25400</xdr:colOff>
      <xdr:row>76</xdr:row>
      <xdr:rowOff>88900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594100" y="13081000"/>
          <a:ext cx="7442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25400</xdr:rowOff>
    </xdr:from>
    <xdr:ext cx="762000" cy="259080"/>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427220" y="13055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53340</xdr:rowOff>
    </xdr:from>
    <xdr:to>
      <xdr:col>24</xdr:col>
      <xdr:colOff>76200</xdr:colOff>
      <xdr:row>76</xdr:row>
      <xdr:rowOff>154940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307840" y="130835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179705</xdr:colOff>
      <xdr:row>76</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794000" y="13069570"/>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34290</xdr:rowOff>
    </xdr:from>
    <xdr:to>
      <xdr:col>20</xdr:col>
      <xdr:colOff>38100</xdr:colOff>
      <xdr:row>76</xdr:row>
      <xdr:rowOff>135890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550920" y="130644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120650</xdr:rowOff>
    </xdr:from>
    <xdr:ext cx="727075" cy="251460"/>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241040" y="1315085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31750</xdr:rowOff>
    </xdr:from>
    <xdr:to>
      <xdr:col>15</xdr:col>
      <xdr:colOff>98425</xdr:colOff>
      <xdr:row>76</xdr:row>
      <xdr:rowOff>39370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986280" y="13061950"/>
          <a:ext cx="8077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34290</xdr:rowOff>
    </xdr:from>
    <xdr:to>
      <xdr:col>15</xdr:col>
      <xdr:colOff>149225</xdr:colOff>
      <xdr:row>76</xdr:row>
      <xdr:rowOff>135890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7432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120650</xdr:rowOff>
    </xdr:from>
    <xdr:ext cx="762000" cy="25146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453640" y="131508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12700</xdr:rowOff>
    </xdr:from>
    <xdr:to>
      <xdr:col>11</xdr:col>
      <xdr:colOff>9525</xdr:colOff>
      <xdr:row>76</xdr:row>
      <xdr:rowOff>31750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198880" y="13042900"/>
          <a:ext cx="7874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955800" y="130759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132080</xdr:rowOff>
    </xdr:from>
    <xdr:ext cx="762000" cy="25146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645920" y="131622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14808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154940</xdr:rowOff>
    </xdr:from>
    <xdr:ext cx="752475" cy="25146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58520" y="1318514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2475"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14274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247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40614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247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0033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307840" y="130683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54610</xdr:rowOff>
    </xdr:from>
    <xdr:ext cx="762000" cy="24955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427220" y="12913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550920" y="13030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111760</xdr:rowOff>
    </xdr:from>
    <xdr:ext cx="727075" cy="24955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241040" y="12799060"/>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743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100330</xdr:rowOff>
    </xdr:from>
    <xdr:ext cx="762000" cy="24955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453640" y="12787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152400</xdr:rowOff>
    </xdr:from>
    <xdr:to>
      <xdr:col>11</xdr:col>
      <xdr:colOff>60325</xdr:colOff>
      <xdr:row>76</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955800" y="130111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92710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645920" y="1278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14808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73660</xdr:rowOff>
    </xdr:from>
    <xdr:ext cx="752475"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858520" y="12760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chemeClr val="dk1"/>
              </a:solidFill>
              <a:effectLst/>
              <a:latin typeface="ＭＳ Ｐゴシック"/>
              <a:ea typeface="ＭＳ Ｐゴシック"/>
              <a:cs typeface="+mn-cs"/>
            </a:rPr>
            <a:t>　公債費以外に係る経常収支比率は類似団体平均をやや上回っている。今後も継続してゼロベースによる町単独事業の見直し等経費の削減に努める。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8925" cy="22542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14806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8475" cy="250190"/>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073912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98475"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0739120" y="1389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98475" cy="25908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0739120" y="1351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8475" cy="25019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073912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98475" cy="25908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0739120" y="1274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98475" cy="25908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0739120" y="12367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8475" cy="25019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073912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843760" y="1245235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81</xdr:row>
      <xdr:rowOff>148590</xdr:rowOff>
    </xdr:from>
    <xdr:ext cx="762000" cy="259080"/>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4915515"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5080</xdr:rowOff>
    </xdr:from>
    <xdr:to>
      <xdr:col>82</xdr:col>
      <xdr:colOff>179705</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54860" y="140639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71</xdr:row>
      <xdr:rowOff>22860</xdr:rowOff>
    </xdr:from>
    <xdr:ext cx="762000" cy="259080"/>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4915515" y="1219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48.5</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107950</xdr:rowOff>
    </xdr:from>
    <xdr:to>
      <xdr:col>82</xdr:col>
      <xdr:colOff>179705</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54860" y="124523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77470</xdr:rowOff>
    </xdr:from>
    <xdr:to>
      <xdr:col>82</xdr:col>
      <xdr:colOff>107950</xdr:colOff>
      <xdr:row>77</xdr:row>
      <xdr:rowOff>130810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086840" y="13107670"/>
          <a:ext cx="75692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76</xdr:row>
      <xdr:rowOff>54610</xdr:rowOff>
    </xdr:from>
    <xdr:ext cx="762000" cy="24955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4915515" y="1308481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9296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76</xdr:row>
      <xdr:rowOff>77470</xdr:rowOff>
    </xdr:from>
    <xdr:to>
      <xdr:col>78</xdr:col>
      <xdr:colOff>69850</xdr:colOff>
      <xdr:row>77</xdr:row>
      <xdr:rowOff>123190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298170" y="13107670"/>
          <a:ext cx="78867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03604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17780</xdr:rowOff>
    </xdr:from>
    <xdr:ext cx="727075" cy="25146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746480" y="1321943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123190</xdr:rowOff>
    </xdr:from>
    <xdr:to>
      <xdr:col>73</xdr:col>
      <xdr:colOff>179705</xdr:colOff>
      <xdr:row>78</xdr:row>
      <xdr:rowOff>39370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2491720" y="13324840"/>
          <a:ext cx="80645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248640" y="133845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97790</xdr:rowOff>
    </xdr:from>
    <xdr:ext cx="762000" cy="25146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938760" y="134708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39370</xdr:rowOff>
    </xdr:from>
    <xdr:to>
      <xdr:col>69</xdr:col>
      <xdr:colOff>92075</xdr:colOff>
      <xdr:row>78</xdr:row>
      <xdr:rowOff>73660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1684000" y="13412470"/>
          <a:ext cx="8077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44092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124460</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15136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1653520" y="13373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111760</xdr:rowOff>
    </xdr:from>
    <xdr:ext cx="762000" cy="24955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1343640" y="13141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2475"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64818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247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89126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77</xdr:row>
      <xdr:rowOff>80010</xdr:rowOff>
    </xdr:from>
    <xdr:to>
      <xdr:col>82</xdr:col>
      <xdr:colOff>158750</xdr:colOff>
      <xdr:row>78</xdr:row>
      <xdr:rowOff>10160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9296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77</xdr:row>
      <xdr:rowOff>52070</xdr:rowOff>
    </xdr:from>
    <xdr:ext cx="762000" cy="251460"/>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4915515" y="132537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26670</xdr:rowOff>
    </xdr:from>
    <xdr:to>
      <xdr:col>78</xdr:col>
      <xdr:colOff>120650</xdr:colOff>
      <xdr:row>76</xdr:row>
      <xdr:rowOff>128270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03604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138430</xdr:rowOff>
    </xdr:from>
    <xdr:ext cx="72707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746480" y="1282573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72390</xdr:rowOff>
    </xdr:from>
    <xdr:to>
      <xdr:col>74</xdr:col>
      <xdr:colOff>31750</xdr:colOff>
      <xdr:row>78</xdr:row>
      <xdr:rowOff>2540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248640" y="132740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12700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938760" y="1304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160020</xdr:rowOff>
    </xdr:from>
    <xdr:to>
      <xdr:col>69</xdr:col>
      <xdr:colOff>142875</xdr:colOff>
      <xdr:row>78</xdr:row>
      <xdr:rowOff>90170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44092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100330</xdr:rowOff>
    </xdr:from>
    <xdr:ext cx="762000" cy="24955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151360" y="131305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22860</xdr:rowOff>
    </xdr:from>
    <xdr:to>
      <xdr:col>65</xdr:col>
      <xdr:colOff>53975</xdr:colOff>
      <xdr:row>78</xdr:row>
      <xdr:rowOff>124460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1653520" y="133959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109220</xdr:rowOff>
    </xdr:from>
    <xdr:ext cx="762000" cy="25146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1343640" y="13482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奈良県三宅町</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1955" cy="26924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36980"/>
          <a:ext cx="401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52475" cy="24384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28720"/>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77470</xdr:rowOff>
    </xdr:from>
    <xdr:to>
      <xdr:col>33</xdr:col>
      <xdr:colOff>114300</xdr:colOff>
      <xdr:row>20</xdr:row>
      <xdr:rowOff>77470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495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106680</xdr:rowOff>
    </xdr:from>
    <xdr:ext cx="752475" cy="24384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356610"/>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40005</xdr:rowOff>
    </xdr:from>
    <xdr:to>
      <xdr:col>33</xdr:col>
      <xdr:colOff>114300</xdr:colOff>
      <xdr:row>18</xdr:row>
      <xdr:rowOff>40005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31222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69215</xdr:rowOff>
    </xdr:from>
    <xdr:ext cx="752475" cy="24384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2983865"/>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2750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31750</xdr:rowOff>
    </xdr:from>
    <xdr:ext cx="752475" cy="24384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611120"/>
          <a:ext cx="752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372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52475"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23139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1991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5247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184975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52475" cy="24765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470660"/>
          <a:ext cx="75247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64135</xdr:rowOff>
    </xdr:from>
    <xdr:to>
      <xdr:col>29</xdr:col>
      <xdr:colOff>127000</xdr:colOff>
      <xdr:row>18</xdr:row>
      <xdr:rowOff>144780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099050" y="1957705"/>
          <a:ext cx="0" cy="12693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117475</xdr:rowOff>
    </xdr:from>
    <xdr:ext cx="762000" cy="25336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168900" y="31997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86,029</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144780</xdr:rowOff>
    </xdr:from>
    <xdr:to>
      <xdr:col>30</xdr:col>
      <xdr:colOff>25400</xdr:colOff>
      <xdr:row>18</xdr:row>
      <xdr:rowOff>144780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010150" y="322707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150495</xdr:rowOff>
    </xdr:from>
    <xdr:ext cx="762000"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168900" y="1701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254,461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64135</xdr:rowOff>
    </xdr:from>
    <xdr:to>
      <xdr:col>30</xdr:col>
      <xdr:colOff>25400</xdr:colOff>
      <xdr:row>11</xdr:row>
      <xdr:rowOff>64135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010150" y="195770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8255</xdr:rowOff>
    </xdr:from>
    <xdr:to>
      <xdr:col>29</xdr:col>
      <xdr:colOff>127000</xdr:colOff>
      <xdr:row>16</xdr:row>
      <xdr:rowOff>10160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508500" y="2755265"/>
          <a:ext cx="59055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87630</xdr:rowOff>
    </xdr:from>
    <xdr:ext cx="762000" cy="2457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168900" y="2495550"/>
          <a:ext cx="76200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156,916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69850</xdr:rowOff>
    </xdr:from>
    <xdr:to>
      <xdr:col>29</xdr:col>
      <xdr:colOff>171450</xdr:colOff>
      <xdr:row>16</xdr:row>
      <xdr:rowOff>1270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048250" y="264922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10160</xdr:rowOff>
    </xdr:from>
    <xdr:to>
      <xdr:col>26</xdr:col>
      <xdr:colOff>50800</xdr:colOff>
      <xdr:row>16</xdr:row>
      <xdr:rowOff>61595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3886200" y="2757170"/>
          <a:ext cx="6223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86995</xdr:rowOff>
    </xdr:from>
    <xdr:to>
      <xdr:col>26</xdr:col>
      <xdr:colOff>101600</xdr:colOff>
      <xdr:row>16</xdr:row>
      <xdr:rowOff>18415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457700" y="266636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29210</xdr:rowOff>
    </xdr:from>
    <xdr:ext cx="727075" cy="24701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165600" y="2437130"/>
          <a:ext cx="7270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16</xdr:row>
      <xdr:rowOff>7620</xdr:rowOff>
    </xdr:from>
    <xdr:to>
      <xdr:col>22</xdr:col>
      <xdr:colOff>114300</xdr:colOff>
      <xdr:row>16</xdr:row>
      <xdr:rowOff>61595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3257550" y="2754630"/>
          <a:ext cx="62865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124460</xdr:rowOff>
    </xdr:from>
    <xdr:to>
      <xdr:col>22</xdr:col>
      <xdr:colOff>165100</xdr:colOff>
      <xdr:row>16</xdr:row>
      <xdr:rowOff>55880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835400" y="270383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67310</xdr:rowOff>
    </xdr:from>
    <xdr:ext cx="762000" cy="2463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543300" y="247523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4445</xdr:rowOff>
    </xdr:from>
    <xdr:to>
      <xdr:col>18</xdr:col>
      <xdr:colOff>171450</xdr:colOff>
      <xdr:row>16</xdr:row>
      <xdr:rowOff>7620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a:off x="2622550" y="2751455"/>
          <a:ext cx="6350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118110</xdr:rowOff>
    </xdr:from>
    <xdr:to>
      <xdr:col>19</xdr:col>
      <xdr:colOff>38100</xdr:colOff>
      <xdr:row>16</xdr:row>
      <xdr:rowOff>50800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213100" y="2697480"/>
          <a:ext cx="8255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14</xdr:row>
      <xdr:rowOff>61595</xdr:rowOff>
    </xdr:from>
    <xdr:ext cx="762000" cy="25590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914650" y="24695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147320</xdr:rowOff>
    </xdr:from>
    <xdr:to>
      <xdr:col>15</xdr:col>
      <xdr:colOff>101600</xdr:colOff>
      <xdr:row>16</xdr:row>
      <xdr:rowOff>78740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571750" y="272669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63500</xdr:rowOff>
    </xdr:from>
    <xdr:ext cx="752475" cy="25336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279650" y="2810510"/>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127000</xdr:rowOff>
    </xdr:from>
    <xdr:to>
      <xdr:col>29</xdr:col>
      <xdr:colOff>171450</xdr:colOff>
      <xdr:row>16</xdr:row>
      <xdr:rowOff>58420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048250" y="2706370"/>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99060</xdr:rowOff>
    </xdr:from>
    <xdr:ext cx="762000" cy="25336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168900" y="26784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149,217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128270</xdr:rowOff>
    </xdr:from>
    <xdr:to>
      <xdr:col>26</xdr:col>
      <xdr:colOff>101600</xdr:colOff>
      <xdr:row>16</xdr:row>
      <xdr:rowOff>59690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457700" y="270764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44450</xdr:rowOff>
    </xdr:from>
    <xdr:ext cx="727075" cy="25336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165600" y="2791460"/>
          <a:ext cx="7270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149,064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12065</xdr:rowOff>
    </xdr:from>
    <xdr:to>
      <xdr:col>22</xdr:col>
      <xdr:colOff>165100</xdr:colOff>
      <xdr:row>16</xdr:row>
      <xdr:rowOff>111125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835400" y="275907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95885</xdr:rowOff>
    </xdr:from>
    <xdr:ext cx="762000" cy="25336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543300" y="2842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142,128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126365</xdr:rowOff>
    </xdr:from>
    <xdr:to>
      <xdr:col>19</xdr:col>
      <xdr:colOff>38100</xdr:colOff>
      <xdr:row>16</xdr:row>
      <xdr:rowOff>57785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213100" y="2705735"/>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16</xdr:row>
      <xdr:rowOff>42545</xdr:rowOff>
    </xdr:from>
    <xdr:ext cx="762000" cy="25336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914650" y="2789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149,373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122555</xdr:rowOff>
    </xdr:from>
    <xdr:to>
      <xdr:col>15</xdr:col>
      <xdr:colOff>101600</xdr:colOff>
      <xdr:row>16</xdr:row>
      <xdr:rowOff>53975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571750" y="270192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65405</xdr:rowOff>
    </xdr:from>
    <xdr:ext cx="752475" cy="2463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279650" y="2473325"/>
          <a:ext cx="7524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149,869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1955" cy="27241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524000" y="5166995"/>
          <a:ext cx="40195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140335</xdr:rowOff>
    </xdr:from>
    <xdr:to>
      <xdr:col>33</xdr:col>
      <xdr:colOff>114300</xdr:colOff>
      <xdr:row>38</xdr:row>
      <xdr:rowOff>140335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1949450" y="75012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52475" cy="25527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50950" y="7362190"/>
          <a:ext cx="7524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49450" y="7178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52475" cy="25654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7035800"/>
          <a:ext cx="7524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49450" y="68510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52475"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7094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49450" y="652526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52475" cy="2584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38238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49450" y="619823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52475" cy="25400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6055995"/>
          <a:ext cx="752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49450" y="58718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52475" cy="25971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728970"/>
          <a:ext cx="7524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2475" cy="24955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250950" y="540321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251460</xdr:rowOff>
    </xdr:from>
    <xdr:to>
      <xdr:col>29</xdr:col>
      <xdr:colOff>127000</xdr:colOff>
      <xdr:row>39</xdr:row>
      <xdr:rowOff>2540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099050" y="6069330"/>
          <a:ext cx="0" cy="14617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142875</xdr:rowOff>
    </xdr:from>
    <xdr:ext cx="762000" cy="25336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168900" y="75037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-1,892</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2540</xdr:rowOff>
    </xdr:from>
    <xdr:to>
      <xdr:col>30</xdr:col>
      <xdr:colOff>25400</xdr:colOff>
      <xdr:row>39</xdr:row>
      <xdr:rowOff>2540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10150" y="753110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167005</xdr:rowOff>
    </xdr:from>
    <xdr:ext cx="762000" cy="25590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168900" y="58134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87,822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251460</xdr:rowOff>
    </xdr:from>
    <xdr:to>
      <xdr:col>30</xdr:col>
      <xdr:colOff>25400</xdr:colOff>
      <xdr:row>33</xdr:row>
      <xdr:rowOff>251460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010150" y="606933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63500</xdr:rowOff>
    </xdr:from>
    <xdr:to>
      <xdr:col>29</xdr:col>
      <xdr:colOff>127000</xdr:colOff>
      <xdr:row>36</xdr:row>
      <xdr:rowOff>113030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4508500" y="6910070"/>
          <a:ext cx="59055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47625</xdr:rowOff>
    </xdr:from>
    <xdr:ext cx="762000" cy="25971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168900" y="6894195"/>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33,982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52070</xdr:rowOff>
    </xdr:from>
    <xdr:to>
      <xdr:col>29</xdr:col>
      <xdr:colOff>171450</xdr:colOff>
      <xdr:row>36</xdr:row>
      <xdr:rowOff>153670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048250" y="6898640"/>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113030</xdr:rowOff>
    </xdr:from>
    <xdr:to>
      <xdr:col>26</xdr:col>
      <xdr:colOff>50800</xdr:colOff>
      <xdr:row>36</xdr:row>
      <xdr:rowOff>146685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3886200" y="6959600"/>
          <a:ext cx="6223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78105</xdr:rowOff>
    </xdr:from>
    <xdr:to>
      <xdr:col>26</xdr:col>
      <xdr:colOff>101600</xdr:colOff>
      <xdr:row>37</xdr:row>
      <xdr:rowOff>8255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457700" y="6924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164465</xdr:rowOff>
    </xdr:from>
    <xdr:ext cx="727075" cy="2584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165600" y="7011035"/>
          <a:ext cx="7270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36</xdr:row>
      <xdr:rowOff>146685</xdr:rowOff>
    </xdr:from>
    <xdr:to>
      <xdr:col>22</xdr:col>
      <xdr:colOff>114300</xdr:colOff>
      <xdr:row>37</xdr:row>
      <xdr:rowOff>26670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3257550" y="6993255"/>
          <a:ext cx="62865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92710</xdr:rowOff>
    </xdr:from>
    <xdr:to>
      <xdr:col>22</xdr:col>
      <xdr:colOff>165100</xdr:colOff>
      <xdr:row>37</xdr:row>
      <xdr:rowOff>22860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835400" y="6939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204470</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543300" y="670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26670</xdr:rowOff>
    </xdr:from>
    <xdr:to>
      <xdr:col>18</xdr:col>
      <xdr:colOff>171450</xdr:colOff>
      <xdr:row>37</xdr:row>
      <xdr:rowOff>59055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flipV="1">
          <a:off x="2622550" y="7044690"/>
          <a:ext cx="6350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95250</xdr:rowOff>
    </xdr:from>
    <xdr:to>
      <xdr:col>19</xdr:col>
      <xdr:colOff>38100</xdr:colOff>
      <xdr:row>37</xdr:row>
      <xdr:rowOff>25400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213100" y="694182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207010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914650" y="671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107950</xdr:rowOff>
    </xdr:from>
    <xdr:to>
      <xdr:col>15</xdr:col>
      <xdr:colOff>101600</xdr:colOff>
      <xdr:row>37</xdr:row>
      <xdr:rowOff>37465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571750" y="69545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219075</xdr:rowOff>
    </xdr:from>
    <xdr:ext cx="752475"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279650" y="672274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12065</xdr:rowOff>
    </xdr:from>
    <xdr:to>
      <xdr:col>29</xdr:col>
      <xdr:colOff>171450</xdr:colOff>
      <xdr:row>36</xdr:row>
      <xdr:rowOff>113665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048250" y="685863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200660</xdr:rowOff>
    </xdr:from>
    <xdr:ext cx="762000" cy="251460"/>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168900" y="67043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36,440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62230</xdr:rowOff>
    </xdr:from>
    <xdr:to>
      <xdr:col>26</xdr:col>
      <xdr:colOff>101600</xdr:colOff>
      <xdr:row>36</xdr:row>
      <xdr:rowOff>163830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457700" y="690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173355</xdr:rowOff>
    </xdr:from>
    <xdr:ext cx="727075"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165600" y="667702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33,344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95885</xdr:rowOff>
    </xdr:from>
    <xdr:to>
      <xdr:col>22</xdr:col>
      <xdr:colOff>165100</xdr:colOff>
      <xdr:row>37</xdr:row>
      <xdr:rowOff>25400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835400" y="69424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12065</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543300" y="70300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31,276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147320</xdr:rowOff>
    </xdr:from>
    <xdr:to>
      <xdr:col>19</xdr:col>
      <xdr:colOff>38100</xdr:colOff>
      <xdr:row>37</xdr:row>
      <xdr:rowOff>78105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213100" y="6993890"/>
          <a:ext cx="825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37</xdr:row>
      <xdr:rowOff>61595</xdr:rowOff>
    </xdr:from>
    <xdr:ext cx="762000" cy="2584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914650" y="7079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8255</xdr:rowOff>
    </xdr:from>
    <xdr:to>
      <xdr:col>15</xdr:col>
      <xdr:colOff>101600</xdr:colOff>
      <xdr:row>37</xdr:row>
      <xdr:rowOff>110490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571750" y="70262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93980</xdr:rowOff>
    </xdr:from>
    <xdr:ext cx="752475" cy="25908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279650" y="71120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26,164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6,601
6,500
4.06
4,288,207
4,029,320
209,542
2,509,728
3,401,302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384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08325"/>
          <a:ext cx="60464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0360"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5358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109220</xdr:rowOff>
    </xdr:from>
    <xdr:ext cx="239395" cy="24384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474980" y="681863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72390</xdr:rowOff>
    </xdr:from>
    <xdr:ext cx="531495" cy="24384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44652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34925</xdr:rowOff>
    </xdr:from>
    <xdr:ext cx="595630" cy="24384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07377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165100</xdr:rowOff>
    </xdr:from>
    <xdr:ext cx="595630" cy="24384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7010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128270</xdr:rowOff>
    </xdr:from>
    <xdr:ext cx="595630" cy="24384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32892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90805</xdr:rowOff>
    </xdr:from>
    <xdr:ext cx="595630" cy="24384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95617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5630" cy="24384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834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146050</xdr:rowOff>
    </xdr:from>
    <xdr:to>
      <xdr:col>24</xdr:col>
      <xdr:colOff>62865</xdr:colOff>
      <xdr:row>38</xdr:row>
      <xdr:rowOff>53340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5179060"/>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57150</xdr:rowOff>
    </xdr:from>
    <xdr:ext cx="534670" cy="25336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4312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71,168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53340</xdr:rowOff>
    </xdr:from>
    <xdr:to>
      <xdr:col>24</xdr:col>
      <xdr:colOff>152400</xdr:colOff>
      <xdr:row>38</xdr:row>
      <xdr:rowOff>53340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427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93980</xdr:rowOff>
    </xdr:from>
    <xdr:ext cx="598805" cy="25336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9593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238,745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146050</xdr:rowOff>
    </xdr:from>
    <xdr:to>
      <xdr:col>24</xdr:col>
      <xdr:colOff>152400</xdr:colOff>
      <xdr:row>30</xdr:row>
      <xdr:rowOff>146050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5179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35</xdr:row>
      <xdr:rowOff>88900</xdr:rowOff>
    </xdr:from>
    <xdr:to>
      <xdr:col>24</xdr:col>
      <xdr:colOff>63500</xdr:colOff>
      <xdr:row>35</xdr:row>
      <xdr:rowOff>115570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29000" y="5960110"/>
          <a:ext cx="7493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22225</xdr:rowOff>
    </xdr:from>
    <xdr:ext cx="598805" cy="25336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72579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139,150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0</xdr:rowOff>
    </xdr:from>
    <xdr:to>
      <xdr:col>24</xdr:col>
      <xdr:colOff>114300</xdr:colOff>
      <xdr:row>35</xdr:row>
      <xdr:rowOff>99060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871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115570</xdr:rowOff>
    </xdr:from>
    <xdr:to>
      <xdr:col>19</xdr:col>
      <xdr:colOff>171450</xdr:colOff>
      <xdr:row>35</xdr:row>
      <xdr:rowOff>140335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22550" y="5986780"/>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8255</xdr:rowOff>
    </xdr:from>
    <xdr:to>
      <xdr:col>20</xdr:col>
      <xdr:colOff>38100</xdr:colOff>
      <xdr:row>35</xdr:row>
      <xdr:rowOff>107950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58794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124460</xdr:rowOff>
    </xdr:from>
    <xdr:ext cx="589280" cy="24384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54680" y="5660390"/>
          <a:ext cx="5892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101600</xdr:rowOff>
    </xdr:from>
    <xdr:to>
      <xdr:col>15</xdr:col>
      <xdr:colOff>50800</xdr:colOff>
      <xdr:row>35</xdr:row>
      <xdr:rowOff>140335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828800" y="5972810"/>
          <a:ext cx="7937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43815</xdr:rowOff>
    </xdr:from>
    <xdr:to>
      <xdr:col>15</xdr:col>
      <xdr:colOff>101600</xdr:colOff>
      <xdr:row>35</xdr:row>
      <xdr:rowOff>143510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5915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160020</xdr:rowOff>
    </xdr:from>
    <xdr:ext cx="589280" cy="24384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60930" y="5695950"/>
          <a:ext cx="5892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35</xdr:row>
      <xdr:rowOff>101600</xdr:rowOff>
    </xdr:from>
    <xdr:to>
      <xdr:col>10</xdr:col>
      <xdr:colOff>114300</xdr:colOff>
      <xdr:row>35</xdr:row>
      <xdr:rowOff>107950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28700" y="597281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140335</xdr:rowOff>
    </xdr:from>
    <xdr:to>
      <xdr:col>10</xdr:col>
      <xdr:colOff>165100</xdr:colOff>
      <xdr:row>36</xdr:row>
      <xdr:rowOff>72390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60115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36</xdr:row>
      <xdr:rowOff>62865</xdr:rowOff>
    </xdr:from>
    <xdr:ext cx="589280" cy="25336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48130" y="6101715"/>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166370</xdr:rowOff>
    </xdr:from>
    <xdr:to>
      <xdr:col>6</xdr:col>
      <xdr:colOff>38100</xdr:colOff>
      <xdr:row>36</xdr:row>
      <xdr:rowOff>97790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60375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36</xdr:row>
      <xdr:rowOff>89535</xdr:rowOff>
    </xdr:from>
    <xdr:ext cx="589280" cy="24384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54380" y="6128385"/>
          <a:ext cx="5892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2475" cy="25336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9551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39370</xdr:rowOff>
    </xdr:from>
    <xdr:to>
      <xdr:col>24</xdr:col>
      <xdr:colOff>114300</xdr:colOff>
      <xdr:row>35</xdr:row>
      <xdr:rowOff>138430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5910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17780</xdr:rowOff>
    </xdr:from>
    <xdr:ext cx="598805" cy="25273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58889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133,927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66040</xdr:rowOff>
    </xdr:from>
    <xdr:to>
      <xdr:col>20</xdr:col>
      <xdr:colOff>38100</xdr:colOff>
      <xdr:row>35</xdr:row>
      <xdr:rowOff>165100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59372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156210</xdr:rowOff>
    </xdr:from>
    <xdr:ext cx="589280" cy="25336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54680" y="6027420"/>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90805</xdr:rowOff>
    </xdr:from>
    <xdr:to>
      <xdr:col>15</xdr:col>
      <xdr:colOff>101600</xdr:colOff>
      <xdr:row>36</xdr:row>
      <xdr:rowOff>22225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5962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13970</xdr:rowOff>
    </xdr:from>
    <xdr:ext cx="589280" cy="24384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60930" y="6052820"/>
          <a:ext cx="5892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52070</xdr:rowOff>
    </xdr:from>
    <xdr:to>
      <xdr:col>10</xdr:col>
      <xdr:colOff>165100</xdr:colOff>
      <xdr:row>35</xdr:row>
      <xdr:rowOff>151130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5923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0</xdr:rowOff>
    </xdr:from>
    <xdr:ext cx="589280" cy="25336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48130" y="5703570"/>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58420</xdr:rowOff>
    </xdr:from>
    <xdr:to>
      <xdr:col>6</xdr:col>
      <xdr:colOff>38100</xdr:colOff>
      <xdr:row>35</xdr:row>
      <xdr:rowOff>157480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59296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5715</xdr:rowOff>
    </xdr:from>
    <xdr:ext cx="589280" cy="25336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54380" y="5709285"/>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0360" cy="2203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8886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43180</xdr:rowOff>
    </xdr:from>
    <xdr:to>
      <xdr:col>28</xdr:col>
      <xdr:colOff>114300</xdr:colOff>
      <xdr:row>59</xdr:row>
      <xdr:rowOff>43180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72390</xdr:rowOff>
    </xdr:from>
    <xdr:ext cx="239395" cy="24384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474980" y="979932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34925</xdr:rowOff>
    </xdr:from>
    <xdr:ext cx="595630" cy="24384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42657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95630" cy="24384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0538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99060</xdr:rowOff>
    </xdr:from>
    <xdr:to>
      <xdr:col>28</xdr:col>
      <xdr:colOff>114300</xdr:colOff>
      <xdr:row>52</xdr:row>
      <xdr:rowOff>99060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128270</xdr:rowOff>
    </xdr:from>
    <xdr:ext cx="595630" cy="24384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68172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90805</xdr:rowOff>
    </xdr:from>
    <xdr:ext cx="595630" cy="24384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30897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53340</xdr:rowOff>
    </xdr:from>
    <xdr:ext cx="685800" cy="243840"/>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200" y="7936230"/>
          <a:ext cx="6858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27305</xdr:rowOff>
    </xdr:from>
    <xdr:to>
      <xdr:col>24</xdr:col>
      <xdr:colOff>62865</xdr:colOff>
      <xdr:row>58</xdr:row>
      <xdr:rowOff>100965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176395" y="858075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105410</xdr:rowOff>
    </xdr:from>
    <xdr:ext cx="534670" cy="243840"/>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229100" y="983234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58,873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100965</xdr:rowOff>
    </xdr:from>
    <xdr:to>
      <xdr:col>24</xdr:col>
      <xdr:colOff>152400</xdr:colOff>
      <xdr:row>58</xdr:row>
      <xdr:rowOff>100965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108450" y="9827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143510</xdr:rowOff>
    </xdr:from>
    <xdr:ext cx="598805" cy="243840"/>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229100" y="8361680"/>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728,502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27305</xdr:rowOff>
    </xdr:from>
    <xdr:to>
      <xdr:col>24</xdr:col>
      <xdr:colOff>152400</xdr:colOff>
      <xdr:row>51</xdr:row>
      <xdr:rowOff>27305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108450" y="8580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58</xdr:row>
      <xdr:rowOff>6350</xdr:rowOff>
    </xdr:from>
    <xdr:to>
      <xdr:col>24</xdr:col>
      <xdr:colOff>63500</xdr:colOff>
      <xdr:row>58</xdr:row>
      <xdr:rowOff>10795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429000" y="9733280"/>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73660</xdr:rowOff>
    </xdr:from>
    <xdr:ext cx="598805" cy="252730"/>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229100" y="946531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149,013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51435</xdr:rowOff>
    </xdr:from>
    <xdr:to>
      <xdr:col>24</xdr:col>
      <xdr:colOff>114300</xdr:colOff>
      <xdr:row>57</xdr:row>
      <xdr:rowOff>151130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127500" y="96107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10795</xdr:rowOff>
    </xdr:from>
    <xdr:to>
      <xdr:col>19</xdr:col>
      <xdr:colOff>171450</xdr:colOff>
      <xdr:row>58</xdr:row>
      <xdr:rowOff>30480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622550" y="9737725"/>
          <a:ext cx="8064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79375</xdr:rowOff>
    </xdr:from>
    <xdr:to>
      <xdr:col>20</xdr:col>
      <xdr:colOff>38100</xdr:colOff>
      <xdr:row>58</xdr:row>
      <xdr:rowOff>11430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384550" y="96386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27305</xdr:rowOff>
    </xdr:from>
    <xdr:ext cx="589280" cy="25336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154680" y="9418955"/>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30480</xdr:rowOff>
    </xdr:from>
    <xdr:to>
      <xdr:col>15</xdr:col>
      <xdr:colOff>50800</xdr:colOff>
      <xdr:row>58</xdr:row>
      <xdr:rowOff>43815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828800" y="9757410"/>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87630</xdr:rowOff>
    </xdr:from>
    <xdr:to>
      <xdr:col>15</xdr:col>
      <xdr:colOff>101600</xdr:colOff>
      <xdr:row>58</xdr:row>
      <xdr:rowOff>19050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571750" y="9646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35560</xdr:rowOff>
    </xdr:from>
    <xdr:ext cx="589280" cy="24384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360930" y="9427210"/>
          <a:ext cx="5892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43815</xdr:rowOff>
    </xdr:from>
    <xdr:to>
      <xdr:col>10</xdr:col>
      <xdr:colOff>114300</xdr:colOff>
      <xdr:row>58</xdr:row>
      <xdr:rowOff>76200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028700" y="9770745"/>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92710</xdr:rowOff>
    </xdr:from>
    <xdr:to>
      <xdr:col>10</xdr:col>
      <xdr:colOff>165100</xdr:colOff>
      <xdr:row>58</xdr:row>
      <xdr:rowOff>24130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778000" y="96520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40005</xdr:rowOff>
    </xdr:from>
    <xdr:ext cx="589280" cy="25336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548130" y="9431655"/>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102870</xdr:rowOff>
    </xdr:from>
    <xdr:to>
      <xdr:col>6</xdr:col>
      <xdr:colOff>38100</xdr:colOff>
      <xdr:row>58</xdr:row>
      <xdr:rowOff>34290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984250" y="96621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50800</xdr:rowOff>
    </xdr:from>
    <xdr:ext cx="589280" cy="24384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754380" y="9442450"/>
          <a:ext cx="5892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2475" cy="25336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451100" y="103079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125095</xdr:rowOff>
    </xdr:from>
    <xdr:to>
      <xdr:col>24</xdr:col>
      <xdr:colOff>114300</xdr:colOff>
      <xdr:row>58</xdr:row>
      <xdr:rowOff>56515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127500" y="96843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41275</xdr:rowOff>
    </xdr:from>
    <xdr:ext cx="598805" cy="25336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229100" y="96005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109,554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128905</xdr:rowOff>
    </xdr:from>
    <xdr:to>
      <xdr:col>20</xdr:col>
      <xdr:colOff>38100</xdr:colOff>
      <xdr:row>58</xdr:row>
      <xdr:rowOff>60325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384550" y="9688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51435</xdr:rowOff>
    </xdr:from>
    <xdr:ext cx="589280" cy="24384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154680" y="9778365"/>
          <a:ext cx="5892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148590</xdr:rowOff>
    </xdr:from>
    <xdr:to>
      <xdr:col>15</xdr:col>
      <xdr:colOff>101600</xdr:colOff>
      <xdr:row>58</xdr:row>
      <xdr:rowOff>80010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571750" y="9707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71755</xdr:rowOff>
    </xdr:from>
    <xdr:ext cx="525145" cy="24384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393315" y="979868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162560</xdr:rowOff>
    </xdr:from>
    <xdr:to>
      <xdr:col>10</xdr:col>
      <xdr:colOff>165100</xdr:colOff>
      <xdr:row>58</xdr:row>
      <xdr:rowOff>93980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778000" y="9721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85090</xdr:rowOff>
    </xdr:from>
    <xdr:ext cx="534670" cy="24384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580515" y="981202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26670</xdr:rowOff>
    </xdr:from>
    <xdr:to>
      <xdr:col>6</xdr:col>
      <xdr:colOff>38100</xdr:colOff>
      <xdr:row>58</xdr:row>
      <xdr:rowOff>126365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984250" y="97536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117475</xdr:rowOff>
    </xdr:from>
    <xdr:ext cx="525145" cy="25336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86765" y="9844405"/>
          <a:ext cx="52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0360" cy="2203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666750" y="112414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43180</xdr:rowOff>
    </xdr:from>
    <xdr:to>
      <xdr:col>28</xdr:col>
      <xdr:colOff>114300</xdr:colOff>
      <xdr:row>79</xdr:row>
      <xdr:rowOff>43180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72390</xdr:rowOff>
    </xdr:from>
    <xdr:ext cx="239395" cy="24384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474980" y="1315212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34925</xdr:rowOff>
    </xdr:from>
    <xdr:ext cx="531495" cy="24384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11455" y="12779375"/>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31495" cy="24384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11455" y="1240663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99060</xdr:rowOff>
    </xdr:from>
    <xdr:to>
      <xdr:col>28</xdr:col>
      <xdr:colOff>114300</xdr:colOff>
      <xdr:row>72</xdr:row>
      <xdr:rowOff>99060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128270</xdr:rowOff>
    </xdr:from>
    <xdr:ext cx="531495" cy="24384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11455" y="1203452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61595</xdr:rowOff>
    </xdr:from>
    <xdr:to>
      <xdr:col>28</xdr:col>
      <xdr:colOff>114300</xdr:colOff>
      <xdr:row>70</xdr:row>
      <xdr:rowOff>61595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90805</xdr:rowOff>
    </xdr:from>
    <xdr:ext cx="531495" cy="24384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11455" y="11661775"/>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5630" cy="24384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370" y="112890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99060</xdr:rowOff>
    </xdr:from>
    <xdr:to>
      <xdr:col>24</xdr:col>
      <xdr:colOff>62865</xdr:colOff>
      <xdr:row>79</xdr:row>
      <xdr:rowOff>19685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176395" y="12005310"/>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23495</xdr:rowOff>
    </xdr:from>
    <xdr:ext cx="469900" cy="25336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229100" y="132708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19685</xdr:rowOff>
    </xdr:from>
    <xdr:to>
      <xdr:col>24</xdr:col>
      <xdr:colOff>152400</xdr:colOff>
      <xdr:row>79</xdr:row>
      <xdr:rowOff>19685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108450" y="13267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47625</xdr:rowOff>
    </xdr:from>
    <xdr:ext cx="534670" cy="243840"/>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229100" y="1178623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69,000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99060</xdr:rowOff>
    </xdr:from>
    <xdr:to>
      <xdr:col>24</xdr:col>
      <xdr:colOff>152400</xdr:colOff>
      <xdr:row>71</xdr:row>
      <xdr:rowOff>99060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108450" y="12005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78</xdr:row>
      <xdr:rowOff>161290</xdr:rowOff>
    </xdr:from>
    <xdr:to>
      <xdr:col>24</xdr:col>
      <xdr:colOff>63500</xdr:colOff>
      <xdr:row>79</xdr:row>
      <xdr:rowOff>20955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429000" y="13241020"/>
          <a:ext cx="7493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130175</xdr:rowOff>
    </xdr:from>
    <xdr:ext cx="534670" cy="25209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229100" y="1287462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107950</xdr:rowOff>
    </xdr:from>
    <xdr:to>
      <xdr:col>24</xdr:col>
      <xdr:colOff>114300</xdr:colOff>
      <xdr:row>78</xdr:row>
      <xdr:rowOff>39370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127500" y="13020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20955</xdr:rowOff>
    </xdr:from>
    <xdr:to>
      <xdr:col>19</xdr:col>
      <xdr:colOff>171450</xdr:colOff>
      <xdr:row>79</xdr:row>
      <xdr:rowOff>23495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622550" y="1326832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113665</xdr:rowOff>
    </xdr:from>
    <xdr:to>
      <xdr:col>20</xdr:col>
      <xdr:colOff>38100</xdr:colOff>
      <xdr:row>78</xdr:row>
      <xdr:rowOff>45085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384550" y="130257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61595</xdr:rowOff>
    </xdr:from>
    <xdr:ext cx="525145" cy="25336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187065" y="12806045"/>
          <a:ext cx="52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15875</xdr:rowOff>
    </xdr:from>
    <xdr:to>
      <xdr:col>15</xdr:col>
      <xdr:colOff>50800</xdr:colOff>
      <xdr:row>79</xdr:row>
      <xdr:rowOff>23495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828800" y="13263245"/>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137795</xdr:rowOff>
    </xdr:from>
    <xdr:to>
      <xdr:col>15</xdr:col>
      <xdr:colOff>101600</xdr:colOff>
      <xdr:row>78</xdr:row>
      <xdr:rowOff>69850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571750" y="130498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85725</xdr:rowOff>
    </xdr:from>
    <xdr:ext cx="525145" cy="24384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393315" y="1283017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79</xdr:row>
      <xdr:rowOff>12700</xdr:rowOff>
    </xdr:from>
    <xdr:to>
      <xdr:col>10</xdr:col>
      <xdr:colOff>114300</xdr:colOff>
      <xdr:row>79</xdr:row>
      <xdr:rowOff>15875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028700" y="1326007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163830</xdr:rowOff>
    </xdr:from>
    <xdr:to>
      <xdr:col>10</xdr:col>
      <xdr:colOff>165100</xdr:colOff>
      <xdr:row>78</xdr:row>
      <xdr:rowOff>95250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778000" y="13075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111760</xdr:rowOff>
    </xdr:from>
    <xdr:ext cx="469900" cy="25336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612900" y="128562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146685</xdr:rowOff>
    </xdr:from>
    <xdr:to>
      <xdr:col>6</xdr:col>
      <xdr:colOff>38100</xdr:colOff>
      <xdr:row>78</xdr:row>
      <xdr:rowOff>78105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984250" y="130587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94615</xdr:rowOff>
    </xdr:from>
    <xdr:ext cx="469900" cy="25336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19150" y="128390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2475" cy="25336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451100" y="136607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111125</xdr:rowOff>
    </xdr:from>
    <xdr:to>
      <xdr:col>24</xdr:col>
      <xdr:colOff>114300</xdr:colOff>
      <xdr:row>79</xdr:row>
      <xdr:rowOff>42545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127500" y="13190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28575</xdr:rowOff>
    </xdr:from>
    <xdr:ext cx="469900" cy="243840"/>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229100" y="13108305"/>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139065</xdr:rowOff>
    </xdr:from>
    <xdr:to>
      <xdr:col>20</xdr:col>
      <xdr:colOff>38100</xdr:colOff>
      <xdr:row>79</xdr:row>
      <xdr:rowOff>71120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384550" y="132187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61595</xdr:rowOff>
    </xdr:from>
    <xdr:ext cx="469900" cy="25336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219450" y="133089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141605</xdr:rowOff>
    </xdr:from>
    <xdr:to>
      <xdr:col>15</xdr:col>
      <xdr:colOff>101600</xdr:colOff>
      <xdr:row>79</xdr:row>
      <xdr:rowOff>73025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571750" y="13221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64135</xdr:rowOff>
    </xdr:from>
    <xdr:ext cx="469900" cy="25336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406650" y="133115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133350</xdr:rowOff>
    </xdr:from>
    <xdr:to>
      <xdr:col>10</xdr:col>
      <xdr:colOff>165100</xdr:colOff>
      <xdr:row>79</xdr:row>
      <xdr:rowOff>64770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778000" y="132130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56515</xdr:rowOff>
    </xdr:from>
    <xdr:ext cx="469900" cy="25336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612900" y="13303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130175</xdr:rowOff>
    </xdr:from>
    <xdr:to>
      <xdr:col>6</xdr:col>
      <xdr:colOff>38100</xdr:colOff>
      <xdr:row>79</xdr:row>
      <xdr:rowOff>61595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984250" y="132099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53340</xdr:rowOff>
    </xdr:from>
    <xdr:ext cx="469900" cy="24384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19150" y="1330071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0360" cy="2203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666750" y="145942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9395" cy="24955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474980" y="169138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11455" y="162604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146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60830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5630" cy="25336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4384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46418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59690</xdr:rowOff>
    </xdr:from>
    <xdr:to>
      <xdr:col>24</xdr:col>
      <xdr:colOff>62865</xdr:colOff>
      <xdr:row>98</xdr:row>
      <xdr:rowOff>151765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176395" y="1515110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155575</xdr:rowOff>
    </xdr:from>
    <xdr:ext cx="534670" cy="25082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229100" y="166147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40,899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151765</xdr:rowOff>
    </xdr:from>
    <xdr:to>
      <xdr:col>24</xdr:col>
      <xdr:colOff>152400</xdr:colOff>
      <xdr:row>98</xdr:row>
      <xdr:rowOff>151765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108450" y="16610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6985</xdr:rowOff>
    </xdr:from>
    <xdr:ext cx="598805" cy="25336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229100" y="149307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175,208</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59690</xdr:rowOff>
    </xdr:from>
    <xdr:to>
      <xdr:col>24</xdr:col>
      <xdr:colOff>152400</xdr:colOff>
      <xdr:row>90</xdr:row>
      <xdr:rowOff>59690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108450" y="15151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68580</xdr:rowOff>
    </xdr:from>
    <xdr:to>
      <xdr:col>24</xdr:col>
      <xdr:colOff>63500</xdr:colOff>
      <xdr:row>97</xdr:row>
      <xdr:rowOff>32385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429000" y="16184880"/>
          <a:ext cx="7493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12700</xdr:rowOff>
    </xdr:from>
    <xdr:ext cx="534670" cy="259080"/>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229100" y="15957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161290</xdr:rowOff>
    </xdr:from>
    <xdr:to>
      <xdr:col>24</xdr:col>
      <xdr:colOff>114300</xdr:colOff>
      <xdr:row>96</xdr:row>
      <xdr:rowOff>91440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127500" y="1610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68580</xdr:rowOff>
    </xdr:from>
    <xdr:to>
      <xdr:col>19</xdr:col>
      <xdr:colOff>171450</xdr:colOff>
      <xdr:row>98</xdr:row>
      <xdr:rowOff>29210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622550" y="16184880"/>
          <a:ext cx="806450"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31750</xdr:rowOff>
    </xdr:from>
    <xdr:to>
      <xdr:col>20</xdr:col>
      <xdr:colOff>38100</xdr:colOff>
      <xdr:row>95</xdr:row>
      <xdr:rowOff>133350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384550" y="15976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149860</xdr:rowOff>
    </xdr:from>
    <xdr:ext cx="52514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187065" y="157518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29210</xdr:rowOff>
    </xdr:from>
    <xdr:to>
      <xdr:col>15</xdr:col>
      <xdr:colOff>50800</xdr:colOff>
      <xdr:row>98</xdr:row>
      <xdr:rowOff>68580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828800" y="16488410"/>
          <a:ext cx="7937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125095</xdr:rowOff>
    </xdr:from>
    <xdr:to>
      <xdr:col>15</xdr:col>
      <xdr:colOff>101600</xdr:colOff>
      <xdr:row>97</xdr:row>
      <xdr:rowOff>55245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571750" y="162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71755</xdr:rowOff>
    </xdr:from>
    <xdr:ext cx="52514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393315" y="160166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68580</xdr:rowOff>
    </xdr:from>
    <xdr:to>
      <xdr:col>10</xdr:col>
      <xdr:colOff>114300</xdr:colOff>
      <xdr:row>98</xdr:row>
      <xdr:rowOff>95250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028700" y="16527780"/>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123825</xdr:rowOff>
    </xdr:from>
    <xdr:to>
      <xdr:col>10</xdr:col>
      <xdr:colOff>165100</xdr:colOff>
      <xdr:row>97</xdr:row>
      <xdr:rowOff>53975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778000" y="1624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70485</xdr:rowOff>
    </xdr:from>
    <xdr:ext cx="53467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580515" y="16015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135255</xdr:rowOff>
    </xdr:from>
    <xdr:to>
      <xdr:col>6</xdr:col>
      <xdr:colOff>38100</xdr:colOff>
      <xdr:row>97</xdr:row>
      <xdr:rowOff>65405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984250" y="16251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81915</xdr:rowOff>
    </xdr:from>
    <xdr:ext cx="525145"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786765" y="160267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247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451100" y="170535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153035</xdr:rowOff>
    </xdr:from>
    <xdr:to>
      <xdr:col>24</xdr:col>
      <xdr:colOff>114300</xdr:colOff>
      <xdr:row>97</xdr:row>
      <xdr:rowOff>83185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127500" y="162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132080</xdr:rowOff>
    </xdr:from>
    <xdr:ext cx="534670" cy="251460"/>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229100" y="162483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17780</xdr:rowOff>
    </xdr:from>
    <xdr:to>
      <xdr:col>20</xdr:col>
      <xdr:colOff>38100</xdr:colOff>
      <xdr:row>96</xdr:row>
      <xdr:rowOff>119380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384550" y="16134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110490</xdr:rowOff>
    </xdr:from>
    <xdr:ext cx="525145" cy="25019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187065" y="162267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149225</xdr:rowOff>
    </xdr:from>
    <xdr:to>
      <xdr:col>15</xdr:col>
      <xdr:colOff>101600</xdr:colOff>
      <xdr:row>98</xdr:row>
      <xdr:rowOff>79375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57175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70485</xdr:rowOff>
    </xdr:from>
    <xdr:ext cx="52514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393315" y="165296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17780</xdr:rowOff>
    </xdr:from>
    <xdr:to>
      <xdr:col>10</xdr:col>
      <xdr:colOff>165100</xdr:colOff>
      <xdr:row>98</xdr:row>
      <xdr:rowOff>119380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77800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110490</xdr:rowOff>
    </xdr:from>
    <xdr:ext cx="534670" cy="25019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580515" y="165696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44450</xdr:rowOff>
    </xdr:from>
    <xdr:to>
      <xdr:col>6</xdr:col>
      <xdr:colOff>38100</xdr:colOff>
      <xdr:row>98</xdr:row>
      <xdr:rowOff>146050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984250" y="16503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137160</xdr:rowOff>
    </xdr:from>
    <xdr:ext cx="525145" cy="25908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786765" y="165963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0360" cy="2203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918200" y="45358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96520</xdr:rowOff>
    </xdr:from>
    <xdr:to>
      <xdr:col>59</xdr:col>
      <xdr:colOff>50800</xdr:colOff>
      <xdr:row>39</xdr:row>
      <xdr:rowOff>96520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125730</xdr:rowOff>
    </xdr:from>
    <xdr:ext cx="239395" cy="24384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726430" y="649986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112395</xdr:rowOff>
    </xdr:from>
    <xdr:to>
      <xdr:col>59</xdr:col>
      <xdr:colOff>50800</xdr:colOff>
      <xdr:row>37</xdr:row>
      <xdr:rowOff>112395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140970</xdr:rowOff>
    </xdr:from>
    <xdr:ext cx="595630" cy="24384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17820" y="617982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128905</xdr:rowOff>
    </xdr:from>
    <xdr:to>
      <xdr:col>59</xdr:col>
      <xdr:colOff>50800</xdr:colOff>
      <xdr:row>35</xdr:row>
      <xdr:rowOff>128905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156845</xdr:rowOff>
    </xdr:from>
    <xdr:ext cx="595630" cy="25336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17820" y="58604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144780</xdr:rowOff>
    </xdr:from>
    <xdr:to>
      <xdr:col>59</xdr:col>
      <xdr:colOff>50800</xdr:colOff>
      <xdr:row>33</xdr:row>
      <xdr:rowOff>144780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5715</xdr:rowOff>
    </xdr:from>
    <xdr:ext cx="595630" cy="25336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17820" y="55416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161290</xdr:rowOff>
    </xdr:from>
    <xdr:to>
      <xdr:col>59</xdr:col>
      <xdr:colOff>50800</xdr:colOff>
      <xdr:row>31</xdr:row>
      <xdr:rowOff>161290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21590</xdr:rowOff>
    </xdr:from>
    <xdr:ext cx="595630" cy="25273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1782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37465</xdr:rowOff>
    </xdr:from>
    <xdr:ext cx="595630" cy="25336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41782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5630" cy="24384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417820" y="45834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22225</xdr:rowOff>
    </xdr:from>
    <xdr:to>
      <xdr:col>54</xdr:col>
      <xdr:colOff>171450</xdr:colOff>
      <xdr:row>38</xdr:row>
      <xdr:rowOff>66675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429750" y="5222875"/>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70485</xdr:rowOff>
    </xdr:from>
    <xdr:ext cx="525145" cy="243840"/>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9480550" y="644461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62,068</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66675</xdr:rowOff>
    </xdr:from>
    <xdr:to>
      <xdr:col>55</xdr:col>
      <xdr:colOff>88900</xdr:colOff>
      <xdr:row>38</xdr:row>
      <xdr:rowOff>66675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359900" y="6440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137795</xdr:rowOff>
    </xdr:from>
    <xdr:ext cx="589280" cy="25336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9480550" y="5003165"/>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443,367</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22225</xdr:rowOff>
    </xdr:from>
    <xdr:to>
      <xdr:col>55</xdr:col>
      <xdr:colOff>88900</xdr:colOff>
      <xdr:row>31</xdr:row>
      <xdr:rowOff>22225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359900" y="5222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142875</xdr:rowOff>
    </xdr:from>
    <xdr:to>
      <xdr:col>55</xdr:col>
      <xdr:colOff>0</xdr:colOff>
      <xdr:row>38</xdr:row>
      <xdr:rowOff>78105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686800" y="6349365"/>
          <a:ext cx="7429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90805</xdr:rowOff>
    </xdr:from>
    <xdr:ext cx="589280" cy="243840"/>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9480550" y="5962015"/>
          <a:ext cx="58928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68580</xdr:rowOff>
    </xdr:from>
    <xdr:to>
      <xdr:col>55</xdr:col>
      <xdr:colOff>50800</xdr:colOff>
      <xdr:row>37</xdr:row>
      <xdr:rowOff>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398000" y="61074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36</xdr:row>
      <xdr:rowOff>83185</xdr:rowOff>
    </xdr:from>
    <xdr:to>
      <xdr:col>50</xdr:col>
      <xdr:colOff>114300</xdr:colOff>
      <xdr:row>38</xdr:row>
      <xdr:rowOff>78105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86700" y="6122035"/>
          <a:ext cx="80010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104140</xdr:rowOff>
    </xdr:from>
    <xdr:to>
      <xdr:col>50</xdr:col>
      <xdr:colOff>165100</xdr:colOff>
      <xdr:row>37</xdr:row>
      <xdr:rowOff>35560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36000" y="61429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51435</xdr:rowOff>
    </xdr:from>
    <xdr:ext cx="589280" cy="24384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06130" y="5922645"/>
          <a:ext cx="5892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83185</xdr:rowOff>
    </xdr:from>
    <xdr:to>
      <xdr:col>45</xdr:col>
      <xdr:colOff>171450</xdr:colOff>
      <xdr:row>38</xdr:row>
      <xdr:rowOff>95885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080250" y="6122035"/>
          <a:ext cx="80645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136525</xdr:rowOff>
    </xdr:from>
    <xdr:to>
      <xdr:col>46</xdr:col>
      <xdr:colOff>38100</xdr:colOff>
      <xdr:row>35</xdr:row>
      <xdr:rowOff>68580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42250" y="58400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84455</xdr:rowOff>
    </xdr:from>
    <xdr:ext cx="589280" cy="24384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12380" y="5620385"/>
          <a:ext cx="5892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73660</xdr:rowOff>
    </xdr:from>
    <xdr:to>
      <xdr:col>41</xdr:col>
      <xdr:colOff>50800</xdr:colOff>
      <xdr:row>38</xdr:row>
      <xdr:rowOff>95885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286500" y="6447790"/>
          <a:ext cx="7937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17145</xdr:rowOff>
    </xdr:from>
    <xdr:to>
      <xdr:col>41</xdr:col>
      <xdr:colOff>101600</xdr:colOff>
      <xdr:row>37</xdr:row>
      <xdr:rowOff>116840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029450" y="6223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132715</xdr:rowOff>
    </xdr:from>
    <xdr:ext cx="589280" cy="25336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818630" y="6003925"/>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19050</xdr:rowOff>
    </xdr:from>
    <xdr:to>
      <xdr:col>36</xdr:col>
      <xdr:colOff>165100</xdr:colOff>
      <xdr:row>37</xdr:row>
      <xdr:rowOff>118110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235700" y="6225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134620</xdr:rowOff>
    </xdr:from>
    <xdr:ext cx="589280" cy="25336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005830" y="6005830"/>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2475" cy="25336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908800" y="69551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93345</xdr:rowOff>
    </xdr:from>
    <xdr:to>
      <xdr:col>55</xdr:col>
      <xdr:colOff>50800</xdr:colOff>
      <xdr:row>38</xdr:row>
      <xdr:rowOff>24765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398000" y="62998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10160</xdr:rowOff>
    </xdr:from>
    <xdr:ext cx="525145" cy="243840"/>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9480550" y="6216650"/>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28575</xdr:rowOff>
    </xdr:from>
    <xdr:to>
      <xdr:col>50</xdr:col>
      <xdr:colOff>165100</xdr:colOff>
      <xdr:row>38</xdr:row>
      <xdr:rowOff>128270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36000" y="6402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118745</xdr:rowOff>
    </xdr:from>
    <xdr:ext cx="534670" cy="25336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38515" y="64928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33655</xdr:rowOff>
    </xdr:from>
    <xdr:to>
      <xdr:col>46</xdr:col>
      <xdr:colOff>38100</xdr:colOff>
      <xdr:row>36</xdr:row>
      <xdr:rowOff>132715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42250" y="60725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124460</xdr:rowOff>
    </xdr:from>
    <xdr:ext cx="589280" cy="24384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612380" y="6163310"/>
          <a:ext cx="5892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46990</xdr:rowOff>
    </xdr:from>
    <xdr:to>
      <xdr:col>41</xdr:col>
      <xdr:colOff>101600</xdr:colOff>
      <xdr:row>38</xdr:row>
      <xdr:rowOff>146050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029450" y="6421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137160</xdr:rowOff>
    </xdr:from>
    <xdr:ext cx="525145" cy="25336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851015" y="6511290"/>
          <a:ext cx="52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24130</xdr:rowOff>
    </xdr:from>
    <xdr:to>
      <xdr:col>36</xdr:col>
      <xdr:colOff>165100</xdr:colOff>
      <xdr:row>38</xdr:row>
      <xdr:rowOff>123825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235700" y="63982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114935</xdr:rowOff>
    </xdr:from>
    <xdr:ext cx="534670" cy="25336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38215" y="64890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0360" cy="2203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200" y="78886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39395" cy="24384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726430" y="979932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34925</xdr:rowOff>
    </xdr:from>
    <xdr:ext cx="595630" cy="24384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17820" y="942657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165100</xdr:rowOff>
    </xdr:from>
    <xdr:ext cx="595630" cy="24384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17820" y="90538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128270</xdr:rowOff>
    </xdr:from>
    <xdr:ext cx="595630" cy="24384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417820" y="868172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90805</xdr:rowOff>
    </xdr:from>
    <xdr:ext cx="685800" cy="24384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327650" y="8308975"/>
          <a:ext cx="6858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53340</xdr:rowOff>
    </xdr:from>
    <xdr:ext cx="685800" cy="24384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327650" y="7936230"/>
          <a:ext cx="6858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150495</xdr:rowOff>
    </xdr:from>
    <xdr:to>
      <xdr:col>54</xdr:col>
      <xdr:colOff>171450</xdr:colOff>
      <xdr:row>59</xdr:row>
      <xdr:rowOff>21590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429750" y="8536305"/>
          <a:ext cx="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25400</xdr:rowOff>
    </xdr:from>
    <xdr:ext cx="525145" cy="25336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9480550" y="9919970"/>
          <a:ext cx="52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17,552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21590</xdr:rowOff>
    </xdr:from>
    <xdr:to>
      <xdr:col>55</xdr:col>
      <xdr:colOff>88900</xdr:colOff>
      <xdr:row>59</xdr:row>
      <xdr:rowOff>21590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59900" y="9916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97790</xdr:rowOff>
    </xdr:from>
    <xdr:ext cx="680720" cy="25336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9480550" y="8315960"/>
          <a:ext cx="6807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1,129,008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150495</xdr:rowOff>
    </xdr:from>
    <xdr:to>
      <xdr:col>55</xdr:col>
      <xdr:colOff>88900</xdr:colOff>
      <xdr:row>50</xdr:row>
      <xdr:rowOff>150495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359900" y="8536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143510</xdr:rowOff>
    </xdr:from>
    <xdr:to>
      <xdr:col>55</xdr:col>
      <xdr:colOff>0</xdr:colOff>
      <xdr:row>58</xdr:row>
      <xdr:rowOff>161925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686800" y="9870440"/>
          <a:ext cx="742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1905</xdr:rowOff>
    </xdr:from>
    <xdr:ext cx="589280" cy="25336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9480550" y="9561195"/>
          <a:ext cx="58928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146,367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147320</xdr:rowOff>
    </xdr:from>
    <xdr:to>
      <xdr:col>55</xdr:col>
      <xdr:colOff>50800</xdr:colOff>
      <xdr:row>58</xdr:row>
      <xdr:rowOff>78740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398000" y="97066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58</xdr:row>
      <xdr:rowOff>27305</xdr:rowOff>
    </xdr:from>
    <xdr:to>
      <xdr:col>50</xdr:col>
      <xdr:colOff>114300</xdr:colOff>
      <xdr:row>58</xdr:row>
      <xdr:rowOff>143510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86700" y="9754235"/>
          <a:ext cx="8001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156845</xdr:rowOff>
    </xdr:from>
    <xdr:to>
      <xdr:col>50</xdr:col>
      <xdr:colOff>165100</xdr:colOff>
      <xdr:row>58</xdr:row>
      <xdr:rowOff>88900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36000" y="9716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105410</xdr:rowOff>
    </xdr:from>
    <xdr:ext cx="589280" cy="24384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06130" y="9497060"/>
          <a:ext cx="5892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27305</xdr:rowOff>
    </xdr:from>
    <xdr:to>
      <xdr:col>45</xdr:col>
      <xdr:colOff>171450</xdr:colOff>
      <xdr:row>58</xdr:row>
      <xdr:rowOff>154305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080250" y="9754235"/>
          <a:ext cx="80645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5715</xdr:rowOff>
    </xdr:from>
    <xdr:to>
      <xdr:col>46</xdr:col>
      <xdr:colOff>38100</xdr:colOff>
      <xdr:row>58</xdr:row>
      <xdr:rowOff>105410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42250" y="97326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95885</xdr:rowOff>
    </xdr:from>
    <xdr:ext cx="589280" cy="25336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12380" y="9822815"/>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141605</xdr:rowOff>
    </xdr:from>
    <xdr:to>
      <xdr:col>41</xdr:col>
      <xdr:colOff>50800</xdr:colOff>
      <xdr:row>58</xdr:row>
      <xdr:rowOff>154305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286500" y="9868535"/>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149225</xdr:rowOff>
    </xdr:from>
    <xdr:to>
      <xdr:col>41</xdr:col>
      <xdr:colOff>101600</xdr:colOff>
      <xdr:row>58</xdr:row>
      <xdr:rowOff>80645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029450" y="9708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96520</xdr:rowOff>
    </xdr:from>
    <xdr:ext cx="589280" cy="25336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818630" y="9488170"/>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10795</xdr:rowOff>
    </xdr:from>
    <xdr:to>
      <xdr:col>36</xdr:col>
      <xdr:colOff>165100</xdr:colOff>
      <xdr:row>58</xdr:row>
      <xdr:rowOff>109855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235700" y="97377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126365</xdr:rowOff>
    </xdr:from>
    <xdr:ext cx="589280" cy="24384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005830" y="9518015"/>
          <a:ext cx="5892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2475" cy="25336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908800" y="103079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111760</xdr:rowOff>
    </xdr:from>
    <xdr:to>
      <xdr:col>55</xdr:col>
      <xdr:colOff>50800</xdr:colOff>
      <xdr:row>59</xdr:row>
      <xdr:rowOff>43180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398000" y="98386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28575</xdr:rowOff>
    </xdr:from>
    <xdr:ext cx="525145" cy="243840"/>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9480550" y="975550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93980</xdr:rowOff>
    </xdr:from>
    <xdr:to>
      <xdr:col>50</xdr:col>
      <xdr:colOff>165100</xdr:colOff>
      <xdr:row>59</xdr:row>
      <xdr:rowOff>25400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36000" y="9820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17145</xdr:rowOff>
    </xdr:from>
    <xdr:ext cx="534670" cy="25336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38515" y="99117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145415</xdr:rowOff>
    </xdr:from>
    <xdr:to>
      <xdr:col>46</xdr:col>
      <xdr:colOff>38100</xdr:colOff>
      <xdr:row>58</xdr:row>
      <xdr:rowOff>76835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42250" y="97047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93345</xdr:rowOff>
    </xdr:from>
    <xdr:ext cx="589280" cy="25336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12380" y="9484995"/>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105410</xdr:rowOff>
    </xdr:from>
    <xdr:to>
      <xdr:col>41</xdr:col>
      <xdr:colOff>101600</xdr:colOff>
      <xdr:row>59</xdr:row>
      <xdr:rowOff>36830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029450" y="98323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28575</xdr:rowOff>
    </xdr:from>
    <xdr:ext cx="525145" cy="24384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851015" y="992314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92075</xdr:rowOff>
    </xdr:from>
    <xdr:to>
      <xdr:col>36</xdr:col>
      <xdr:colOff>165100</xdr:colOff>
      <xdr:row>59</xdr:row>
      <xdr:rowOff>23495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235700" y="98190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15240</xdr:rowOff>
    </xdr:from>
    <xdr:ext cx="534670" cy="24384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38215" y="990981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0360" cy="2203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918200" y="112414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39395" cy="24384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726430" y="1315212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34925</xdr:rowOff>
    </xdr:from>
    <xdr:ext cx="595630" cy="24384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17820" y="1277937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165100</xdr:rowOff>
    </xdr:from>
    <xdr:ext cx="595630" cy="24384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17820" y="124066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128270</xdr:rowOff>
    </xdr:from>
    <xdr:ext cx="595630" cy="24384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417820" y="1203452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90805</xdr:rowOff>
    </xdr:from>
    <xdr:ext cx="685800" cy="24384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327650" y="11661775"/>
          <a:ext cx="6858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53340</xdr:rowOff>
    </xdr:from>
    <xdr:ext cx="685800" cy="24384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327650" y="11289030"/>
          <a:ext cx="6858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8255</xdr:rowOff>
    </xdr:from>
    <xdr:to>
      <xdr:col>54</xdr:col>
      <xdr:colOff>171450</xdr:colOff>
      <xdr:row>79</xdr:row>
      <xdr:rowOff>43180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429750" y="11914505"/>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47625</xdr:rowOff>
    </xdr:from>
    <xdr:ext cx="240030" cy="24384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9480550" y="13294995"/>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43180</xdr:rowOff>
    </xdr:from>
    <xdr:to>
      <xdr:col>55</xdr:col>
      <xdr:colOff>88900</xdr:colOff>
      <xdr:row>79</xdr:row>
      <xdr:rowOff>43180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35990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124460</xdr:rowOff>
    </xdr:from>
    <xdr:ext cx="680720" cy="243840"/>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9480550" y="11695430"/>
          <a:ext cx="6807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1,108,094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8255</xdr:rowOff>
    </xdr:from>
    <xdr:to>
      <xdr:col>55</xdr:col>
      <xdr:colOff>88900</xdr:colOff>
      <xdr:row>71</xdr:row>
      <xdr:rowOff>8255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359900" y="11914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18415</xdr:rowOff>
    </xdr:from>
    <xdr:to>
      <xdr:col>55</xdr:col>
      <xdr:colOff>0</xdr:colOff>
      <xdr:row>79</xdr:row>
      <xdr:rowOff>40640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686800" y="13265785"/>
          <a:ext cx="742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114300</xdr:rowOff>
    </xdr:from>
    <xdr:ext cx="525145" cy="25336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9480550" y="13026390"/>
          <a:ext cx="52514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92075</xdr:rowOff>
    </xdr:from>
    <xdr:to>
      <xdr:col>55</xdr:col>
      <xdr:colOff>50800</xdr:colOff>
      <xdr:row>79</xdr:row>
      <xdr:rowOff>23495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398000" y="131718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60960</xdr:rowOff>
    </xdr:from>
    <xdr:to>
      <xdr:col>50</xdr:col>
      <xdr:colOff>114300</xdr:colOff>
      <xdr:row>79</xdr:row>
      <xdr:rowOff>18415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86700" y="13140690"/>
          <a:ext cx="8001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109220</xdr:rowOff>
    </xdr:from>
    <xdr:to>
      <xdr:col>50</xdr:col>
      <xdr:colOff>165100</xdr:colOff>
      <xdr:row>79</xdr:row>
      <xdr:rowOff>40640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36000" y="13188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57150</xdr:rowOff>
    </xdr:from>
    <xdr:ext cx="534670" cy="25336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38515" y="129692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60960</xdr:rowOff>
    </xdr:from>
    <xdr:to>
      <xdr:col>45</xdr:col>
      <xdr:colOff>171450</xdr:colOff>
      <xdr:row>79</xdr:row>
      <xdr:rowOff>28575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080250" y="13140690"/>
          <a:ext cx="80645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113030</xdr:rowOff>
    </xdr:from>
    <xdr:to>
      <xdr:col>46</xdr:col>
      <xdr:colOff>38100</xdr:colOff>
      <xdr:row>79</xdr:row>
      <xdr:rowOff>44450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42250" y="131927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36195</xdr:rowOff>
    </xdr:from>
    <xdr:ext cx="525145" cy="24384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44765" y="1328356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1270</xdr:rowOff>
    </xdr:from>
    <xdr:to>
      <xdr:col>41</xdr:col>
      <xdr:colOff>50800</xdr:colOff>
      <xdr:row>79</xdr:row>
      <xdr:rowOff>28575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286500" y="13248640"/>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97790</xdr:rowOff>
    </xdr:from>
    <xdr:to>
      <xdr:col>41</xdr:col>
      <xdr:colOff>101600</xdr:colOff>
      <xdr:row>79</xdr:row>
      <xdr:rowOff>29845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029450" y="131775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45720</xdr:rowOff>
    </xdr:from>
    <xdr:ext cx="525145" cy="25336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851015" y="12957810"/>
          <a:ext cx="52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110490</xdr:rowOff>
    </xdr:from>
    <xdr:to>
      <xdr:col>36</xdr:col>
      <xdr:colOff>165100</xdr:colOff>
      <xdr:row>79</xdr:row>
      <xdr:rowOff>41910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235700" y="13190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58420</xdr:rowOff>
    </xdr:from>
    <xdr:ext cx="534670" cy="25336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038215" y="129705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2475" cy="25336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908800" y="136607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159385</xdr:rowOff>
    </xdr:from>
    <xdr:to>
      <xdr:col>55</xdr:col>
      <xdr:colOff>50800</xdr:colOff>
      <xdr:row>79</xdr:row>
      <xdr:rowOff>90805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398000" y="132391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75565</xdr:rowOff>
    </xdr:from>
    <xdr:ext cx="460375" cy="25336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9480550" y="1315529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136525</xdr:rowOff>
    </xdr:from>
    <xdr:to>
      <xdr:col>50</xdr:col>
      <xdr:colOff>165100</xdr:colOff>
      <xdr:row>79</xdr:row>
      <xdr:rowOff>68580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36000" y="132162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59690</xdr:rowOff>
    </xdr:from>
    <xdr:ext cx="534670" cy="25336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38515" y="133070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11430</xdr:rowOff>
    </xdr:from>
    <xdr:to>
      <xdr:col>46</xdr:col>
      <xdr:colOff>38100</xdr:colOff>
      <xdr:row>78</xdr:row>
      <xdr:rowOff>110490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42250" y="130911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76</xdr:row>
      <xdr:rowOff>127000</xdr:rowOff>
    </xdr:from>
    <xdr:ext cx="589280" cy="24384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12380" y="12871450"/>
          <a:ext cx="5892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146685</xdr:rowOff>
    </xdr:from>
    <xdr:to>
      <xdr:col>41</xdr:col>
      <xdr:colOff>101600</xdr:colOff>
      <xdr:row>79</xdr:row>
      <xdr:rowOff>78105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029450" y="13226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69850</xdr:rowOff>
    </xdr:from>
    <xdr:ext cx="525145" cy="24384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51015" y="13317220"/>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118745</xdr:rowOff>
    </xdr:from>
    <xdr:to>
      <xdr:col>36</xdr:col>
      <xdr:colOff>165100</xdr:colOff>
      <xdr:row>79</xdr:row>
      <xdr:rowOff>50800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235700" y="131984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41910</xdr:rowOff>
    </xdr:from>
    <xdr:ext cx="534670" cy="25336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38215" y="132892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0360" cy="2203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200" y="145942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9395"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726430" y="165328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5630"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41782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4955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417820" y="1577086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41782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5630" cy="25082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41782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4384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417820" y="146418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123190</xdr:rowOff>
    </xdr:from>
    <xdr:to>
      <xdr:col>54</xdr:col>
      <xdr:colOff>171450</xdr:colOff>
      <xdr:row>99</xdr:row>
      <xdr:rowOff>16510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429750" y="1538224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20320</xdr:rowOff>
    </xdr:from>
    <xdr:ext cx="460375" cy="24955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9480550" y="1665097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16510</xdr:rowOff>
    </xdr:from>
    <xdr:to>
      <xdr:col>55</xdr:col>
      <xdr:colOff>88900</xdr:colOff>
      <xdr:row>99</xdr:row>
      <xdr:rowOff>16510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359900" y="16647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68580</xdr:rowOff>
    </xdr:from>
    <xdr:ext cx="589280" cy="254000"/>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9480550" y="15159990"/>
          <a:ext cx="589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339,291</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123190</xdr:rowOff>
    </xdr:from>
    <xdr:to>
      <xdr:col>55</xdr:col>
      <xdr:colOff>88900</xdr:colOff>
      <xdr:row>91</xdr:row>
      <xdr:rowOff>123190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359900" y="15382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83185</xdr:rowOff>
    </xdr:from>
    <xdr:to>
      <xdr:col>55</xdr:col>
      <xdr:colOff>0</xdr:colOff>
      <xdr:row>98</xdr:row>
      <xdr:rowOff>86360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686800" y="16542385"/>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58420</xdr:rowOff>
    </xdr:from>
    <xdr:ext cx="525145" cy="259080"/>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9480550" y="16174720"/>
          <a:ext cx="5251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35560</xdr:rowOff>
    </xdr:from>
    <xdr:to>
      <xdr:col>55</xdr:col>
      <xdr:colOff>50800</xdr:colOff>
      <xdr:row>97</xdr:row>
      <xdr:rowOff>137160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398000" y="16323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98</xdr:row>
      <xdr:rowOff>86360</xdr:rowOff>
    </xdr:from>
    <xdr:to>
      <xdr:col>50</xdr:col>
      <xdr:colOff>114300</xdr:colOff>
      <xdr:row>98</xdr:row>
      <xdr:rowOff>142240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86700" y="16545560"/>
          <a:ext cx="8001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35560</xdr:rowOff>
    </xdr:from>
    <xdr:to>
      <xdr:col>50</xdr:col>
      <xdr:colOff>165100</xdr:colOff>
      <xdr:row>97</xdr:row>
      <xdr:rowOff>137160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36000" y="1632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154940</xdr:rowOff>
    </xdr:from>
    <xdr:ext cx="534670" cy="25146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38515" y="160997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89535</xdr:rowOff>
    </xdr:from>
    <xdr:to>
      <xdr:col>45</xdr:col>
      <xdr:colOff>171450</xdr:colOff>
      <xdr:row>98</xdr:row>
      <xdr:rowOff>142240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080250" y="16548735"/>
          <a:ext cx="8064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59690</xdr:rowOff>
    </xdr:from>
    <xdr:to>
      <xdr:col>46</xdr:col>
      <xdr:colOff>38100</xdr:colOff>
      <xdr:row>97</xdr:row>
      <xdr:rowOff>161290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42250" y="163474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6350</xdr:rowOff>
    </xdr:from>
    <xdr:ext cx="525145" cy="25146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44765" y="161226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89535</xdr:rowOff>
    </xdr:from>
    <xdr:to>
      <xdr:col>41</xdr:col>
      <xdr:colOff>50800</xdr:colOff>
      <xdr:row>98</xdr:row>
      <xdr:rowOff>132715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286500" y="16548735"/>
          <a:ext cx="7937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38735</xdr:rowOff>
    </xdr:from>
    <xdr:to>
      <xdr:col>41</xdr:col>
      <xdr:colOff>101600</xdr:colOff>
      <xdr:row>97</xdr:row>
      <xdr:rowOff>140335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029450" y="1632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156845</xdr:rowOff>
    </xdr:from>
    <xdr:ext cx="525145" cy="24955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851015" y="1610169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84455</xdr:rowOff>
    </xdr:from>
    <xdr:to>
      <xdr:col>36</xdr:col>
      <xdr:colOff>165100</xdr:colOff>
      <xdr:row>98</xdr:row>
      <xdr:rowOff>14605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2357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31115</xdr:rowOff>
    </xdr:from>
    <xdr:ext cx="534670" cy="24955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038215" y="161474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2475"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908800" y="170535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32385</xdr:rowOff>
    </xdr:from>
    <xdr:to>
      <xdr:col>55</xdr:col>
      <xdr:colOff>50800</xdr:colOff>
      <xdr:row>98</xdr:row>
      <xdr:rowOff>133985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398000" y="16491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119380</xdr:rowOff>
    </xdr:from>
    <xdr:ext cx="525145" cy="259080"/>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9480550" y="164071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35560</xdr:rowOff>
    </xdr:from>
    <xdr:to>
      <xdr:col>50</xdr:col>
      <xdr:colOff>165100</xdr:colOff>
      <xdr:row>98</xdr:row>
      <xdr:rowOff>137160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360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128270</xdr:rowOff>
    </xdr:from>
    <xdr:ext cx="53467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38515" y="16587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91440</xdr:rowOff>
    </xdr:from>
    <xdr:to>
      <xdr:col>46</xdr:col>
      <xdr:colOff>38100</xdr:colOff>
      <xdr:row>99</xdr:row>
      <xdr:rowOff>21590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42250" y="16550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12700</xdr:rowOff>
    </xdr:from>
    <xdr:ext cx="52514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44765" y="166433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38735</xdr:rowOff>
    </xdr:from>
    <xdr:to>
      <xdr:col>41</xdr:col>
      <xdr:colOff>101600</xdr:colOff>
      <xdr:row>98</xdr:row>
      <xdr:rowOff>140335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02945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132080</xdr:rowOff>
    </xdr:from>
    <xdr:ext cx="525145" cy="25146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851015" y="165912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81915</xdr:rowOff>
    </xdr:from>
    <xdr:to>
      <xdr:col>36</xdr:col>
      <xdr:colOff>165100</xdr:colOff>
      <xdr:row>99</xdr:row>
      <xdr:rowOff>12065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2357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3175</xdr:rowOff>
    </xdr:from>
    <xdr:ext cx="534670"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038215" y="16633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43180</xdr:rowOff>
    </xdr:from>
    <xdr:to>
      <xdr:col>89</xdr:col>
      <xdr:colOff>171450</xdr:colOff>
      <xdr:row>39</xdr:row>
      <xdr:rowOff>43180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72390</xdr:rowOff>
    </xdr:from>
    <xdr:ext cx="239395" cy="24384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977880" y="644652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4384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733405" y="6073775"/>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165100</xdr:rowOff>
    </xdr:from>
    <xdr:ext cx="595630" cy="24384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669270" y="57010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128270</xdr:rowOff>
    </xdr:from>
    <xdr:ext cx="595630" cy="24384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669270" y="532892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90805</xdr:rowOff>
    </xdr:from>
    <xdr:ext cx="595630" cy="24384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669270" y="495617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5630" cy="24384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0669270" y="45834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123825</xdr:rowOff>
    </xdr:from>
    <xdr:to>
      <xdr:col>85</xdr:col>
      <xdr:colOff>126365</xdr:colOff>
      <xdr:row>39</xdr:row>
      <xdr:rowOff>43180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698345" y="5156835"/>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47625</xdr:rowOff>
    </xdr:from>
    <xdr:ext cx="249555" cy="24384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4744700" y="6589395"/>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43180</xdr:rowOff>
    </xdr:from>
    <xdr:to>
      <xdr:col>86</xdr:col>
      <xdr:colOff>25400</xdr:colOff>
      <xdr:row>39</xdr:row>
      <xdr:rowOff>43180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6113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71755</xdr:rowOff>
    </xdr:from>
    <xdr:ext cx="598805" cy="243840"/>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4744700" y="4937125"/>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191,726</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123825</xdr:rowOff>
    </xdr:from>
    <xdr:to>
      <xdr:col>86</xdr:col>
      <xdr:colOff>25400</xdr:colOff>
      <xdr:row>30</xdr:row>
      <xdr:rowOff>123825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611350" y="5156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43180</xdr:rowOff>
    </xdr:from>
    <xdr:to>
      <xdr:col>85</xdr:col>
      <xdr:colOff>127000</xdr:colOff>
      <xdr:row>39</xdr:row>
      <xdr:rowOff>43180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938250" y="658495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121920</xdr:rowOff>
    </xdr:from>
    <xdr:ext cx="469900" cy="243840"/>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4744700" y="6328410"/>
          <a:ext cx="46990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99060</xdr:rowOff>
    </xdr:from>
    <xdr:to>
      <xdr:col>85</xdr:col>
      <xdr:colOff>171450</xdr:colOff>
      <xdr:row>39</xdr:row>
      <xdr:rowOff>31115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649450" y="647319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43180</xdr:rowOff>
    </xdr:from>
    <xdr:to>
      <xdr:col>81</xdr:col>
      <xdr:colOff>50800</xdr:colOff>
      <xdr:row>39</xdr:row>
      <xdr:rowOff>43180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144500" y="65849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86360</xdr:rowOff>
    </xdr:from>
    <xdr:to>
      <xdr:col>81</xdr:col>
      <xdr:colOff>101600</xdr:colOff>
      <xdr:row>39</xdr:row>
      <xdr:rowOff>17780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887450" y="64604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34290</xdr:rowOff>
    </xdr:from>
    <xdr:ext cx="525145" cy="24384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709015" y="6240780"/>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39</xdr:row>
      <xdr:rowOff>43180</xdr:rowOff>
    </xdr:from>
    <xdr:to>
      <xdr:col>76</xdr:col>
      <xdr:colOff>114300</xdr:colOff>
      <xdr:row>39</xdr:row>
      <xdr:rowOff>43180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3444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62865</xdr:rowOff>
    </xdr:from>
    <xdr:to>
      <xdr:col>76</xdr:col>
      <xdr:colOff>165100</xdr:colOff>
      <xdr:row>38</xdr:row>
      <xdr:rowOff>162560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093700" y="64369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11430</xdr:rowOff>
    </xdr:from>
    <xdr:ext cx="534670" cy="24384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896215" y="621792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43180</xdr:rowOff>
    </xdr:from>
    <xdr:to>
      <xdr:col>71</xdr:col>
      <xdr:colOff>171450</xdr:colOff>
      <xdr:row>39</xdr:row>
      <xdr:rowOff>43180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1537950" y="6584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67310</xdr:rowOff>
    </xdr:from>
    <xdr:to>
      <xdr:col>72</xdr:col>
      <xdr:colOff>38100</xdr:colOff>
      <xdr:row>38</xdr:row>
      <xdr:rowOff>166370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299950" y="64414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15240</xdr:rowOff>
    </xdr:from>
    <xdr:ext cx="525145" cy="24384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102465" y="6221730"/>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67945</xdr:rowOff>
    </xdr:from>
    <xdr:to>
      <xdr:col>67</xdr:col>
      <xdr:colOff>101600</xdr:colOff>
      <xdr:row>38</xdr:row>
      <xdr:rowOff>167005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1487150" y="6442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15875</xdr:rowOff>
    </xdr:from>
    <xdr:ext cx="525145" cy="24384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1308715" y="622236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2475" cy="25336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766800" y="69551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2475" cy="25336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1366500" y="69551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161925</xdr:rowOff>
    </xdr:from>
    <xdr:to>
      <xdr:col>85</xdr:col>
      <xdr:colOff>171450</xdr:colOff>
      <xdr:row>39</xdr:row>
      <xdr:rowOff>93345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649450" y="65360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78105</xdr:rowOff>
    </xdr:from>
    <xdr:ext cx="249555" cy="25336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4744700" y="64522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161925</xdr:rowOff>
    </xdr:from>
    <xdr:to>
      <xdr:col>81</xdr:col>
      <xdr:colOff>101600</xdr:colOff>
      <xdr:row>39</xdr:row>
      <xdr:rowOff>93345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8874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84455</xdr:rowOff>
    </xdr:from>
    <xdr:ext cx="240030" cy="24384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832840" y="6626225"/>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161925</xdr:rowOff>
    </xdr:from>
    <xdr:to>
      <xdr:col>76</xdr:col>
      <xdr:colOff>165100</xdr:colOff>
      <xdr:row>39</xdr:row>
      <xdr:rowOff>93345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0937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39</xdr:row>
      <xdr:rowOff>84455</xdr:rowOff>
    </xdr:from>
    <xdr:ext cx="249555" cy="24384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030200" y="6626225"/>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161925</xdr:rowOff>
    </xdr:from>
    <xdr:to>
      <xdr:col>72</xdr:col>
      <xdr:colOff>38100</xdr:colOff>
      <xdr:row>39</xdr:row>
      <xdr:rowOff>93345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2999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84455</xdr:rowOff>
    </xdr:from>
    <xdr:ext cx="240030" cy="24384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226290" y="6626225"/>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161925</xdr:rowOff>
    </xdr:from>
    <xdr:to>
      <xdr:col>67</xdr:col>
      <xdr:colOff>101600</xdr:colOff>
      <xdr:row>39</xdr:row>
      <xdr:rowOff>93345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1487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84455</xdr:rowOff>
    </xdr:from>
    <xdr:ext cx="240030" cy="24384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432540" y="6626225"/>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136525</xdr:rowOff>
    </xdr:from>
    <xdr:to>
      <xdr:col>89</xdr:col>
      <xdr:colOff>171450</xdr:colOff>
      <xdr:row>54</xdr:row>
      <xdr:rowOff>136525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39395" cy="24384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0977880" y="905383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39395" cy="24384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0977880" y="793623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136525</xdr:rowOff>
    </xdr:from>
    <xdr:to>
      <xdr:col>85</xdr:col>
      <xdr:colOff>126365</xdr:colOff>
      <xdr:row>54</xdr:row>
      <xdr:rowOff>136525</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4384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4744700" y="9234170"/>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4384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4744700" y="8898890"/>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136525</xdr:rowOff>
    </xdr:from>
    <xdr:to>
      <xdr:col>85</xdr:col>
      <xdr:colOff>127000</xdr:colOff>
      <xdr:row>54</xdr:row>
      <xdr:rowOff>136525</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66040</xdr:rowOff>
    </xdr:from>
    <xdr:ext cx="249555" cy="24384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4744700" y="9122410"/>
          <a:ext cx="249555"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136525</xdr:rowOff>
    </xdr:from>
    <xdr:to>
      <xdr:col>81</xdr:col>
      <xdr:colOff>50800</xdr:colOff>
      <xdr:row>54</xdr:row>
      <xdr:rowOff>136525</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18415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030" cy="24384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832840" y="9234170"/>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136525</xdr:rowOff>
    </xdr:from>
    <xdr:to>
      <xdr:col>76</xdr:col>
      <xdr:colOff>114300</xdr:colOff>
      <xdr:row>54</xdr:row>
      <xdr:rowOff>136525</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18415</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4384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030200" y="9234170"/>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136525</xdr:rowOff>
    </xdr:from>
    <xdr:to>
      <xdr:col>71</xdr:col>
      <xdr:colOff>171450</xdr:colOff>
      <xdr:row>54</xdr:row>
      <xdr:rowOff>136525</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18415</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030" cy="24384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226290" y="9234170"/>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030" cy="24384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432540" y="9234170"/>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2475" cy="25336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766800" y="103079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2475" cy="25336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366500" y="103079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121920</xdr:rowOff>
    </xdr:from>
    <xdr:ext cx="249555" cy="243840"/>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4744700" y="9010650"/>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18415</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0030" cy="24384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832840" y="8923655"/>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18415</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34925</xdr:rowOff>
    </xdr:from>
    <xdr:ext cx="249555" cy="24384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030200" y="8923655"/>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18415</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0030" cy="24384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226290" y="8923655"/>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0030" cy="24384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432540" y="8923655"/>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171450</xdr:colOff>
      <xdr:row>79</xdr:row>
      <xdr:rowOff>43180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39395" cy="24384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977880" y="1315212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34925</xdr:rowOff>
    </xdr:from>
    <xdr:ext cx="595630" cy="24384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669270" y="1277937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165100</xdr:rowOff>
    </xdr:from>
    <xdr:ext cx="595630" cy="24384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669270" y="124066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128270</xdr:rowOff>
    </xdr:from>
    <xdr:ext cx="595630" cy="24384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669270" y="1203452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171450</xdr:colOff>
      <xdr:row>70</xdr:row>
      <xdr:rowOff>61595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90805</xdr:rowOff>
    </xdr:from>
    <xdr:ext cx="595630" cy="24384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669270" y="1166177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4384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669270" y="112890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161290</xdr:rowOff>
    </xdr:from>
    <xdr:to>
      <xdr:col>85</xdr:col>
      <xdr:colOff>126365</xdr:colOff>
      <xdr:row>79</xdr:row>
      <xdr:rowOff>17780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698345" y="1189990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21590</xdr:rowOff>
    </xdr:from>
    <xdr:ext cx="469900" cy="252730"/>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4744700" y="132689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6,777</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17780</xdr:rowOff>
    </xdr:from>
    <xdr:to>
      <xdr:col>86</xdr:col>
      <xdr:colOff>25400</xdr:colOff>
      <xdr:row>79</xdr:row>
      <xdr:rowOff>17780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611350" y="13265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108585</xdr:rowOff>
    </xdr:from>
    <xdr:ext cx="598805" cy="24384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4744700" y="11679555"/>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373,450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161290</xdr:rowOff>
    </xdr:from>
    <xdr:to>
      <xdr:col>86</xdr:col>
      <xdr:colOff>25400</xdr:colOff>
      <xdr:row>70</xdr:row>
      <xdr:rowOff>161290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611350" y="11899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147955</xdr:rowOff>
    </xdr:from>
    <xdr:to>
      <xdr:col>85</xdr:col>
      <xdr:colOff>127000</xdr:colOff>
      <xdr:row>77</xdr:row>
      <xdr:rowOff>161290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938250" y="1306004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76</xdr:row>
      <xdr:rowOff>26670</xdr:rowOff>
    </xdr:from>
    <xdr:ext cx="534670" cy="25336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4744700" y="127711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4445</xdr:rowOff>
    </xdr:from>
    <xdr:to>
      <xdr:col>85</xdr:col>
      <xdr:colOff>171450</xdr:colOff>
      <xdr:row>77</xdr:row>
      <xdr:rowOff>104140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649450" y="129165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161290</xdr:rowOff>
    </xdr:from>
    <xdr:to>
      <xdr:col>81</xdr:col>
      <xdr:colOff>50800</xdr:colOff>
      <xdr:row>78</xdr:row>
      <xdr:rowOff>20955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144500" y="13073380"/>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16510</xdr:rowOff>
    </xdr:from>
    <xdr:to>
      <xdr:col>81</xdr:col>
      <xdr:colOff>101600</xdr:colOff>
      <xdr:row>77</xdr:row>
      <xdr:rowOff>115570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887450" y="12928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131445</xdr:rowOff>
    </xdr:from>
    <xdr:ext cx="525145" cy="25336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709015" y="12708255"/>
          <a:ext cx="52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20955</xdr:rowOff>
    </xdr:from>
    <xdr:to>
      <xdr:col>76</xdr:col>
      <xdr:colOff>114300</xdr:colOff>
      <xdr:row>78</xdr:row>
      <xdr:rowOff>35560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344400" y="13100685"/>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58420</xdr:rowOff>
    </xdr:from>
    <xdr:to>
      <xdr:col>76</xdr:col>
      <xdr:colOff>165100</xdr:colOff>
      <xdr:row>77</xdr:row>
      <xdr:rowOff>157480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093700" y="129705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5715</xdr:rowOff>
    </xdr:from>
    <xdr:ext cx="534670" cy="25336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896215" y="127501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35560</xdr:rowOff>
    </xdr:from>
    <xdr:to>
      <xdr:col>71</xdr:col>
      <xdr:colOff>171450</xdr:colOff>
      <xdr:row>78</xdr:row>
      <xdr:rowOff>43180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1537950" y="1311529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61595</xdr:rowOff>
    </xdr:from>
    <xdr:to>
      <xdr:col>72</xdr:col>
      <xdr:colOff>38100</xdr:colOff>
      <xdr:row>77</xdr:row>
      <xdr:rowOff>161925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299950" y="1297368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10160</xdr:rowOff>
    </xdr:from>
    <xdr:ext cx="525145" cy="24384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102465" y="12754610"/>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50165</xdr:rowOff>
    </xdr:from>
    <xdr:to>
      <xdr:col>67</xdr:col>
      <xdr:colOff>101600</xdr:colOff>
      <xdr:row>77</xdr:row>
      <xdr:rowOff>149225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1487150" y="12962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165100</xdr:rowOff>
    </xdr:from>
    <xdr:ext cx="525145" cy="24384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308715" y="12741910"/>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2475" cy="25336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766800" y="136607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2475" cy="25336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366500" y="136607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97790</xdr:rowOff>
    </xdr:from>
    <xdr:to>
      <xdr:col>85</xdr:col>
      <xdr:colOff>171450</xdr:colOff>
      <xdr:row>78</xdr:row>
      <xdr:rowOff>29845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649450" y="1300988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77</xdr:row>
      <xdr:rowOff>76835</xdr:rowOff>
    </xdr:from>
    <xdr:ext cx="534670" cy="25336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4744700" y="129889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111125</xdr:rowOff>
    </xdr:from>
    <xdr:to>
      <xdr:col>81</xdr:col>
      <xdr:colOff>101600</xdr:colOff>
      <xdr:row>78</xdr:row>
      <xdr:rowOff>42545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887450" y="13023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34290</xdr:rowOff>
    </xdr:from>
    <xdr:ext cx="525145" cy="24384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709015" y="13114020"/>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139065</xdr:rowOff>
    </xdr:from>
    <xdr:to>
      <xdr:col>76</xdr:col>
      <xdr:colOff>165100</xdr:colOff>
      <xdr:row>78</xdr:row>
      <xdr:rowOff>71120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093700" y="130511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61595</xdr:rowOff>
    </xdr:from>
    <xdr:ext cx="534670" cy="25336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896215" y="131413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153035</xdr:rowOff>
    </xdr:from>
    <xdr:to>
      <xdr:col>72</xdr:col>
      <xdr:colOff>38100</xdr:colOff>
      <xdr:row>78</xdr:row>
      <xdr:rowOff>85090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299950" y="130651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76200</xdr:rowOff>
    </xdr:from>
    <xdr:ext cx="525145" cy="25336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02465" y="13155930"/>
          <a:ext cx="52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161925</xdr:rowOff>
    </xdr:from>
    <xdr:to>
      <xdr:col>67</xdr:col>
      <xdr:colOff>101600</xdr:colOff>
      <xdr:row>78</xdr:row>
      <xdr:rowOff>93345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1487150" y="13074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84455</xdr:rowOff>
    </xdr:from>
    <xdr:ext cx="525145" cy="24384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308715" y="1316418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977880" y="165328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5630"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6692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5630" cy="24955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669270" y="1577086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5630"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6692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90805</xdr:rowOff>
    </xdr:from>
    <xdr:ext cx="595630" cy="25082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6692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53340</xdr:rowOff>
    </xdr:from>
    <xdr:ext cx="685800" cy="24384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598150" y="14641830"/>
          <a:ext cx="6858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154940</xdr:rowOff>
    </xdr:from>
    <xdr:to>
      <xdr:col>85</xdr:col>
      <xdr:colOff>126365</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698345" y="1541399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41275</xdr:rowOff>
    </xdr:from>
    <xdr:ext cx="469900" cy="25082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4744700" y="166719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611350" y="16667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98425</xdr:rowOff>
    </xdr:from>
    <xdr:ext cx="598805" cy="25717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4744700" y="1518983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662,309</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154940</xdr:rowOff>
    </xdr:from>
    <xdr:to>
      <xdr:col>86</xdr:col>
      <xdr:colOff>25400</xdr:colOff>
      <xdr:row>91</xdr:row>
      <xdr:rowOff>154940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611350" y="15413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109220</xdr:rowOff>
    </xdr:from>
    <xdr:to>
      <xdr:col>85</xdr:col>
      <xdr:colOff>127000</xdr:colOff>
      <xdr:row>98</xdr:row>
      <xdr:rowOff>115570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938250" y="16568420"/>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46355</xdr:rowOff>
    </xdr:from>
    <xdr:ext cx="534670" cy="259080"/>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4744700" y="16334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74,240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23495</xdr:rowOff>
    </xdr:from>
    <xdr:to>
      <xdr:col>85</xdr:col>
      <xdr:colOff>171450</xdr:colOff>
      <xdr:row>98</xdr:row>
      <xdr:rowOff>125095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649450" y="164826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109220</xdr:rowOff>
    </xdr:from>
    <xdr:to>
      <xdr:col>81</xdr:col>
      <xdr:colOff>50800</xdr:colOff>
      <xdr:row>99</xdr:row>
      <xdr:rowOff>8890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144500" y="16568420"/>
          <a:ext cx="7937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12700</xdr:rowOff>
    </xdr:from>
    <xdr:to>
      <xdr:col>81</xdr:col>
      <xdr:colOff>101600</xdr:colOff>
      <xdr:row>98</xdr:row>
      <xdr:rowOff>114300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88745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130810</xdr:rowOff>
    </xdr:from>
    <xdr:ext cx="525145"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709015" y="162471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99</xdr:row>
      <xdr:rowOff>8890</xdr:rowOff>
    </xdr:from>
    <xdr:to>
      <xdr:col>76</xdr:col>
      <xdr:colOff>114300</xdr:colOff>
      <xdr:row>99</xdr:row>
      <xdr:rowOff>29845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344400" y="16639540"/>
          <a:ext cx="8001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66675</xdr:rowOff>
    </xdr:from>
    <xdr:to>
      <xdr:col>76</xdr:col>
      <xdr:colOff>165100</xdr:colOff>
      <xdr:row>98</xdr:row>
      <xdr:rowOff>168275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0937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13335</xdr:rowOff>
    </xdr:from>
    <xdr:ext cx="53467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896215" y="16301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12065</xdr:rowOff>
    </xdr:from>
    <xdr:to>
      <xdr:col>71</xdr:col>
      <xdr:colOff>171450</xdr:colOff>
      <xdr:row>99</xdr:row>
      <xdr:rowOff>29845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1537950" y="16642715"/>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71755</xdr:rowOff>
    </xdr:from>
    <xdr:to>
      <xdr:col>72</xdr:col>
      <xdr:colOff>38100</xdr:colOff>
      <xdr:row>99</xdr:row>
      <xdr:rowOff>1905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299950" y="16530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18415</xdr:rowOff>
    </xdr:from>
    <xdr:ext cx="525145" cy="25082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102465" y="163061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71755</xdr:rowOff>
    </xdr:from>
    <xdr:to>
      <xdr:col>67</xdr:col>
      <xdr:colOff>101600</xdr:colOff>
      <xdr:row>99</xdr:row>
      <xdr:rowOff>1905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1487150" y="1653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18415</xdr:rowOff>
    </xdr:from>
    <xdr:ext cx="525145" cy="25082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1308715" y="163061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247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766800" y="170535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2475"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1366500" y="170535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64770</xdr:rowOff>
    </xdr:from>
    <xdr:to>
      <xdr:col>85</xdr:col>
      <xdr:colOff>171450</xdr:colOff>
      <xdr:row>98</xdr:row>
      <xdr:rowOff>166370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649450" y="165239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98</xdr:row>
      <xdr:rowOff>1905</xdr:rowOff>
    </xdr:from>
    <xdr:ext cx="534670" cy="259080"/>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4744700" y="16461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57785</xdr:rowOff>
    </xdr:from>
    <xdr:to>
      <xdr:col>81</xdr:col>
      <xdr:colOff>101600</xdr:colOff>
      <xdr:row>98</xdr:row>
      <xdr:rowOff>159385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887450" y="165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150495</xdr:rowOff>
    </xdr:from>
    <xdr:ext cx="525145"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709015" y="166096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129540</xdr:rowOff>
    </xdr:from>
    <xdr:to>
      <xdr:col>76</xdr:col>
      <xdr:colOff>165100</xdr:colOff>
      <xdr:row>99</xdr:row>
      <xdr:rowOff>59690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0937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50800</xdr:rowOff>
    </xdr:from>
    <xdr:ext cx="53467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896215" y="16681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150495</xdr:rowOff>
    </xdr:from>
    <xdr:to>
      <xdr:col>72</xdr:col>
      <xdr:colOff>38100</xdr:colOff>
      <xdr:row>99</xdr:row>
      <xdr:rowOff>80645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299950" y="16609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71755</xdr:rowOff>
    </xdr:from>
    <xdr:ext cx="46990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134850" y="16702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132715</xdr:rowOff>
    </xdr:from>
    <xdr:to>
      <xdr:col>67</xdr:col>
      <xdr:colOff>101600</xdr:colOff>
      <xdr:row>99</xdr:row>
      <xdr:rowOff>63500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148715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53975</xdr:rowOff>
    </xdr:from>
    <xdr:ext cx="525145" cy="24955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1308715" y="166846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0360" cy="2203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6440150" y="45358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136525</xdr:rowOff>
    </xdr:from>
    <xdr:to>
      <xdr:col>120</xdr:col>
      <xdr:colOff>114300</xdr:colOff>
      <xdr:row>38</xdr:row>
      <xdr:rowOff>136525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4592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165100</xdr:rowOff>
    </xdr:from>
    <xdr:ext cx="239395" cy="24384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6248380" y="637159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53340</xdr:rowOff>
    </xdr:from>
    <xdr:ext cx="531495" cy="24384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5984855" y="592455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80645</xdr:rowOff>
    </xdr:from>
    <xdr:to>
      <xdr:col>120</xdr:col>
      <xdr:colOff>114300</xdr:colOff>
      <xdr:row>33</xdr:row>
      <xdr:rowOff>80645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4592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109220</xdr:rowOff>
    </xdr:from>
    <xdr:ext cx="531495" cy="24384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984855" y="547751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136525</xdr:rowOff>
    </xdr:from>
    <xdr:to>
      <xdr:col>120</xdr:col>
      <xdr:colOff>114300</xdr:colOff>
      <xdr:row>30</xdr:row>
      <xdr:rowOff>136525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4592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165100</xdr:rowOff>
    </xdr:from>
    <xdr:ext cx="531495" cy="24384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984855" y="503047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4384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5984855" y="458343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62865</xdr:colOff>
      <xdr:row>38</xdr:row>
      <xdr:rowOff>136525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949795" y="5133340"/>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140335</xdr:rowOff>
    </xdr:from>
    <xdr:ext cx="249555" cy="243840"/>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0002500" y="6514465"/>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136525</xdr:rowOff>
    </xdr:from>
    <xdr:to>
      <xdr:col>116</xdr:col>
      <xdr:colOff>152400</xdr:colOff>
      <xdr:row>38</xdr:row>
      <xdr:rowOff>136525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8818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48895</xdr:rowOff>
    </xdr:from>
    <xdr:ext cx="534670" cy="243840"/>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0002500" y="491426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61,607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881850" y="5133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106045</xdr:rowOff>
    </xdr:from>
    <xdr:to>
      <xdr:col>116</xdr:col>
      <xdr:colOff>63500</xdr:colOff>
      <xdr:row>38</xdr:row>
      <xdr:rowOff>126365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202400" y="6480175"/>
          <a:ext cx="7493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52070</xdr:rowOff>
    </xdr:from>
    <xdr:ext cx="469900" cy="243840"/>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0002500" y="6258560"/>
          <a:ext cx="46990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29845</xdr:rowOff>
    </xdr:from>
    <xdr:to>
      <xdr:col>116</xdr:col>
      <xdr:colOff>114300</xdr:colOff>
      <xdr:row>38</xdr:row>
      <xdr:rowOff>128905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900900" y="64039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106045</xdr:rowOff>
    </xdr:from>
    <xdr:to>
      <xdr:col>111</xdr:col>
      <xdr:colOff>171450</xdr:colOff>
      <xdr:row>38</xdr:row>
      <xdr:rowOff>136525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395950" y="6480175"/>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38100</xdr:rowOff>
    </xdr:from>
    <xdr:to>
      <xdr:col>112</xdr:col>
      <xdr:colOff>38100</xdr:colOff>
      <xdr:row>38</xdr:row>
      <xdr:rowOff>137160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157950" y="64122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153035</xdr:rowOff>
    </xdr:from>
    <xdr:ext cx="469900" cy="25336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992850" y="6191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136525</xdr:rowOff>
    </xdr:from>
    <xdr:to>
      <xdr:col>107</xdr:col>
      <xdr:colOff>50800</xdr:colOff>
      <xdr:row>38</xdr:row>
      <xdr:rowOff>136525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76022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39370</xdr:rowOff>
    </xdr:from>
    <xdr:to>
      <xdr:col>107</xdr:col>
      <xdr:colOff>101600</xdr:colOff>
      <xdr:row>38</xdr:row>
      <xdr:rowOff>139065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345150" y="64135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154940</xdr:rowOff>
    </xdr:from>
    <xdr:ext cx="469900" cy="25336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180050" y="61937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136525</xdr:rowOff>
    </xdr:from>
    <xdr:to>
      <xdr:col>102</xdr:col>
      <xdr:colOff>114300</xdr:colOff>
      <xdr:row>38</xdr:row>
      <xdr:rowOff>136525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68021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153670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7551400" y="64287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2540</xdr:rowOff>
    </xdr:from>
    <xdr:ext cx="469900" cy="25336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386300" y="62090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45085</xdr:rowOff>
    </xdr:from>
    <xdr:to>
      <xdr:col>98</xdr:col>
      <xdr:colOff>38100</xdr:colOff>
      <xdr:row>38</xdr:row>
      <xdr:rowOff>144780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6757650" y="64192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161290</xdr:rowOff>
    </xdr:from>
    <xdr:ext cx="469900" cy="24384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6592550" y="620014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2475" cy="25336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24500" y="69551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76200</xdr:rowOff>
    </xdr:from>
    <xdr:to>
      <xdr:col>116</xdr:col>
      <xdr:colOff>114300</xdr:colOff>
      <xdr:row>39</xdr:row>
      <xdr:rowOff>7620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900900" y="64503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8255</xdr:rowOff>
    </xdr:from>
    <xdr:ext cx="378460" cy="25336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0002500" y="63823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55880</xdr:rowOff>
    </xdr:from>
    <xdr:to>
      <xdr:col>112</xdr:col>
      <xdr:colOff>38100</xdr:colOff>
      <xdr:row>38</xdr:row>
      <xdr:rowOff>154940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157950" y="64300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146685</xdr:rowOff>
    </xdr:from>
    <xdr:ext cx="469900" cy="24384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992850" y="6520815"/>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86995</xdr:rowOff>
    </xdr:from>
    <xdr:to>
      <xdr:col>107</xdr:col>
      <xdr:colOff>101600</xdr:colOff>
      <xdr:row>39</xdr:row>
      <xdr:rowOff>18415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3451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0030" cy="24384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90540" y="6551930"/>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86995</xdr:rowOff>
    </xdr:from>
    <xdr:to>
      <xdr:col>102</xdr:col>
      <xdr:colOff>165100</xdr:colOff>
      <xdr:row>39</xdr:row>
      <xdr:rowOff>18415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75514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10160</xdr:rowOff>
    </xdr:from>
    <xdr:ext cx="249555" cy="24384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487900" y="6551930"/>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86995</xdr:rowOff>
    </xdr:from>
    <xdr:to>
      <xdr:col>98</xdr:col>
      <xdr:colOff>38100</xdr:colOff>
      <xdr:row>39</xdr:row>
      <xdr:rowOff>18415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67576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0030" cy="24384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6683990" y="6551930"/>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0360" cy="2203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6440150" y="78886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136525</xdr:rowOff>
    </xdr:from>
    <xdr:to>
      <xdr:col>120</xdr:col>
      <xdr:colOff>114300</xdr:colOff>
      <xdr:row>58</xdr:row>
      <xdr:rowOff>136525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4592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165100</xdr:rowOff>
    </xdr:from>
    <xdr:ext cx="239395" cy="24384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6248380" y="972439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24765</xdr:rowOff>
    </xdr:from>
    <xdr:to>
      <xdr:col>120</xdr:col>
      <xdr:colOff>114300</xdr:colOff>
      <xdr:row>56</xdr:row>
      <xdr:rowOff>24765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4592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55</xdr:row>
      <xdr:rowOff>53340</xdr:rowOff>
    </xdr:from>
    <xdr:ext cx="595630" cy="24384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5939770" y="927735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80645</xdr:rowOff>
    </xdr:from>
    <xdr:to>
      <xdr:col>120</xdr:col>
      <xdr:colOff>114300</xdr:colOff>
      <xdr:row>53</xdr:row>
      <xdr:rowOff>80645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4592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52</xdr:row>
      <xdr:rowOff>109220</xdr:rowOff>
    </xdr:from>
    <xdr:ext cx="595630" cy="24384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5939770" y="883031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136525</xdr:rowOff>
    </xdr:from>
    <xdr:to>
      <xdr:col>120</xdr:col>
      <xdr:colOff>114300</xdr:colOff>
      <xdr:row>50</xdr:row>
      <xdr:rowOff>136525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4592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165100</xdr:rowOff>
    </xdr:from>
    <xdr:ext cx="595630" cy="24384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5939770" y="838327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53340</xdr:rowOff>
    </xdr:from>
    <xdr:ext cx="595630" cy="24384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939770" y="79362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17780</xdr:rowOff>
    </xdr:from>
    <xdr:to>
      <xdr:col>116</xdr:col>
      <xdr:colOff>62865</xdr:colOff>
      <xdr:row>58</xdr:row>
      <xdr:rowOff>136525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949795" y="8738870"/>
          <a:ext cx="1270" cy="1124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164465</xdr:rowOff>
    </xdr:from>
    <xdr:ext cx="249555" cy="243840"/>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0002500" y="9891395"/>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136525</xdr:rowOff>
    </xdr:from>
    <xdr:to>
      <xdr:col>116</xdr:col>
      <xdr:colOff>152400</xdr:colOff>
      <xdr:row>58</xdr:row>
      <xdr:rowOff>136525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881850" y="9863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133350</xdr:rowOff>
    </xdr:from>
    <xdr:ext cx="598805" cy="252730"/>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0002500" y="85191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503,060</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17780</xdr:rowOff>
    </xdr:from>
    <xdr:to>
      <xdr:col>116</xdr:col>
      <xdr:colOff>152400</xdr:colOff>
      <xdr:row>52</xdr:row>
      <xdr:rowOff>17780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881850" y="8738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58</xdr:row>
      <xdr:rowOff>136525</xdr:rowOff>
    </xdr:from>
    <xdr:to>
      <xdr:col>116</xdr:col>
      <xdr:colOff>63500</xdr:colOff>
      <xdr:row>58</xdr:row>
      <xdr:rowOff>136525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202400" y="98634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84455</xdr:rowOff>
    </xdr:from>
    <xdr:ext cx="534670" cy="243840"/>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0002500" y="9643745"/>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61595</xdr:rowOff>
    </xdr:from>
    <xdr:to>
      <xdr:col>116</xdr:col>
      <xdr:colOff>114300</xdr:colOff>
      <xdr:row>58</xdr:row>
      <xdr:rowOff>161290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900900" y="97885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136525</xdr:rowOff>
    </xdr:from>
    <xdr:to>
      <xdr:col>111</xdr:col>
      <xdr:colOff>171450</xdr:colOff>
      <xdr:row>58</xdr:row>
      <xdr:rowOff>136525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395950" y="98634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76200</xdr:rowOff>
    </xdr:from>
    <xdr:to>
      <xdr:col>112</xdr:col>
      <xdr:colOff>38100</xdr:colOff>
      <xdr:row>59</xdr:row>
      <xdr:rowOff>7620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157950" y="98031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24130</xdr:rowOff>
    </xdr:from>
    <xdr:ext cx="469900" cy="25336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992850" y="9583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136525</xdr:rowOff>
    </xdr:from>
    <xdr:to>
      <xdr:col>107</xdr:col>
      <xdr:colOff>50800</xdr:colOff>
      <xdr:row>58</xdr:row>
      <xdr:rowOff>136525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7602200" y="98634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78740</xdr:rowOff>
    </xdr:from>
    <xdr:to>
      <xdr:col>107</xdr:col>
      <xdr:colOff>101600</xdr:colOff>
      <xdr:row>59</xdr:row>
      <xdr:rowOff>10795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345150" y="9805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26670</xdr:rowOff>
    </xdr:from>
    <xdr:ext cx="469900" cy="25336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180050" y="95859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58</xdr:row>
      <xdr:rowOff>136525</xdr:rowOff>
    </xdr:from>
    <xdr:to>
      <xdr:col>102</xdr:col>
      <xdr:colOff>114300</xdr:colOff>
      <xdr:row>58</xdr:row>
      <xdr:rowOff>136525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6802100" y="98634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79375</xdr:rowOff>
    </xdr:from>
    <xdr:to>
      <xdr:col>102</xdr:col>
      <xdr:colOff>165100</xdr:colOff>
      <xdr:row>59</xdr:row>
      <xdr:rowOff>11430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7551400" y="98063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27305</xdr:rowOff>
    </xdr:from>
    <xdr:ext cx="469900" cy="25336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386300" y="9586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81915</xdr:rowOff>
    </xdr:from>
    <xdr:to>
      <xdr:col>98</xdr:col>
      <xdr:colOff>38100</xdr:colOff>
      <xdr:row>59</xdr:row>
      <xdr:rowOff>13970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6757650" y="98088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29845</xdr:rowOff>
    </xdr:from>
    <xdr:ext cx="469900" cy="24384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6592550" y="9589135"/>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2475" cy="25336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24500" y="103079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86995</xdr:rowOff>
    </xdr:from>
    <xdr:to>
      <xdr:col>116</xdr:col>
      <xdr:colOff>114300</xdr:colOff>
      <xdr:row>59</xdr:row>
      <xdr:rowOff>18415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900900"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40005</xdr:rowOff>
    </xdr:from>
    <xdr:ext cx="249555" cy="25336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0002500" y="97669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86995</xdr:rowOff>
    </xdr:from>
    <xdr:to>
      <xdr:col>112</xdr:col>
      <xdr:colOff>38100</xdr:colOff>
      <xdr:row>59</xdr:row>
      <xdr:rowOff>18415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157950" y="98139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0030" cy="24384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084290" y="9904730"/>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86995</xdr:rowOff>
    </xdr:from>
    <xdr:to>
      <xdr:col>107</xdr:col>
      <xdr:colOff>101600</xdr:colOff>
      <xdr:row>59</xdr:row>
      <xdr:rowOff>18415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345150"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0030" cy="24384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90540" y="9904730"/>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86995</xdr:rowOff>
    </xdr:from>
    <xdr:to>
      <xdr:col>102</xdr:col>
      <xdr:colOff>165100</xdr:colOff>
      <xdr:row>59</xdr:row>
      <xdr:rowOff>18415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7551400"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59</xdr:row>
      <xdr:rowOff>10160</xdr:rowOff>
    </xdr:from>
    <xdr:ext cx="249555" cy="24384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487900" y="9904730"/>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86995</xdr:rowOff>
    </xdr:from>
    <xdr:to>
      <xdr:col>98</xdr:col>
      <xdr:colOff>38100</xdr:colOff>
      <xdr:row>59</xdr:row>
      <xdr:rowOff>18415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6757650" y="98139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0030" cy="24384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6683990" y="9904730"/>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0360" cy="2203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6440150" y="112414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43180</xdr:rowOff>
    </xdr:from>
    <xdr:to>
      <xdr:col>120</xdr:col>
      <xdr:colOff>114300</xdr:colOff>
      <xdr:row>79</xdr:row>
      <xdr:rowOff>43180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4592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72390</xdr:rowOff>
    </xdr:from>
    <xdr:ext cx="239395" cy="24384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6248380" y="1315212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4592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34925</xdr:rowOff>
    </xdr:from>
    <xdr:ext cx="531495" cy="24384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984855" y="12779375"/>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136525</xdr:rowOff>
    </xdr:from>
    <xdr:to>
      <xdr:col>120</xdr:col>
      <xdr:colOff>114300</xdr:colOff>
      <xdr:row>74</xdr:row>
      <xdr:rowOff>136525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4592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165100</xdr:rowOff>
    </xdr:from>
    <xdr:ext cx="531495" cy="24384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984855" y="1240663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99060</xdr:rowOff>
    </xdr:from>
    <xdr:to>
      <xdr:col>120</xdr:col>
      <xdr:colOff>114300</xdr:colOff>
      <xdr:row>72</xdr:row>
      <xdr:rowOff>99060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128270</xdr:rowOff>
    </xdr:from>
    <xdr:ext cx="531495" cy="24384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984855" y="1203452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61595</xdr:rowOff>
    </xdr:from>
    <xdr:to>
      <xdr:col>120</xdr:col>
      <xdr:colOff>114300</xdr:colOff>
      <xdr:row>70</xdr:row>
      <xdr:rowOff>61595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4592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90805</xdr:rowOff>
    </xdr:from>
    <xdr:ext cx="595630" cy="24384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939770" y="1166177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53340</xdr:rowOff>
    </xdr:from>
    <xdr:ext cx="595630" cy="24384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5939770" y="112890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6985</xdr:rowOff>
    </xdr:from>
    <xdr:to>
      <xdr:col>116</xdr:col>
      <xdr:colOff>62865</xdr:colOff>
      <xdr:row>77</xdr:row>
      <xdr:rowOff>133985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949795" y="11745595"/>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138430</xdr:rowOff>
    </xdr:from>
    <xdr:ext cx="534670" cy="25336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0002500" y="130505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19,675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133985</xdr:rowOff>
    </xdr:from>
    <xdr:to>
      <xdr:col>116</xdr:col>
      <xdr:colOff>152400</xdr:colOff>
      <xdr:row>77</xdr:row>
      <xdr:rowOff>133985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881850" y="13046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123190</xdr:rowOff>
    </xdr:from>
    <xdr:ext cx="598805" cy="243840"/>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0002500" y="11526520"/>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124,385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6985</xdr:rowOff>
    </xdr:from>
    <xdr:to>
      <xdr:col>116</xdr:col>
      <xdr:colOff>152400</xdr:colOff>
      <xdr:row>70</xdr:row>
      <xdr:rowOff>6985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881850" y="11745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73</xdr:row>
      <xdr:rowOff>74295</xdr:rowOff>
    </xdr:from>
    <xdr:to>
      <xdr:col>116</xdr:col>
      <xdr:colOff>63500</xdr:colOff>
      <xdr:row>75</xdr:row>
      <xdr:rowOff>81915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202400" y="12315825"/>
          <a:ext cx="7493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104140</xdr:rowOff>
    </xdr:from>
    <xdr:ext cx="534670" cy="243840"/>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0002500" y="12178030"/>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73,944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81280</xdr:rowOff>
    </xdr:from>
    <xdr:to>
      <xdr:col>116</xdr:col>
      <xdr:colOff>114300</xdr:colOff>
      <xdr:row>74</xdr:row>
      <xdr:rowOff>13335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900900" y="123228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74295</xdr:rowOff>
    </xdr:from>
    <xdr:to>
      <xdr:col>111</xdr:col>
      <xdr:colOff>171450</xdr:colOff>
      <xdr:row>73</xdr:row>
      <xdr:rowOff>123190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395950" y="12315825"/>
          <a:ext cx="8064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100330</xdr:rowOff>
    </xdr:from>
    <xdr:to>
      <xdr:col>112</xdr:col>
      <xdr:colOff>38100</xdr:colOff>
      <xdr:row>74</xdr:row>
      <xdr:rowOff>32385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157950" y="123418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23495</xdr:rowOff>
    </xdr:from>
    <xdr:ext cx="525145" cy="25336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960465" y="12432665"/>
          <a:ext cx="52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123190</xdr:rowOff>
    </xdr:from>
    <xdr:to>
      <xdr:col>107</xdr:col>
      <xdr:colOff>50800</xdr:colOff>
      <xdr:row>73</xdr:row>
      <xdr:rowOff>142875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7602200" y="12364720"/>
          <a:ext cx="7937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62865</xdr:rowOff>
    </xdr:from>
    <xdr:to>
      <xdr:col>107</xdr:col>
      <xdr:colOff>101600</xdr:colOff>
      <xdr:row>73</xdr:row>
      <xdr:rowOff>162560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345150" y="123043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11430</xdr:rowOff>
    </xdr:from>
    <xdr:ext cx="525145" cy="24384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166715" y="12085320"/>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73</xdr:row>
      <xdr:rowOff>142875</xdr:rowOff>
    </xdr:from>
    <xdr:to>
      <xdr:col>102</xdr:col>
      <xdr:colOff>114300</xdr:colOff>
      <xdr:row>74</xdr:row>
      <xdr:rowOff>30480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6802100" y="12384405"/>
          <a:ext cx="8001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46990</xdr:rowOff>
    </xdr:from>
    <xdr:to>
      <xdr:col>102</xdr:col>
      <xdr:colOff>165100</xdr:colOff>
      <xdr:row>73</xdr:row>
      <xdr:rowOff>146050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7551400" y="12288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162560</xdr:rowOff>
    </xdr:from>
    <xdr:ext cx="534670" cy="24384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353915" y="1206881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78740</xdr:rowOff>
    </xdr:from>
    <xdr:to>
      <xdr:col>98</xdr:col>
      <xdr:colOff>38100</xdr:colOff>
      <xdr:row>74</xdr:row>
      <xdr:rowOff>10795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6757650" y="123202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26670</xdr:rowOff>
    </xdr:from>
    <xdr:ext cx="525145" cy="25336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6560165" y="12100560"/>
          <a:ext cx="52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2475" cy="25336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24500" y="136607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32385</xdr:rowOff>
    </xdr:from>
    <xdr:to>
      <xdr:col>116</xdr:col>
      <xdr:colOff>114300</xdr:colOff>
      <xdr:row>75</xdr:row>
      <xdr:rowOff>131445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900900" y="12609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11430</xdr:rowOff>
    </xdr:from>
    <xdr:ext cx="534670" cy="243840"/>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0002500" y="1258824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24765</xdr:rowOff>
    </xdr:from>
    <xdr:to>
      <xdr:col>112</xdr:col>
      <xdr:colOff>38100</xdr:colOff>
      <xdr:row>73</xdr:row>
      <xdr:rowOff>124460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157950" y="122662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140335</xdr:rowOff>
    </xdr:from>
    <xdr:ext cx="525145" cy="24384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960465" y="1204658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78,492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73025</xdr:rowOff>
    </xdr:from>
    <xdr:to>
      <xdr:col>107</xdr:col>
      <xdr:colOff>101600</xdr:colOff>
      <xdr:row>74</xdr:row>
      <xdr:rowOff>5080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345150" y="123145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163830</xdr:rowOff>
    </xdr:from>
    <xdr:ext cx="525145" cy="24384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166715" y="12405360"/>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74,618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93345</xdr:rowOff>
    </xdr:from>
    <xdr:to>
      <xdr:col>102</xdr:col>
      <xdr:colOff>165100</xdr:colOff>
      <xdr:row>74</xdr:row>
      <xdr:rowOff>24765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7551400" y="12334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16510</xdr:rowOff>
    </xdr:from>
    <xdr:ext cx="534670" cy="24384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7353915" y="1242568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148590</xdr:rowOff>
    </xdr:from>
    <xdr:to>
      <xdr:col>98</xdr:col>
      <xdr:colOff>38100</xdr:colOff>
      <xdr:row>74</xdr:row>
      <xdr:rowOff>80010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6757650" y="123901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71755</xdr:rowOff>
    </xdr:from>
    <xdr:ext cx="525145" cy="24384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6560165" y="1248092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0360" cy="2203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6440150" y="145942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9395" cy="24955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6248380" y="157708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39395" cy="24384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6248380" y="1464183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003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084290" y="159550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03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290540" y="159550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003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6683990" y="159550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247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224500" y="170535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003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084290" y="156375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03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290540" y="156375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003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6683990" y="156375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a:latin typeface="ＭＳ Ｐゴシック"/>
              <a:ea typeface="ＭＳ Ｐゴシック"/>
            </a:rPr>
            <a:t>　すべての項目で類似団体平均を下回っており、住民</a:t>
          </a:r>
          <a:r>
            <a:rPr kumimoji="1" lang="en-US" altLang="ja-JP" sz="1300" b="0">
              <a:latin typeface="ＭＳ Ｐゴシック"/>
              <a:ea typeface="ＭＳ Ｐゴシック"/>
            </a:rPr>
            <a:t>1</a:t>
          </a:r>
          <a:r>
            <a:rPr kumimoji="1" lang="ja-JP" altLang="en-US" sz="1300" b="0">
              <a:latin typeface="ＭＳ Ｐゴシック"/>
              <a:ea typeface="ＭＳ Ｐゴシック"/>
            </a:rPr>
            <a:t>人あたりのコストは類似団体に比べて抑えられている。しかしながら、扶助費は前年度に比べて減少したものの、今後も高齢化の進行等に伴い増加していくと考えられる。</a:t>
          </a:r>
        </a:p>
        <a:p>
          <a:r>
            <a:rPr kumimoji="1" lang="ja-JP" altLang="en-US" sz="1300" b="0">
              <a:latin typeface="ＭＳ Ｐゴシック"/>
              <a:ea typeface="ＭＳ Ｐゴシック"/>
            </a:rPr>
            <a:t>引き続き経常的な施設維持管理経費の縮減を図るとともに、事務事業の整理・合理化や内部管理経費等の見直しを行うことにより、更なるコスト削減に努めていく。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6,601
6,500
4.06
4,288,207
4,029,320
209,542
2,509,728
3,401,302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384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08325"/>
          <a:ext cx="60464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0360" cy="22034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5358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109220</xdr:rowOff>
    </xdr:from>
    <xdr:ext cx="457835" cy="24384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590" y="6818630"/>
          <a:ext cx="45783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72390</xdr:rowOff>
    </xdr:from>
    <xdr:ext cx="457835" cy="24384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446520"/>
          <a:ext cx="45783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34925</xdr:rowOff>
    </xdr:from>
    <xdr:ext cx="457835" cy="24384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6073775"/>
          <a:ext cx="45783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165100</xdr:rowOff>
    </xdr:from>
    <xdr:ext cx="531495" cy="24384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11455" y="570103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128270</xdr:rowOff>
    </xdr:from>
    <xdr:ext cx="531495" cy="24384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11455" y="532892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90805</xdr:rowOff>
    </xdr:from>
    <xdr:ext cx="531495" cy="24384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11455" y="4956175"/>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53340</xdr:rowOff>
    </xdr:from>
    <xdr:ext cx="531495" cy="24384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11455" y="458343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59690</xdr:rowOff>
    </xdr:from>
    <xdr:to>
      <xdr:col>24</xdr:col>
      <xdr:colOff>62865</xdr:colOff>
      <xdr:row>39</xdr:row>
      <xdr:rowOff>56515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092700"/>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60325</xdr:rowOff>
    </xdr:from>
    <xdr:ext cx="469900" cy="25336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6020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5,929</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56515</xdr:rowOff>
    </xdr:from>
    <xdr:to>
      <xdr:col>24</xdr:col>
      <xdr:colOff>152400</xdr:colOff>
      <xdr:row>39</xdr:row>
      <xdr:rowOff>56515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598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6985</xdr:rowOff>
    </xdr:from>
    <xdr:ext cx="534670" cy="25336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48723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14,014</a:t>
          </a:r>
          <a:endParaRPr kumimoji="1" lang="ja-JP" altLang="en-US" sz="1000" b="1">
            <a:latin typeface="ＭＳ Ｐゴシック"/>
          </a:endParaRPr>
        </a:p>
      </xdr:txBody>
    </xdr:sp>
    <xdr:clientData/>
  </xdr:oneCellAnchor>
  <xdr:twoCellAnchor>
    <xdr:from>
      <xdr:col>23</xdr:col>
      <xdr:colOff>165100</xdr:colOff>
      <xdr:row>30</xdr:row>
      <xdr:rowOff>59690</xdr:rowOff>
    </xdr:from>
    <xdr:to>
      <xdr:col>24</xdr:col>
      <xdr:colOff>152400</xdr:colOff>
      <xdr:row>30</xdr:row>
      <xdr:rowOff>59690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092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35</xdr:row>
      <xdr:rowOff>99695</xdr:rowOff>
    </xdr:from>
    <xdr:to>
      <xdr:col>24</xdr:col>
      <xdr:colOff>63500</xdr:colOff>
      <xdr:row>35</xdr:row>
      <xdr:rowOff>99695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429000" y="597090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64770</xdr:rowOff>
    </xdr:from>
    <xdr:ext cx="469900" cy="25336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76834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42545</xdr:rowOff>
    </xdr:from>
    <xdr:to>
      <xdr:col>24</xdr:col>
      <xdr:colOff>114300</xdr:colOff>
      <xdr:row>35</xdr:row>
      <xdr:rowOff>142240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913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99695</xdr:rowOff>
    </xdr:from>
    <xdr:to>
      <xdr:col>19</xdr:col>
      <xdr:colOff>171450</xdr:colOff>
      <xdr:row>35</xdr:row>
      <xdr:rowOff>142875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622550" y="5970905"/>
          <a:ext cx="8064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36195</xdr:rowOff>
    </xdr:from>
    <xdr:to>
      <xdr:col>20</xdr:col>
      <xdr:colOff>38100</xdr:colOff>
      <xdr:row>35</xdr:row>
      <xdr:rowOff>135255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9074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151130</xdr:rowOff>
    </xdr:from>
    <xdr:ext cx="469900" cy="25336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450" y="56870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142875</xdr:rowOff>
    </xdr:from>
    <xdr:to>
      <xdr:col>15</xdr:col>
      <xdr:colOff>50800</xdr:colOff>
      <xdr:row>36</xdr:row>
      <xdr:rowOff>1270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828800" y="6014085"/>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48260</xdr:rowOff>
    </xdr:from>
    <xdr:to>
      <xdr:col>15</xdr:col>
      <xdr:colOff>101600</xdr:colOff>
      <xdr:row>35</xdr:row>
      <xdr:rowOff>147320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59194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163195</xdr:rowOff>
    </xdr:from>
    <xdr:ext cx="469900" cy="24384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650" y="5699125"/>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35</xdr:row>
      <xdr:rowOff>62230</xdr:rowOff>
    </xdr:from>
    <xdr:to>
      <xdr:col>10</xdr:col>
      <xdr:colOff>114300</xdr:colOff>
      <xdr:row>36</xdr:row>
      <xdr:rowOff>1270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028700" y="5933440"/>
          <a:ext cx="8001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154940</xdr:rowOff>
    </xdr:from>
    <xdr:to>
      <xdr:col>10</xdr:col>
      <xdr:colOff>165100</xdr:colOff>
      <xdr:row>35</xdr:row>
      <xdr:rowOff>86995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8585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103505</xdr:rowOff>
    </xdr:from>
    <xdr:ext cx="469900" cy="24384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00" y="5639435"/>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153035</xdr:rowOff>
    </xdr:from>
    <xdr:to>
      <xdr:col>6</xdr:col>
      <xdr:colOff>38100</xdr:colOff>
      <xdr:row>35</xdr:row>
      <xdr:rowOff>85090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8566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100965</xdr:rowOff>
    </xdr:from>
    <xdr:ext cx="469900" cy="25336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150" y="56368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2475" cy="25336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9551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50800</xdr:rowOff>
    </xdr:from>
    <xdr:to>
      <xdr:col>24</xdr:col>
      <xdr:colOff>114300</xdr:colOff>
      <xdr:row>35</xdr:row>
      <xdr:rowOff>149860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59220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29210</xdr:rowOff>
    </xdr:from>
    <xdr:ext cx="469900" cy="24384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590042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50800</xdr:rowOff>
    </xdr:from>
    <xdr:to>
      <xdr:col>20</xdr:col>
      <xdr:colOff>38100</xdr:colOff>
      <xdr:row>35</xdr:row>
      <xdr:rowOff>149860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59220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140970</xdr:rowOff>
    </xdr:from>
    <xdr:ext cx="469900" cy="24384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450" y="601218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93345</xdr:rowOff>
    </xdr:from>
    <xdr:to>
      <xdr:col>15</xdr:col>
      <xdr:colOff>101600</xdr:colOff>
      <xdr:row>36</xdr:row>
      <xdr:rowOff>24765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5964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16510</xdr:rowOff>
    </xdr:from>
    <xdr:ext cx="469900" cy="24384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650" y="605536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118745</xdr:rowOff>
    </xdr:from>
    <xdr:to>
      <xdr:col>10</xdr:col>
      <xdr:colOff>165100</xdr:colOff>
      <xdr:row>36</xdr:row>
      <xdr:rowOff>50800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9899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41910</xdr:rowOff>
    </xdr:from>
    <xdr:ext cx="469900" cy="25336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00" y="60807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13335</xdr:rowOff>
    </xdr:from>
    <xdr:to>
      <xdr:col>6</xdr:col>
      <xdr:colOff>38100</xdr:colOff>
      <xdr:row>35</xdr:row>
      <xdr:rowOff>112395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58845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104140</xdr:rowOff>
    </xdr:from>
    <xdr:ext cx="469900" cy="24384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150" y="597535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0360" cy="2203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8886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43180</xdr:rowOff>
    </xdr:from>
    <xdr:to>
      <xdr:col>28</xdr:col>
      <xdr:colOff>114300</xdr:colOff>
      <xdr:row>59</xdr:row>
      <xdr:rowOff>43180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72390</xdr:rowOff>
    </xdr:from>
    <xdr:ext cx="239395" cy="24384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4980" y="979932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34925</xdr:rowOff>
    </xdr:from>
    <xdr:ext cx="595630" cy="24384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2657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165100</xdr:rowOff>
    </xdr:from>
    <xdr:ext cx="685800" cy="24384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200" y="9053830"/>
          <a:ext cx="6858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99060</xdr:rowOff>
    </xdr:from>
    <xdr:to>
      <xdr:col>28</xdr:col>
      <xdr:colOff>114300</xdr:colOff>
      <xdr:row>52</xdr:row>
      <xdr:rowOff>99060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128270</xdr:rowOff>
    </xdr:from>
    <xdr:ext cx="685800" cy="24384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200" y="8681720"/>
          <a:ext cx="6858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90805</xdr:rowOff>
    </xdr:from>
    <xdr:ext cx="685800" cy="24384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308975"/>
          <a:ext cx="6858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53340</xdr:rowOff>
    </xdr:from>
    <xdr:ext cx="685800" cy="24384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7936230"/>
          <a:ext cx="6858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8890</xdr:rowOff>
    </xdr:from>
    <xdr:to>
      <xdr:col>24</xdr:col>
      <xdr:colOff>62865</xdr:colOff>
      <xdr:row>58</xdr:row>
      <xdr:rowOff>151130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176395" y="8562340"/>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154305</xdr:rowOff>
    </xdr:from>
    <xdr:ext cx="534670" cy="25336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229100" y="98812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80,536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151130</xdr:rowOff>
    </xdr:from>
    <xdr:to>
      <xdr:col>24</xdr:col>
      <xdr:colOff>152400</xdr:colOff>
      <xdr:row>58</xdr:row>
      <xdr:rowOff>151130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9878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125095</xdr:rowOff>
    </xdr:from>
    <xdr:ext cx="690245" cy="24384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229100" y="8343265"/>
          <a:ext cx="6902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1,846,009</a:t>
          </a:r>
          <a:endParaRPr kumimoji="1" lang="ja-JP" altLang="en-US" sz="1000" b="1">
            <a:latin typeface="ＭＳ Ｐゴシック"/>
          </a:endParaRPr>
        </a:p>
      </xdr:txBody>
    </xdr:sp>
    <xdr:clientData/>
  </xdr:oneCellAnchor>
  <xdr:twoCellAnchor>
    <xdr:from>
      <xdr:col>23</xdr:col>
      <xdr:colOff>165100</xdr:colOff>
      <xdr:row>51</xdr:row>
      <xdr:rowOff>8890</xdr:rowOff>
    </xdr:from>
    <xdr:to>
      <xdr:col>24</xdr:col>
      <xdr:colOff>152400</xdr:colOff>
      <xdr:row>51</xdr:row>
      <xdr:rowOff>8890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08450" y="8562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58</xdr:row>
      <xdr:rowOff>89535</xdr:rowOff>
    </xdr:from>
    <xdr:to>
      <xdr:col>24</xdr:col>
      <xdr:colOff>63500</xdr:colOff>
      <xdr:row>58</xdr:row>
      <xdr:rowOff>116205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429000" y="9816465"/>
          <a:ext cx="7493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5080</xdr:rowOff>
    </xdr:from>
    <xdr:ext cx="598805" cy="25336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229100" y="956437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150495</xdr:rowOff>
    </xdr:from>
    <xdr:to>
      <xdr:col>24</xdr:col>
      <xdr:colOff>114300</xdr:colOff>
      <xdr:row>58</xdr:row>
      <xdr:rowOff>81915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127500" y="9709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142240</xdr:rowOff>
    </xdr:from>
    <xdr:to>
      <xdr:col>19</xdr:col>
      <xdr:colOff>171450</xdr:colOff>
      <xdr:row>58</xdr:row>
      <xdr:rowOff>89535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622550" y="9701530"/>
          <a:ext cx="80645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163195</xdr:rowOff>
    </xdr:from>
    <xdr:to>
      <xdr:col>20</xdr:col>
      <xdr:colOff>38100</xdr:colOff>
      <xdr:row>58</xdr:row>
      <xdr:rowOff>95250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384550" y="97224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111125</xdr:rowOff>
    </xdr:from>
    <xdr:ext cx="589280" cy="25273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154680" y="950277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142240</xdr:rowOff>
    </xdr:from>
    <xdr:to>
      <xdr:col>15</xdr:col>
      <xdr:colOff>50800</xdr:colOff>
      <xdr:row>58</xdr:row>
      <xdr:rowOff>130175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828800" y="9701530"/>
          <a:ext cx="79375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114935</xdr:rowOff>
    </xdr:from>
    <xdr:to>
      <xdr:col>15</xdr:col>
      <xdr:colOff>101600</xdr:colOff>
      <xdr:row>58</xdr:row>
      <xdr:rowOff>46990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571750" y="9674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38100</xdr:rowOff>
    </xdr:from>
    <xdr:ext cx="589280" cy="25336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360930" y="9765030"/>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130175</xdr:rowOff>
    </xdr:from>
    <xdr:to>
      <xdr:col>10</xdr:col>
      <xdr:colOff>114300</xdr:colOff>
      <xdr:row>58</xdr:row>
      <xdr:rowOff>135890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028700" y="9857105"/>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36830</xdr:rowOff>
    </xdr:from>
    <xdr:to>
      <xdr:col>10</xdr:col>
      <xdr:colOff>165100</xdr:colOff>
      <xdr:row>58</xdr:row>
      <xdr:rowOff>135890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778000" y="9763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151765</xdr:rowOff>
    </xdr:from>
    <xdr:ext cx="589280" cy="25336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548130" y="9543415"/>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39370</xdr:rowOff>
    </xdr:from>
    <xdr:to>
      <xdr:col>6</xdr:col>
      <xdr:colOff>38100</xdr:colOff>
      <xdr:row>58</xdr:row>
      <xdr:rowOff>138430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984250" y="97663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154305</xdr:rowOff>
    </xdr:from>
    <xdr:ext cx="589280" cy="25336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54380" y="9545955"/>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2475" cy="25336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451100" y="103079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66675</xdr:rowOff>
    </xdr:from>
    <xdr:to>
      <xdr:col>24</xdr:col>
      <xdr:colOff>114300</xdr:colOff>
      <xdr:row>58</xdr:row>
      <xdr:rowOff>165735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127500" y="97936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151130</xdr:rowOff>
    </xdr:from>
    <xdr:ext cx="598805" cy="25336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229100" y="97104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127,138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39370</xdr:rowOff>
    </xdr:from>
    <xdr:to>
      <xdr:col>20</xdr:col>
      <xdr:colOff>38100</xdr:colOff>
      <xdr:row>58</xdr:row>
      <xdr:rowOff>139065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384550" y="97663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130175</xdr:rowOff>
    </xdr:from>
    <xdr:ext cx="589280" cy="25209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154680" y="9857105"/>
          <a:ext cx="5892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92710</xdr:rowOff>
    </xdr:from>
    <xdr:to>
      <xdr:col>15</xdr:col>
      <xdr:colOff>101600</xdr:colOff>
      <xdr:row>58</xdr:row>
      <xdr:rowOff>24130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571750" y="9652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40005</xdr:rowOff>
    </xdr:from>
    <xdr:ext cx="589280" cy="25336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360930" y="9431655"/>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317,574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80645</xdr:rowOff>
    </xdr:from>
    <xdr:to>
      <xdr:col>10</xdr:col>
      <xdr:colOff>165100</xdr:colOff>
      <xdr:row>59</xdr:row>
      <xdr:rowOff>12700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778000" y="98075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59</xdr:row>
      <xdr:rowOff>3810</xdr:rowOff>
    </xdr:from>
    <xdr:ext cx="589280" cy="25336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48130" y="9898380"/>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86360</xdr:rowOff>
    </xdr:from>
    <xdr:to>
      <xdr:col>6</xdr:col>
      <xdr:colOff>38100</xdr:colOff>
      <xdr:row>59</xdr:row>
      <xdr:rowOff>17780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984250" y="98132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59</xdr:row>
      <xdr:rowOff>8890</xdr:rowOff>
    </xdr:from>
    <xdr:ext cx="589280" cy="25336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54380" y="9903460"/>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0360" cy="2203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66750" y="112414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109220</xdr:rowOff>
    </xdr:from>
    <xdr:ext cx="531495" cy="24384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11455" y="1352423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96520</xdr:rowOff>
    </xdr:from>
    <xdr:to>
      <xdr:col>28</xdr:col>
      <xdr:colOff>114300</xdr:colOff>
      <xdr:row>79</xdr:row>
      <xdr:rowOff>96520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125730</xdr:rowOff>
    </xdr:from>
    <xdr:ext cx="595630" cy="24384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20546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112395</xdr:rowOff>
    </xdr:from>
    <xdr:to>
      <xdr:col>28</xdr:col>
      <xdr:colOff>114300</xdr:colOff>
      <xdr:row>77</xdr:row>
      <xdr:rowOff>112395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140970</xdr:rowOff>
    </xdr:from>
    <xdr:ext cx="595630" cy="24384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88542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128905</xdr:rowOff>
    </xdr:from>
    <xdr:to>
      <xdr:col>28</xdr:col>
      <xdr:colOff>114300</xdr:colOff>
      <xdr:row>75</xdr:row>
      <xdr:rowOff>128905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156845</xdr:rowOff>
    </xdr:from>
    <xdr:ext cx="595630" cy="25336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5660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144780</xdr:rowOff>
    </xdr:from>
    <xdr:to>
      <xdr:col>28</xdr:col>
      <xdr:colOff>114300</xdr:colOff>
      <xdr:row>73</xdr:row>
      <xdr:rowOff>144780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5630" cy="25336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2472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161290</xdr:rowOff>
    </xdr:from>
    <xdr:to>
      <xdr:col>28</xdr:col>
      <xdr:colOff>114300</xdr:colOff>
      <xdr:row>71</xdr:row>
      <xdr:rowOff>161290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5630" cy="25273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37465</xdr:rowOff>
    </xdr:from>
    <xdr:ext cx="595630" cy="25336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5630" cy="24384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2890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62865</xdr:rowOff>
    </xdr:from>
    <xdr:to>
      <xdr:col>24</xdr:col>
      <xdr:colOff>62865</xdr:colOff>
      <xdr:row>78</xdr:row>
      <xdr:rowOff>109220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176395" y="11969115"/>
          <a:ext cx="127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113030</xdr:rowOff>
    </xdr:from>
    <xdr:ext cx="598805" cy="25336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229100" y="131927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124,317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3188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11430</xdr:rowOff>
    </xdr:from>
    <xdr:ext cx="598805" cy="24384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229100" y="11750040"/>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315,208</a:t>
          </a:r>
          <a:endParaRPr kumimoji="1" lang="ja-JP" altLang="en-US" sz="1000" b="1">
            <a:latin typeface="ＭＳ Ｐゴシック"/>
          </a:endParaRPr>
        </a:p>
      </xdr:txBody>
    </xdr:sp>
    <xdr:clientData/>
  </xdr:oneCellAnchor>
  <xdr:twoCellAnchor>
    <xdr:from>
      <xdr:col>23</xdr:col>
      <xdr:colOff>165100</xdr:colOff>
      <xdr:row>71</xdr:row>
      <xdr:rowOff>62865</xdr:rowOff>
    </xdr:from>
    <xdr:to>
      <xdr:col>24</xdr:col>
      <xdr:colOff>152400</xdr:colOff>
      <xdr:row>71</xdr:row>
      <xdr:rowOff>62865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108450" y="11969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76</xdr:row>
      <xdr:rowOff>33655</xdr:rowOff>
    </xdr:from>
    <xdr:to>
      <xdr:col>24</xdr:col>
      <xdr:colOff>63500</xdr:colOff>
      <xdr:row>76</xdr:row>
      <xdr:rowOff>58420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429000" y="12778105"/>
          <a:ext cx="7493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136525</xdr:rowOff>
    </xdr:from>
    <xdr:ext cx="598805" cy="25336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229100" y="1254569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194,460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114300</xdr:rowOff>
    </xdr:from>
    <xdr:to>
      <xdr:col>24</xdr:col>
      <xdr:colOff>114300</xdr:colOff>
      <xdr:row>76</xdr:row>
      <xdr:rowOff>45720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127500" y="12691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33655</xdr:rowOff>
    </xdr:from>
    <xdr:to>
      <xdr:col>19</xdr:col>
      <xdr:colOff>171450</xdr:colOff>
      <xdr:row>77</xdr:row>
      <xdr:rowOff>64770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622550" y="12778105"/>
          <a:ext cx="80645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59055</xdr:rowOff>
    </xdr:from>
    <xdr:to>
      <xdr:col>20</xdr:col>
      <xdr:colOff>38100</xdr:colOff>
      <xdr:row>75</xdr:row>
      <xdr:rowOff>158750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384550" y="126358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6350</xdr:rowOff>
    </xdr:from>
    <xdr:ext cx="589280" cy="25336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154680" y="12415520"/>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64770</xdr:rowOff>
    </xdr:from>
    <xdr:to>
      <xdr:col>15</xdr:col>
      <xdr:colOff>50800</xdr:colOff>
      <xdr:row>77</xdr:row>
      <xdr:rowOff>95250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828800" y="12976860"/>
          <a:ext cx="7937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78105</xdr:rowOff>
    </xdr:from>
    <xdr:to>
      <xdr:col>15</xdr:col>
      <xdr:colOff>101600</xdr:colOff>
      <xdr:row>77</xdr:row>
      <xdr:rowOff>10160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571750" y="12822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26035</xdr:rowOff>
    </xdr:from>
    <xdr:ext cx="589280" cy="25336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360930" y="12602845"/>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77</xdr:row>
      <xdr:rowOff>95250</xdr:rowOff>
    </xdr:from>
    <xdr:to>
      <xdr:col>10</xdr:col>
      <xdr:colOff>114300</xdr:colOff>
      <xdr:row>77</xdr:row>
      <xdr:rowOff>133985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028700" y="13007340"/>
          <a:ext cx="8001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100330</xdr:rowOff>
    </xdr:from>
    <xdr:to>
      <xdr:col>10</xdr:col>
      <xdr:colOff>165100</xdr:colOff>
      <xdr:row>77</xdr:row>
      <xdr:rowOff>32385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778000" y="12844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48895</xdr:rowOff>
    </xdr:from>
    <xdr:ext cx="589280" cy="24384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548130" y="12625705"/>
          <a:ext cx="5892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127635</xdr:rowOff>
    </xdr:from>
    <xdr:to>
      <xdr:col>6</xdr:col>
      <xdr:colOff>38100</xdr:colOff>
      <xdr:row>77</xdr:row>
      <xdr:rowOff>59055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984250" y="128720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74930</xdr:rowOff>
    </xdr:from>
    <xdr:ext cx="589280" cy="25336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754380" y="12651740"/>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2475" cy="25336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451100" y="136607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8255</xdr:rowOff>
    </xdr:from>
    <xdr:to>
      <xdr:col>24</xdr:col>
      <xdr:colOff>114300</xdr:colOff>
      <xdr:row>76</xdr:row>
      <xdr:rowOff>107950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127500" y="12752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154940</xdr:rowOff>
    </xdr:from>
    <xdr:ext cx="598805" cy="25336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229100" y="127317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184,794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151130</xdr:rowOff>
    </xdr:from>
    <xdr:to>
      <xdr:col>20</xdr:col>
      <xdr:colOff>38100</xdr:colOff>
      <xdr:row>76</xdr:row>
      <xdr:rowOff>83185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384550" y="127279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74295</xdr:rowOff>
    </xdr:from>
    <xdr:ext cx="589280" cy="25209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154680" y="12818745"/>
          <a:ext cx="5892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15875</xdr:rowOff>
    </xdr:from>
    <xdr:to>
      <xdr:col>15</xdr:col>
      <xdr:colOff>101600</xdr:colOff>
      <xdr:row>77</xdr:row>
      <xdr:rowOff>114935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571750" y="12927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106680</xdr:rowOff>
    </xdr:from>
    <xdr:ext cx="589280" cy="24384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360930" y="13018770"/>
          <a:ext cx="5892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45085</xdr:rowOff>
    </xdr:from>
    <xdr:to>
      <xdr:col>10</xdr:col>
      <xdr:colOff>165100</xdr:colOff>
      <xdr:row>77</xdr:row>
      <xdr:rowOff>144780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778000" y="129571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135890</xdr:rowOff>
    </xdr:from>
    <xdr:ext cx="589280" cy="25336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548130" y="13047980"/>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84455</xdr:rowOff>
    </xdr:from>
    <xdr:to>
      <xdr:col>6</xdr:col>
      <xdr:colOff>38100</xdr:colOff>
      <xdr:row>78</xdr:row>
      <xdr:rowOff>16510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984250" y="129965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6985</xdr:rowOff>
    </xdr:from>
    <xdr:ext cx="589280" cy="25336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54380" y="13086715"/>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0360" cy="2203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666750" y="145942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3939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474980" y="165328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5630"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4955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77086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89</xdr:row>
      <xdr:rowOff>90805</xdr:rowOff>
    </xdr:from>
    <xdr:ext cx="685800" cy="25082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200" y="15014575"/>
          <a:ext cx="6858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53340</xdr:rowOff>
    </xdr:from>
    <xdr:ext cx="685800" cy="24384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200" y="14641830"/>
          <a:ext cx="6858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50800</xdr:rowOff>
    </xdr:from>
    <xdr:to>
      <xdr:col>24</xdr:col>
      <xdr:colOff>62865</xdr:colOff>
      <xdr:row>99</xdr:row>
      <xdr:rowOff>3810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176395" y="1530985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7620</xdr:rowOff>
    </xdr:from>
    <xdr:ext cx="534670" cy="25019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229100" y="166382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32,223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3810</xdr:rowOff>
    </xdr:from>
    <xdr:to>
      <xdr:col>24</xdr:col>
      <xdr:colOff>152400</xdr:colOff>
      <xdr:row>99</xdr:row>
      <xdr:rowOff>3810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108450" y="16634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165100</xdr:rowOff>
    </xdr:from>
    <xdr:ext cx="690245" cy="2457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229100" y="15088870"/>
          <a:ext cx="69024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1,074,841</a:t>
          </a:r>
          <a:endParaRPr kumimoji="1" lang="ja-JP" altLang="en-US" sz="1000" b="1">
            <a:latin typeface="ＭＳ Ｐゴシック"/>
          </a:endParaRPr>
        </a:p>
      </xdr:txBody>
    </xdr:sp>
    <xdr:clientData/>
  </xdr:oneCellAnchor>
  <xdr:twoCellAnchor>
    <xdr:from>
      <xdr:col>23</xdr:col>
      <xdr:colOff>165100</xdr:colOff>
      <xdr:row>91</xdr:row>
      <xdr:rowOff>50800</xdr:rowOff>
    </xdr:from>
    <xdr:to>
      <xdr:col>24</xdr:col>
      <xdr:colOff>152400</xdr:colOff>
      <xdr:row>91</xdr:row>
      <xdr:rowOff>50800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108450" y="15309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98</xdr:row>
      <xdr:rowOff>160020</xdr:rowOff>
    </xdr:from>
    <xdr:to>
      <xdr:col>24</xdr:col>
      <xdr:colOff>63500</xdr:colOff>
      <xdr:row>98</xdr:row>
      <xdr:rowOff>161290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429000" y="16619220"/>
          <a:ext cx="7493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68580</xdr:rowOff>
    </xdr:from>
    <xdr:ext cx="534670" cy="25908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229100" y="16356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45720</xdr:rowOff>
    </xdr:from>
    <xdr:to>
      <xdr:col>24</xdr:col>
      <xdr:colOff>114300</xdr:colOff>
      <xdr:row>98</xdr:row>
      <xdr:rowOff>147320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127500" y="1650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161290</xdr:rowOff>
    </xdr:from>
    <xdr:to>
      <xdr:col>19</xdr:col>
      <xdr:colOff>171450</xdr:colOff>
      <xdr:row>98</xdr:row>
      <xdr:rowOff>167005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622550" y="1662049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55245</xdr:rowOff>
    </xdr:from>
    <xdr:to>
      <xdr:col>20</xdr:col>
      <xdr:colOff>38100</xdr:colOff>
      <xdr:row>98</xdr:row>
      <xdr:rowOff>156845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384550" y="16514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1905</xdr:rowOff>
    </xdr:from>
    <xdr:ext cx="525145"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187065" y="162896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167005</xdr:rowOff>
    </xdr:from>
    <xdr:to>
      <xdr:col>15</xdr:col>
      <xdr:colOff>50800</xdr:colOff>
      <xdr:row>99</xdr:row>
      <xdr:rowOff>3810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828800" y="16626205"/>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67310</xdr:rowOff>
    </xdr:from>
    <xdr:to>
      <xdr:col>15</xdr:col>
      <xdr:colOff>101600</xdr:colOff>
      <xdr:row>98</xdr:row>
      <xdr:rowOff>168910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571750" y="1652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13970</xdr:rowOff>
    </xdr:from>
    <xdr:ext cx="52514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393315" y="163017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99</xdr:row>
      <xdr:rowOff>1270</xdr:rowOff>
    </xdr:from>
    <xdr:to>
      <xdr:col>10</xdr:col>
      <xdr:colOff>114300</xdr:colOff>
      <xdr:row>99</xdr:row>
      <xdr:rowOff>3810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028700" y="1663192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73660</xdr:rowOff>
    </xdr:from>
    <xdr:to>
      <xdr:col>10</xdr:col>
      <xdr:colOff>165100</xdr:colOff>
      <xdr:row>99</xdr:row>
      <xdr:rowOff>3810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7780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20320</xdr:rowOff>
    </xdr:from>
    <xdr:ext cx="534670" cy="24955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580515" y="163080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66675</xdr:rowOff>
    </xdr:from>
    <xdr:to>
      <xdr:col>6</xdr:col>
      <xdr:colOff>38100</xdr:colOff>
      <xdr:row>98</xdr:row>
      <xdr:rowOff>168275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984250" y="16525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13335</xdr:rowOff>
    </xdr:from>
    <xdr:ext cx="52514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786765" y="163010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247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451100" y="170535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109220</xdr:rowOff>
    </xdr:from>
    <xdr:to>
      <xdr:col>24</xdr:col>
      <xdr:colOff>114300</xdr:colOff>
      <xdr:row>99</xdr:row>
      <xdr:rowOff>39370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12750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24130</xdr:rowOff>
    </xdr:from>
    <xdr:ext cx="534670" cy="25908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229100" y="16483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110490</xdr:rowOff>
    </xdr:from>
    <xdr:to>
      <xdr:col>20</xdr:col>
      <xdr:colOff>38100</xdr:colOff>
      <xdr:row>99</xdr:row>
      <xdr:rowOff>40640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384550" y="16569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31750</xdr:rowOff>
    </xdr:from>
    <xdr:ext cx="525145" cy="24955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187065" y="1666240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116205</xdr:rowOff>
    </xdr:from>
    <xdr:to>
      <xdr:col>15</xdr:col>
      <xdr:colOff>101600</xdr:colOff>
      <xdr:row>99</xdr:row>
      <xdr:rowOff>46355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57175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37465</xdr:rowOff>
    </xdr:from>
    <xdr:ext cx="52514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393315" y="166681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124460</xdr:rowOff>
    </xdr:from>
    <xdr:to>
      <xdr:col>10</xdr:col>
      <xdr:colOff>165100</xdr:colOff>
      <xdr:row>99</xdr:row>
      <xdr:rowOff>54610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778000" y="165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45720</xdr:rowOff>
    </xdr:from>
    <xdr:ext cx="534670"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580515" y="16676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121920</xdr:rowOff>
    </xdr:from>
    <xdr:to>
      <xdr:col>6</xdr:col>
      <xdr:colOff>38100</xdr:colOff>
      <xdr:row>99</xdr:row>
      <xdr:rowOff>52070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984250" y="16581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43180</xdr:rowOff>
    </xdr:from>
    <xdr:ext cx="525145" cy="24955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786765" y="1667383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0360" cy="2203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5918200" y="45358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136525</xdr:rowOff>
    </xdr:from>
    <xdr:to>
      <xdr:col>59</xdr:col>
      <xdr:colOff>50800</xdr:colOff>
      <xdr:row>38</xdr:row>
      <xdr:rowOff>136525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65106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165100</xdr:rowOff>
    </xdr:from>
    <xdr:ext cx="239395" cy="24384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726430" y="637159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956300" y="60636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53340</xdr:rowOff>
    </xdr:from>
    <xdr:ext cx="521970" cy="24384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481955" y="5924550"/>
          <a:ext cx="5219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80645</xdr:rowOff>
    </xdr:from>
    <xdr:to>
      <xdr:col>59</xdr:col>
      <xdr:colOff>50800</xdr:colOff>
      <xdr:row>33</xdr:row>
      <xdr:rowOff>80645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956300" y="5616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109220</xdr:rowOff>
    </xdr:from>
    <xdr:ext cx="521970" cy="24384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481955" y="5477510"/>
          <a:ext cx="5219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136525</xdr:rowOff>
    </xdr:from>
    <xdr:to>
      <xdr:col>59</xdr:col>
      <xdr:colOff>50800</xdr:colOff>
      <xdr:row>30</xdr:row>
      <xdr:rowOff>136525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5956300" y="5169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165100</xdr:rowOff>
    </xdr:from>
    <xdr:ext cx="521970" cy="24384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481955" y="5030470"/>
          <a:ext cx="5219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53340</xdr:rowOff>
    </xdr:from>
    <xdr:ext cx="521970" cy="24384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481955" y="4583430"/>
          <a:ext cx="5219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84455</xdr:rowOff>
    </xdr:from>
    <xdr:to>
      <xdr:col>54</xdr:col>
      <xdr:colOff>171450</xdr:colOff>
      <xdr:row>38</xdr:row>
      <xdr:rowOff>136525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429750" y="5285105"/>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144780</xdr:rowOff>
    </xdr:from>
    <xdr:ext cx="240030" cy="24320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9480550" y="6518910"/>
          <a:ext cx="2400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136525</xdr:rowOff>
    </xdr:from>
    <xdr:to>
      <xdr:col>55</xdr:col>
      <xdr:colOff>88900</xdr:colOff>
      <xdr:row>38</xdr:row>
      <xdr:rowOff>136525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35990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31750</xdr:rowOff>
    </xdr:from>
    <xdr:ext cx="525145" cy="243840"/>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9480550" y="5064760"/>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27,425</a:t>
          </a:r>
          <a:endParaRPr kumimoji="1" lang="ja-JP" altLang="en-US" sz="1000" b="1">
            <a:latin typeface="ＭＳ Ｐゴシック"/>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359900" y="5285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136525</xdr:rowOff>
    </xdr:from>
    <xdr:to>
      <xdr:col>55</xdr:col>
      <xdr:colOff>0</xdr:colOff>
      <xdr:row>38</xdr:row>
      <xdr:rowOff>136525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686800" y="651065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63500</xdr:rowOff>
    </xdr:from>
    <xdr:ext cx="460375" cy="25336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9480550" y="6269990"/>
          <a:ext cx="46037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41275</xdr:rowOff>
    </xdr:from>
    <xdr:to>
      <xdr:col>55</xdr:col>
      <xdr:colOff>50800</xdr:colOff>
      <xdr:row>38</xdr:row>
      <xdr:rowOff>140970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398000" y="64154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38</xdr:row>
      <xdr:rowOff>136525</xdr:rowOff>
    </xdr:from>
    <xdr:to>
      <xdr:col>50</xdr:col>
      <xdr:colOff>114300</xdr:colOff>
      <xdr:row>38</xdr:row>
      <xdr:rowOff>136525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867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50165</xdr:rowOff>
    </xdr:from>
    <xdr:to>
      <xdr:col>50</xdr:col>
      <xdr:colOff>165100</xdr:colOff>
      <xdr:row>38</xdr:row>
      <xdr:rowOff>149225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36000" y="6424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165100</xdr:rowOff>
    </xdr:from>
    <xdr:ext cx="378460" cy="24384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6620" y="6203950"/>
          <a:ext cx="3784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136525</xdr:rowOff>
    </xdr:from>
    <xdr:to>
      <xdr:col>45</xdr:col>
      <xdr:colOff>171450</xdr:colOff>
      <xdr:row>38</xdr:row>
      <xdr:rowOff>136525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080250" y="65106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40005</xdr:rowOff>
    </xdr:from>
    <xdr:to>
      <xdr:col>46</xdr:col>
      <xdr:colOff>38100</xdr:colOff>
      <xdr:row>38</xdr:row>
      <xdr:rowOff>140335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42250" y="641413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155575</xdr:rowOff>
    </xdr:from>
    <xdr:ext cx="469900" cy="25273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7150" y="61944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136525</xdr:rowOff>
    </xdr:from>
    <xdr:to>
      <xdr:col>41</xdr:col>
      <xdr:colOff>50800</xdr:colOff>
      <xdr:row>38</xdr:row>
      <xdr:rowOff>136525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2865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33655</xdr:rowOff>
    </xdr:from>
    <xdr:to>
      <xdr:col>41</xdr:col>
      <xdr:colOff>101600</xdr:colOff>
      <xdr:row>38</xdr:row>
      <xdr:rowOff>132715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029450" y="6407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149225</xdr:rowOff>
    </xdr:from>
    <xdr:ext cx="469900" cy="25336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864350" y="61880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32385</xdr:rowOff>
    </xdr:from>
    <xdr:to>
      <xdr:col>36</xdr:col>
      <xdr:colOff>165100</xdr:colOff>
      <xdr:row>38</xdr:row>
      <xdr:rowOff>131445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235700" y="6406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147955</xdr:rowOff>
    </xdr:from>
    <xdr:ext cx="469900" cy="24384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070600" y="6186805"/>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2475" cy="25336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908800" y="69551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86995</xdr:rowOff>
    </xdr:from>
    <xdr:to>
      <xdr:col>55</xdr:col>
      <xdr:colOff>50800</xdr:colOff>
      <xdr:row>39</xdr:row>
      <xdr:rowOff>18415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39800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20320</xdr:rowOff>
    </xdr:from>
    <xdr:ext cx="240030" cy="25336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9480550" y="6394450"/>
          <a:ext cx="2400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86995</xdr:rowOff>
    </xdr:from>
    <xdr:to>
      <xdr:col>50</xdr:col>
      <xdr:colOff>165100</xdr:colOff>
      <xdr:row>39</xdr:row>
      <xdr:rowOff>18415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360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171450</xdr:colOff>
      <xdr:row>39</xdr:row>
      <xdr:rowOff>10160</xdr:rowOff>
    </xdr:from>
    <xdr:ext cx="249555" cy="24384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72500" y="6551930"/>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86995</xdr:rowOff>
    </xdr:from>
    <xdr:to>
      <xdr:col>46</xdr:col>
      <xdr:colOff>38100</xdr:colOff>
      <xdr:row>39</xdr:row>
      <xdr:rowOff>18415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422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0030" cy="24384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68590" y="6551930"/>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86995</xdr:rowOff>
    </xdr:from>
    <xdr:to>
      <xdr:col>41</xdr:col>
      <xdr:colOff>101600</xdr:colOff>
      <xdr:row>39</xdr:row>
      <xdr:rowOff>18415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0294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0030" cy="24384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974840" y="6551930"/>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86995</xdr:rowOff>
    </xdr:from>
    <xdr:to>
      <xdr:col>36</xdr:col>
      <xdr:colOff>165100</xdr:colOff>
      <xdr:row>39</xdr:row>
      <xdr:rowOff>18415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2357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171450</xdr:colOff>
      <xdr:row>39</xdr:row>
      <xdr:rowOff>10160</xdr:rowOff>
    </xdr:from>
    <xdr:ext cx="249555" cy="24384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172200" y="6551930"/>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0360" cy="2203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5918200" y="78886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39395" cy="24384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726430" y="979932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34925</xdr:rowOff>
    </xdr:from>
    <xdr:ext cx="595630" cy="24384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417820" y="942657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165100</xdr:rowOff>
    </xdr:from>
    <xdr:ext cx="595630" cy="24384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417820" y="90538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128270</xdr:rowOff>
    </xdr:from>
    <xdr:ext cx="595630" cy="24384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417820" y="868172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90805</xdr:rowOff>
    </xdr:from>
    <xdr:ext cx="595630" cy="24384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417820" y="830897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4384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417820" y="79362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70485</xdr:rowOff>
    </xdr:from>
    <xdr:to>
      <xdr:col>54</xdr:col>
      <xdr:colOff>171450</xdr:colOff>
      <xdr:row>59</xdr:row>
      <xdr:rowOff>35560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429750" y="8623935"/>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39370</xdr:rowOff>
    </xdr:from>
    <xdr:ext cx="460375" cy="25336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9480550" y="9933940"/>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35560</xdr:rowOff>
    </xdr:from>
    <xdr:to>
      <xdr:col>55</xdr:col>
      <xdr:colOff>88900</xdr:colOff>
      <xdr:row>59</xdr:row>
      <xdr:rowOff>35560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359900" y="9930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17780</xdr:rowOff>
    </xdr:from>
    <xdr:ext cx="589280" cy="252730"/>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9480550" y="840359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352,804</a:t>
          </a:r>
          <a:endParaRPr kumimoji="1" lang="ja-JP" altLang="en-US" sz="1000" b="1">
            <a:latin typeface="ＭＳ Ｐゴシック"/>
          </a:endParaRPr>
        </a:p>
      </xdr:txBody>
    </xdr:sp>
    <xdr:clientData/>
  </xdr:oneCellAnchor>
  <xdr:twoCellAnchor>
    <xdr:from>
      <xdr:col>54</xdr:col>
      <xdr:colOff>101600</xdr:colOff>
      <xdr:row>51</xdr:row>
      <xdr:rowOff>70485</xdr:rowOff>
    </xdr:from>
    <xdr:to>
      <xdr:col>55</xdr:col>
      <xdr:colOff>88900</xdr:colOff>
      <xdr:row>51</xdr:row>
      <xdr:rowOff>70485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359900" y="8623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19050</xdr:rowOff>
    </xdr:from>
    <xdr:to>
      <xdr:col>55</xdr:col>
      <xdr:colOff>0</xdr:colOff>
      <xdr:row>59</xdr:row>
      <xdr:rowOff>20320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686800" y="9913620"/>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5715</xdr:rowOff>
    </xdr:from>
    <xdr:ext cx="525145" cy="25336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9480550" y="9565005"/>
          <a:ext cx="52514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151130</xdr:rowOff>
    </xdr:from>
    <xdr:to>
      <xdr:col>55</xdr:col>
      <xdr:colOff>50800</xdr:colOff>
      <xdr:row>58</xdr:row>
      <xdr:rowOff>83185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398000" y="97104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59</xdr:row>
      <xdr:rowOff>17145</xdr:rowOff>
    </xdr:from>
    <xdr:to>
      <xdr:col>50</xdr:col>
      <xdr:colOff>114300</xdr:colOff>
      <xdr:row>59</xdr:row>
      <xdr:rowOff>20320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86700" y="9911715"/>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140335</xdr:rowOff>
    </xdr:from>
    <xdr:to>
      <xdr:col>50</xdr:col>
      <xdr:colOff>165100</xdr:colOff>
      <xdr:row>58</xdr:row>
      <xdr:rowOff>71755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36000" y="96996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88265</xdr:rowOff>
    </xdr:from>
    <xdr:ext cx="534670" cy="24384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38515" y="947991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17145</xdr:rowOff>
    </xdr:from>
    <xdr:to>
      <xdr:col>45</xdr:col>
      <xdr:colOff>171450</xdr:colOff>
      <xdr:row>59</xdr:row>
      <xdr:rowOff>22225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080250" y="9911715"/>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162560</xdr:rowOff>
    </xdr:from>
    <xdr:to>
      <xdr:col>46</xdr:col>
      <xdr:colOff>38100</xdr:colOff>
      <xdr:row>58</xdr:row>
      <xdr:rowOff>94615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42250" y="97218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110490</xdr:rowOff>
    </xdr:from>
    <xdr:ext cx="525145" cy="25336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44765" y="9502140"/>
          <a:ext cx="52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163195</xdr:rowOff>
    </xdr:from>
    <xdr:to>
      <xdr:col>41</xdr:col>
      <xdr:colOff>50800</xdr:colOff>
      <xdr:row>59</xdr:row>
      <xdr:rowOff>22225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286500" y="9890125"/>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153035</xdr:rowOff>
    </xdr:from>
    <xdr:to>
      <xdr:col>41</xdr:col>
      <xdr:colOff>101600</xdr:colOff>
      <xdr:row>58</xdr:row>
      <xdr:rowOff>85090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029450" y="97123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100965</xdr:rowOff>
    </xdr:from>
    <xdr:ext cx="525145" cy="25336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851015" y="9492615"/>
          <a:ext cx="52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161290</xdr:rowOff>
    </xdr:from>
    <xdr:to>
      <xdr:col>36</xdr:col>
      <xdr:colOff>165100</xdr:colOff>
      <xdr:row>58</xdr:row>
      <xdr:rowOff>92710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235700" y="9720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108585</xdr:rowOff>
    </xdr:from>
    <xdr:ext cx="534670" cy="24384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038215" y="950023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2475" cy="25336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908800" y="103079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137160</xdr:rowOff>
    </xdr:from>
    <xdr:to>
      <xdr:col>55</xdr:col>
      <xdr:colOff>50800</xdr:colOff>
      <xdr:row>59</xdr:row>
      <xdr:rowOff>69215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398000" y="98640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53975</xdr:rowOff>
    </xdr:from>
    <xdr:ext cx="460375" cy="243840"/>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9480550" y="9780905"/>
          <a:ext cx="4603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138430</xdr:rowOff>
    </xdr:from>
    <xdr:to>
      <xdr:col>50</xdr:col>
      <xdr:colOff>165100</xdr:colOff>
      <xdr:row>59</xdr:row>
      <xdr:rowOff>70485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36000" y="98653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61595</xdr:rowOff>
    </xdr:from>
    <xdr:ext cx="469900" cy="25336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70900" y="99561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134620</xdr:rowOff>
    </xdr:from>
    <xdr:to>
      <xdr:col>46</xdr:col>
      <xdr:colOff>38100</xdr:colOff>
      <xdr:row>59</xdr:row>
      <xdr:rowOff>66675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42250" y="98615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57785</xdr:rowOff>
    </xdr:from>
    <xdr:ext cx="469900" cy="25336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7150" y="9952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140335</xdr:rowOff>
    </xdr:from>
    <xdr:to>
      <xdr:col>41</xdr:col>
      <xdr:colOff>101600</xdr:colOff>
      <xdr:row>59</xdr:row>
      <xdr:rowOff>72390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029450" y="98672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62865</xdr:rowOff>
    </xdr:from>
    <xdr:ext cx="469900" cy="25336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864350" y="9957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113665</xdr:rowOff>
    </xdr:from>
    <xdr:to>
      <xdr:col>36</xdr:col>
      <xdr:colOff>165100</xdr:colOff>
      <xdr:row>59</xdr:row>
      <xdr:rowOff>45085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235700" y="9840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36830</xdr:rowOff>
    </xdr:from>
    <xdr:ext cx="534670" cy="24384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38215" y="993140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0360" cy="2203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5918200" y="112414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39395" cy="24384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726430" y="1315212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34925</xdr:rowOff>
    </xdr:from>
    <xdr:ext cx="595630" cy="24384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417820" y="1277937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165100</xdr:rowOff>
    </xdr:from>
    <xdr:ext cx="595630" cy="24384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417820" y="124066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128270</xdr:rowOff>
    </xdr:from>
    <xdr:ext cx="595630" cy="24384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417820" y="1203452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90805</xdr:rowOff>
    </xdr:from>
    <xdr:ext cx="595630" cy="24384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417820" y="1166177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4384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417820" y="112890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5080</xdr:rowOff>
    </xdr:from>
    <xdr:to>
      <xdr:col>54</xdr:col>
      <xdr:colOff>171450</xdr:colOff>
      <xdr:row>79</xdr:row>
      <xdr:rowOff>40005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429750" y="11911330"/>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43815</xdr:rowOff>
    </xdr:from>
    <xdr:ext cx="368935" cy="252730"/>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9480550" y="13291185"/>
          <a:ext cx="3689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40005</xdr:rowOff>
    </xdr:from>
    <xdr:to>
      <xdr:col>55</xdr:col>
      <xdr:colOff>88900</xdr:colOff>
      <xdr:row>79</xdr:row>
      <xdr:rowOff>40005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359900" y="132873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120015</xdr:rowOff>
    </xdr:from>
    <xdr:ext cx="589280" cy="25336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9480550" y="11690985"/>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370,389</a:t>
          </a:r>
          <a:endParaRPr kumimoji="1" lang="ja-JP" altLang="en-US" sz="1000" b="1">
            <a:latin typeface="ＭＳ Ｐゴシック"/>
          </a:endParaRPr>
        </a:p>
      </xdr:txBody>
    </xdr:sp>
    <xdr:clientData/>
  </xdr:oneCellAnchor>
  <xdr:twoCellAnchor>
    <xdr:from>
      <xdr:col>54</xdr:col>
      <xdr:colOff>101600</xdr:colOff>
      <xdr:row>71</xdr:row>
      <xdr:rowOff>5080</xdr:rowOff>
    </xdr:from>
    <xdr:to>
      <xdr:col>55</xdr:col>
      <xdr:colOff>88900</xdr:colOff>
      <xdr:row>71</xdr:row>
      <xdr:rowOff>5080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359900" y="11911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142875</xdr:rowOff>
    </xdr:from>
    <xdr:to>
      <xdr:col>55</xdr:col>
      <xdr:colOff>0</xdr:colOff>
      <xdr:row>78</xdr:row>
      <xdr:rowOff>165100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686800" y="13222605"/>
          <a:ext cx="742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13970</xdr:rowOff>
    </xdr:from>
    <xdr:ext cx="525145" cy="243840"/>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9480550" y="12926060"/>
          <a:ext cx="525145"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158750</xdr:rowOff>
    </xdr:from>
    <xdr:to>
      <xdr:col>55</xdr:col>
      <xdr:colOff>50800</xdr:colOff>
      <xdr:row>78</xdr:row>
      <xdr:rowOff>90170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398000" y="130708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158750</xdr:rowOff>
    </xdr:from>
    <xdr:to>
      <xdr:col>50</xdr:col>
      <xdr:colOff>114300</xdr:colOff>
      <xdr:row>78</xdr:row>
      <xdr:rowOff>165100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86700" y="1323848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10795</xdr:rowOff>
    </xdr:from>
    <xdr:to>
      <xdr:col>50</xdr:col>
      <xdr:colOff>165100</xdr:colOff>
      <xdr:row>78</xdr:row>
      <xdr:rowOff>109855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36000" y="13090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126365</xdr:rowOff>
    </xdr:from>
    <xdr:ext cx="534670" cy="24384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38515" y="1287081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158750</xdr:rowOff>
    </xdr:from>
    <xdr:to>
      <xdr:col>45</xdr:col>
      <xdr:colOff>171450</xdr:colOff>
      <xdr:row>79</xdr:row>
      <xdr:rowOff>31750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080250" y="13238480"/>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13970</xdr:rowOff>
    </xdr:from>
    <xdr:to>
      <xdr:col>46</xdr:col>
      <xdr:colOff>38100</xdr:colOff>
      <xdr:row>78</xdr:row>
      <xdr:rowOff>113030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42250" y="130937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128905</xdr:rowOff>
    </xdr:from>
    <xdr:ext cx="525145" cy="25336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44765" y="12873355"/>
          <a:ext cx="52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31750</xdr:rowOff>
    </xdr:from>
    <xdr:to>
      <xdr:col>41</xdr:col>
      <xdr:colOff>50800</xdr:colOff>
      <xdr:row>79</xdr:row>
      <xdr:rowOff>36830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286500" y="13279120"/>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26670</xdr:rowOff>
    </xdr:from>
    <xdr:to>
      <xdr:col>41</xdr:col>
      <xdr:colOff>101600</xdr:colOff>
      <xdr:row>78</xdr:row>
      <xdr:rowOff>126365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029450" y="13106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142240</xdr:rowOff>
    </xdr:from>
    <xdr:ext cx="525145" cy="24384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851015" y="12886690"/>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52070</xdr:rowOff>
    </xdr:from>
    <xdr:to>
      <xdr:col>36</xdr:col>
      <xdr:colOff>165100</xdr:colOff>
      <xdr:row>78</xdr:row>
      <xdr:rowOff>151130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235700" y="131318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0</xdr:rowOff>
    </xdr:from>
    <xdr:ext cx="534670" cy="25336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038215" y="129120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2475" cy="25336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908800" y="136607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93345</xdr:rowOff>
    </xdr:from>
    <xdr:to>
      <xdr:col>55</xdr:col>
      <xdr:colOff>50800</xdr:colOff>
      <xdr:row>79</xdr:row>
      <xdr:rowOff>24765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398000" y="131730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10160</xdr:rowOff>
    </xdr:from>
    <xdr:ext cx="525145" cy="243840"/>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9480550" y="13089890"/>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115570</xdr:rowOff>
    </xdr:from>
    <xdr:to>
      <xdr:col>50</xdr:col>
      <xdr:colOff>165100</xdr:colOff>
      <xdr:row>79</xdr:row>
      <xdr:rowOff>47625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36000" y="131953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38735</xdr:rowOff>
    </xdr:from>
    <xdr:ext cx="534670" cy="25336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38515" y="132861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108585</xdr:rowOff>
    </xdr:from>
    <xdr:to>
      <xdr:col>46</xdr:col>
      <xdr:colOff>38100</xdr:colOff>
      <xdr:row>79</xdr:row>
      <xdr:rowOff>40005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42250" y="131883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31750</xdr:rowOff>
    </xdr:from>
    <xdr:ext cx="525145" cy="24384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44765" y="13279120"/>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149860</xdr:rowOff>
    </xdr:from>
    <xdr:to>
      <xdr:col>41</xdr:col>
      <xdr:colOff>101600</xdr:colOff>
      <xdr:row>79</xdr:row>
      <xdr:rowOff>81280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029450" y="132295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73025</xdr:rowOff>
    </xdr:from>
    <xdr:ext cx="469900" cy="25336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864350" y="133203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154305</xdr:rowOff>
    </xdr:from>
    <xdr:to>
      <xdr:col>36</xdr:col>
      <xdr:colOff>165100</xdr:colOff>
      <xdr:row>79</xdr:row>
      <xdr:rowOff>86360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235700" y="13234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77470</xdr:rowOff>
    </xdr:from>
    <xdr:ext cx="469900" cy="25273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0600" y="133248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0360" cy="2203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5918200" y="145942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659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39395" cy="24955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726430" y="164566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956300" y="1614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5630" cy="24955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417820" y="1599946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5630" cy="24955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417820" y="1554226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136525</xdr:rowOff>
    </xdr:from>
    <xdr:to>
      <xdr:col>59</xdr:col>
      <xdr:colOff>50800</xdr:colOff>
      <xdr:row>90</xdr:row>
      <xdr:rowOff>136525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956300" y="15227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165100</xdr:rowOff>
    </xdr:from>
    <xdr:ext cx="595630" cy="2457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417820" y="1508887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4384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417820" y="146418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92</xdr:row>
      <xdr:rowOff>61595</xdr:rowOff>
    </xdr:from>
    <xdr:to>
      <xdr:col>54</xdr:col>
      <xdr:colOff>171450</xdr:colOff>
      <xdr:row>98</xdr:row>
      <xdr:rowOff>60325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429750" y="15492095"/>
          <a:ext cx="0" cy="1027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64135</xdr:rowOff>
    </xdr:from>
    <xdr:ext cx="525145" cy="25082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9480550" y="1652333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17,352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60325</xdr:rowOff>
    </xdr:from>
    <xdr:to>
      <xdr:col>55</xdr:col>
      <xdr:colOff>88900</xdr:colOff>
      <xdr:row>98</xdr:row>
      <xdr:rowOff>60325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359900" y="16519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8255</xdr:rowOff>
    </xdr:from>
    <xdr:ext cx="589280" cy="24955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9480550" y="1526730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242,107</a:t>
          </a:r>
          <a:endParaRPr kumimoji="1" lang="ja-JP" altLang="en-US" sz="1000" b="1">
            <a:latin typeface="ＭＳ Ｐゴシック"/>
          </a:endParaRPr>
        </a:p>
      </xdr:txBody>
    </xdr:sp>
    <xdr:clientData/>
  </xdr:oneCellAnchor>
  <xdr:twoCellAnchor>
    <xdr:from>
      <xdr:col>54</xdr:col>
      <xdr:colOff>101600</xdr:colOff>
      <xdr:row>92</xdr:row>
      <xdr:rowOff>61595</xdr:rowOff>
    </xdr:from>
    <xdr:to>
      <xdr:col>55</xdr:col>
      <xdr:colOff>88900</xdr:colOff>
      <xdr:row>92</xdr:row>
      <xdr:rowOff>61595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359900" y="15492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107950</xdr:rowOff>
    </xdr:from>
    <xdr:to>
      <xdr:col>55</xdr:col>
      <xdr:colOff>0</xdr:colOff>
      <xdr:row>96</xdr:row>
      <xdr:rowOff>146685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686800" y="16224250"/>
          <a:ext cx="7429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80010</xdr:rowOff>
    </xdr:from>
    <xdr:ext cx="525145" cy="259080"/>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9480550" y="16024860"/>
          <a:ext cx="5251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81,973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57150</xdr:rowOff>
    </xdr:from>
    <xdr:to>
      <xdr:col>55</xdr:col>
      <xdr:colOff>50800</xdr:colOff>
      <xdr:row>96</xdr:row>
      <xdr:rowOff>158750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398000" y="16173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96</xdr:row>
      <xdr:rowOff>146685</xdr:rowOff>
    </xdr:from>
    <xdr:to>
      <xdr:col>50</xdr:col>
      <xdr:colOff>114300</xdr:colOff>
      <xdr:row>97</xdr:row>
      <xdr:rowOff>37465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86700" y="16262985"/>
          <a:ext cx="8001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53340</xdr:rowOff>
    </xdr:from>
    <xdr:to>
      <xdr:col>50</xdr:col>
      <xdr:colOff>165100</xdr:colOff>
      <xdr:row>96</xdr:row>
      <xdr:rowOff>154940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36000" y="1616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0</xdr:rowOff>
    </xdr:from>
    <xdr:ext cx="534670" cy="25908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38515" y="15944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37465</xdr:rowOff>
    </xdr:from>
    <xdr:to>
      <xdr:col>45</xdr:col>
      <xdr:colOff>171450</xdr:colOff>
      <xdr:row>97</xdr:row>
      <xdr:rowOff>37465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080250" y="1632521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73660</xdr:rowOff>
    </xdr:from>
    <xdr:to>
      <xdr:col>46</xdr:col>
      <xdr:colOff>38100</xdr:colOff>
      <xdr:row>97</xdr:row>
      <xdr:rowOff>3810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42250" y="16189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20320</xdr:rowOff>
    </xdr:from>
    <xdr:ext cx="525145" cy="24955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644765" y="159651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110490</xdr:rowOff>
    </xdr:from>
    <xdr:to>
      <xdr:col>41</xdr:col>
      <xdr:colOff>50800</xdr:colOff>
      <xdr:row>97</xdr:row>
      <xdr:rowOff>37465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286500" y="16226790"/>
          <a:ext cx="79375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13970</xdr:rowOff>
    </xdr:from>
    <xdr:to>
      <xdr:col>41</xdr:col>
      <xdr:colOff>101600</xdr:colOff>
      <xdr:row>96</xdr:row>
      <xdr:rowOff>115570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029450" y="161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132080</xdr:rowOff>
    </xdr:from>
    <xdr:ext cx="525145" cy="25146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851015" y="159054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63500</xdr:rowOff>
    </xdr:from>
    <xdr:to>
      <xdr:col>36</xdr:col>
      <xdr:colOff>165100</xdr:colOff>
      <xdr:row>96</xdr:row>
      <xdr:rowOff>165100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235700" y="161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156210</xdr:rowOff>
    </xdr:from>
    <xdr:ext cx="534670" cy="25019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038215" y="162725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2475"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908800" y="170535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57150</xdr:rowOff>
    </xdr:from>
    <xdr:to>
      <xdr:col>55</xdr:col>
      <xdr:colOff>50800</xdr:colOff>
      <xdr:row>96</xdr:row>
      <xdr:rowOff>158750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398000" y="16173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35560</xdr:rowOff>
    </xdr:from>
    <xdr:ext cx="525145" cy="259080"/>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9480550" y="16151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95885</xdr:rowOff>
    </xdr:from>
    <xdr:to>
      <xdr:col>50</xdr:col>
      <xdr:colOff>165100</xdr:colOff>
      <xdr:row>97</xdr:row>
      <xdr:rowOff>26035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36000" y="162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17780</xdr:rowOff>
    </xdr:from>
    <xdr:ext cx="534670" cy="25146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38515" y="163055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158115</xdr:rowOff>
    </xdr:from>
    <xdr:to>
      <xdr:col>46</xdr:col>
      <xdr:colOff>38100</xdr:colOff>
      <xdr:row>97</xdr:row>
      <xdr:rowOff>88265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42250" y="162744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79375</xdr:rowOff>
    </xdr:from>
    <xdr:ext cx="525145" cy="2584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44765" y="1636712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158115</xdr:rowOff>
    </xdr:from>
    <xdr:to>
      <xdr:col>41</xdr:col>
      <xdr:colOff>101600</xdr:colOff>
      <xdr:row>97</xdr:row>
      <xdr:rowOff>88265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029450" y="162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80010</xdr:rowOff>
    </xdr:from>
    <xdr:ext cx="525145"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851015" y="16367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59690</xdr:rowOff>
    </xdr:from>
    <xdr:to>
      <xdr:col>36</xdr:col>
      <xdr:colOff>165100</xdr:colOff>
      <xdr:row>96</xdr:row>
      <xdr:rowOff>161290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235700" y="161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6350</xdr:rowOff>
    </xdr:from>
    <xdr:ext cx="534670" cy="25146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038215" y="159512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109220</xdr:rowOff>
    </xdr:from>
    <xdr:ext cx="239395" cy="24384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0977880" y="681863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43180</xdr:rowOff>
    </xdr:from>
    <xdr:to>
      <xdr:col>89</xdr:col>
      <xdr:colOff>171450</xdr:colOff>
      <xdr:row>39</xdr:row>
      <xdr:rowOff>43180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72390</xdr:rowOff>
    </xdr:from>
    <xdr:ext cx="531495" cy="24384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0733405" y="644652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4384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0733405" y="6073775"/>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4384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0733405" y="570103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128270</xdr:rowOff>
    </xdr:from>
    <xdr:ext cx="531495" cy="24384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733405" y="532892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90805</xdr:rowOff>
    </xdr:from>
    <xdr:ext cx="595630" cy="24384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669270" y="495617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5630" cy="24384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669270" y="45834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19050</xdr:rowOff>
    </xdr:from>
    <xdr:to>
      <xdr:col>85</xdr:col>
      <xdr:colOff>126365</xdr:colOff>
      <xdr:row>39</xdr:row>
      <xdr:rowOff>71120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698345" y="521970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74295</xdr:rowOff>
    </xdr:from>
    <xdr:ext cx="534670" cy="25209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4744700" y="66160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18,528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71120</xdr:rowOff>
    </xdr:from>
    <xdr:to>
      <xdr:col>86</xdr:col>
      <xdr:colOff>25400</xdr:colOff>
      <xdr:row>39</xdr:row>
      <xdr:rowOff>71120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611350" y="6612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134620</xdr:rowOff>
    </xdr:from>
    <xdr:ext cx="534670" cy="25336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4744700" y="49999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93,305</a:t>
          </a:r>
          <a:endParaRPr kumimoji="1" lang="ja-JP" altLang="en-US" sz="1000" b="1">
            <a:latin typeface="ＭＳ Ｐゴシック"/>
          </a:endParaRPr>
        </a:p>
      </xdr:txBody>
    </xdr:sp>
    <xdr:clientData/>
  </xdr:oneCellAnchor>
  <xdr:twoCellAnchor>
    <xdr:from>
      <xdr:col>85</xdr:col>
      <xdr:colOff>38100</xdr:colOff>
      <xdr:row>31</xdr:row>
      <xdr:rowOff>19050</xdr:rowOff>
    </xdr:from>
    <xdr:to>
      <xdr:col>86</xdr:col>
      <xdr:colOff>25400</xdr:colOff>
      <xdr:row>31</xdr:row>
      <xdr:rowOff>19050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611350" y="5219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80010</xdr:rowOff>
    </xdr:from>
    <xdr:to>
      <xdr:col>85</xdr:col>
      <xdr:colOff>127000</xdr:colOff>
      <xdr:row>38</xdr:row>
      <xdr:rowOff>135890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938250" y="6454140"/>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3175</xdr:rowOff>
    </xdr:from>
    <xdr:ext cx="534670" cy="25336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4744700" y="604202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148590</xdr:rowOff>
    </xdr:from>
    <xdr:to>
      <xdr:col>85</xdr:col>
      <xdr:colOff>171450</xdr:colOff>
      <xdr:row>37</xdr:row>
      <xdr:rowOff>80010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649450" y="61874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80010</xdr:rowOff>
    </xdr:from>
    <xdr:to>
      <xdr:col>81</xdr:col>
      <xdr:colOff>50800</xdr:colOff>
      <xdr:row>38</xdr:row>
      <xdr:rowOff>117475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144500" y="6454140"/>
          <a:ext cx="7937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163195</xdr:rowOff>
    </xdr:from>
    <xdr:to>
      <xdr:col>81</xdr:col>
      <xdr:colOff>101600</xdr:colOff>
      <xdr:row>37</xdr:row>
      <xdr:rowOff>95250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887450" y="62020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111125</xdr:rowOff>
    </xdr:from>
    <xdr:ext cx="525145" cy="25273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709015" y="5982335"/>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91440</xdr:rowOff>
    </xdr:from>
    <xdr:to>
      <xdr:col>76</xdr:col>
      <xdr:colOff>114300</xdr:colOff>
      <xdr:row>38</xdr:row>
      <xdr:rowOff>117475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344400" y="6465570"/>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140335</xdr:rowOff>
    </xdr:from>
    <xdr:to>
      <xdr:col>76</xdr:col>
      <xdr:colOff>165100</xdr:colOff>
      <xdr:row>37</xdr:row>
      <xdr:rowOff>71755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093700" y="61791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87630</xdr:rowOff>
    </xdr:from>
    <xdr:ext cx="534670" cy="24384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896215" y="595884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91440</xdr:rowOff>
    </xdr:from>
    <xdr:to>
      <xdr:col>71</xdr:col>
      <xdr:colOff>171450</xdr:colOff>
      <xdr:row>38</xdr:row>
      <xdr:rowOff>129540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1537950" y="6465570"/>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19685</xdr:rowOff>
    </xdr:from>
    <xdr:to>
      <xdr:col>72</xdr:col>
      <xdr:colOff>38100</xdr:colOff>
      <xdr:row>37</xdr:row>
      <xdr:rowOff>118745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299950" y="62261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135255</xdr:rowOff>
    </xdr:from>
    <xdr:ext cx="525145" cy="25336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102465" y="6006465"/>
          <a:ext cx="52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53975</xdr:rowOff>
    </xdr:from>
    <xdr:to>
      <xdr:col>67</xdr:col>
      <xdr:colOff>101600</xdr:colOff>
      <xdr:row>37</xdr:row>
      <xdr:rowOff>153035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1487150" y="62604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1905</xdr:rowOff>
    </xdr:from>
    <xdr:ext cx="525145" cy="25336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1308715" y="6040755"/>
          <a:ext cx="52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2475" cy="25336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766800" y="69551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2475" cy="25336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1366500" y="69551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86360</xdr:rowOff>
    </xdr:from>
    <xdr:to>
      <xdr:col>85</xdr:col>
      <xdr:colOff>171450</xdr:colOff>
      <xdr:row>39</xdr:row>
      <xdr:rowOff>17780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649450" y="64604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3175</xdr:rowOff>
    </xdr:from>
    <xdr:ext cx="534670" cy="25336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4744700" y="63773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30480</xdr:rowOff>
    </xdr:from>
    <xdr:to>
      <xdr:col>81</xdr:col>
      <xdr:colOff>101600</xdr:colOff>
      <xdr:row>38</xdr:row>
      <xdr:rowOff>129540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887450" y="6404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120650</xdr:rowOff>
    </xdr:from>
    <xdr:ext cx="525145" cy="25336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709015" y="6494780"/>
          <a:ext cx="52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67945</xdr:rowOff>
    </xdr:from>
    <xdr:to>
      <xdr:col>76</xdr:col>
      <xdr:colOff>165100</xdr:colOff>
      <xdr:row>38</xdr:row>
      <xdr:rowOff>167005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093700" y="6442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158750</xdr:rowOff>
    </xdr:from>
    <xdr:ext cx="534670" cy="24384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896215" y="653288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41275</xdr:rowOff>
    </xdr:from>
    <xdr:to>
      <xdr:col>72</xdr:col>
      <xdr:colOff>38100</xdr:colOff>
      <xdr:row>38</xdr:row>
      <xdr:rowOff>140970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299950" y="64154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132080</xdr:rowOff>
    </xdr:from>
    <xdr:ext cx="525145" cy="25336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102465" y="6506210"/>
          <a:ext cx="52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80010</xdr:rowOff>
    </xdr:from>
    <xdr:to>
      <xdr:col>67</xdr:col>
      <xdr:colOff>101600</xdr:colOff>
      <xdr:row>39</xdr:row>
      <xdr:rowOff>12065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1487150" y="64541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3175</xdr:rowOff>
    </xdr:from>
    <xdr:ext cx="525145" cy="25336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308715" y="6544945"/>
          <a:ext cx="52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43180</xdr:rowOff>
    </xdr:from>
    <xdr:to>
      <xdr:col>89</xdr:col>
      <xdr:colOff>171450</xdr:colOff>
      <xdr:row>59</xdr:row>
      <xdr:rowOff>43180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1207750" y="993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72390</xdr:rowOff>
    </xdr:from>
    <xdr:ext cx="239395" cy="24384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0977880" y="979932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171450</xdr:colOff>
      <xdr:row>57</xdr:row>
      <xdr:rowOff>5715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34925</xdr:rowOff>
    </xdr:from>
    <xdr:ext cx="595630" cy="24384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0669270" y="942657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136525</xdr:rowOff>
    </xdr:from>
    <xdr:to>
      <xdr:col>89</xdr:col>
      <xdr:colOff>171450</xdr:colOff>
      <xdr:row>54</xdr:row>
      <xdr:rowOff>136525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165100</xdr:rowOff>
    </xdr:from>
    <xdr:ext cx="595630" cy="24384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669270" y="90538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99060</xdr:rowOff>
    </xdr:from>
    <xdr:to>
      <xdr:col>89</xdr:col>
      <xdr:colOff>171450</xdr:colOff>
      <xdr:row>52</xdr:row>
      <xdr:rowOff>99060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128270</xdr:rowOff>
    </xdr:from>
    <xdr:ext cx="595630" cy="24384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669270" y="868172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61595</xdr:rowOff>
    </xdr:from>
    <xdr:to>
      <xdr:col>89</xdr:col>
      <xdr:colOff>171450</xdr:colOff>
      <xdr:row>50</xdr:row>
      <xdr:rowOff>61595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1207750" y="8447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90805</xdr:rowOff>
    </xdr:from>
    <xdr:ext cx="595630" cy="24384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669270" y="830897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95630" cy="24384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669270" y="79362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128270</xdr:rowOff>
    </xdr:from>
    <xdr:to>
      <xdr:col>85</xdr:col>
      <xdr:colOff>126365</xdr:colOff>
      <xdr:row>58</xdr:row>
      <xdr:rowOff>53975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698345" y="8681720"/>
          <a:ext cx="1270" cy="1099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57785</xdr:rowOff>
    </xdr:from>
    <xdr:ext cx="534670" cy="25336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4744700" y="97847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42,171</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53975</xdr:rowOff>
    </xdr:from>
    <xdr:to>
      <xdr:col>86</xdr:col>
      <xdr:colOff>25400</xdr:colOff>
      <xdr:row>58</xdr:row>
      <xdr:rowOff>53975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611350" y="9780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50</xdr:row>
      <xdr:rowOff>75565</xdr:rowOff>
    </xdr:from>
    <xdr:ext cx="598805" cy="25336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4744700" y="84613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337,279</a:t>
          </a:r>
          <a:endParaRPr kumimoji="1" lang="ja-JP" altLang="en-US" sz="1000" b="1">
            <a:latin typeface="ＭＳ Ｐゴシック"/>
          </a:endParaRPr>
        </a:p>
      </xdr:txBody>
    </xdr:sp>
    <xdr:clientData/>
  </xdr:oneCellAnchor>
  <xdr:twoCellAnchor>
    <xdr:from>
      <xdr:col>85</xdr:col>
      <xdr:colOff>38100</xdr:colOff>
      <xdr:row>51</xdr:row>
      <xdr:rowOff>128270</xdr:rowOff>
    </xdr:from>
    <xdr:to>
      <xdr:col>86</xdr:col>
      <xdr:colOff>25400</xdr:colOff>
      <xdr:row>51</xdr:row>
      <xdr:rowOff>128270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611350" y="8681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16510</xdr:rowOff>
    </xdr:from>
    <xdr:to>
      <xdr:col>85</xdr:col>
      <xdr:colOff>127000</xdr:colOff>
      <xdr:row>58</xdr:row>
      <xdr:rowOff>45085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938250" y="9743440"/>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56</xdr:row>
      <xdr:rowOff>19050</xdr:rowOff>
    </xdr:from>
    <xdr:ext cx="534670" cy="25336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4744700" y="941070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164465</xdr:rowOff>
    </xdr:from>
    <xdr:to>
      <xdr:col>85</xdr:col>
      <xdr:colOff>171450</xdr:colOff>
      <xdr:row>57</xdr:row>
      <xdr:rowOff>95885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649450" y="955611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19685</xdr:rowOff>
    </xdr:from>
    <xdr:to>
      <xdr:col>81</xdr:col>
      <xdr:colOff>50800</xdr:colOff>
      <xdr:row>58</xdr:row>
      <xdr:rowOff>45085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144500" y="9746615"/>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28575</xdr:rowOff>
    </xdr:from>
    <xdr:to>
      <xdr:col>81</xdr:col>
      <xdr:colOff>101600</xdr:colOff>
      <xdr:row>57</xdr:row>
      <xdr:rowOff>128270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887450" y="9587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144145</xdr:rowOff>
    </xdr:from>
    <xdr:ext cx="525145" cy="24384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709015" y="936815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58</xdr:row>
      <xdr:rowOff>12700</xdr:rowOff>
    </xdr:from>
    <xdr:to>
      <xdr:col>76</xdr:col>
      <xdr:colOff>114300</xdr:colOff>
      <xdr:row>58</xdr:row>
      <xdr:rowOff>19685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344400" y="973963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10160</xdr:rowOff>
    </xdr:from>
    <xdr:to>
      <xdr:col>76</xdr:col>
      <xdr:colOff>165100</xdr:colOff>
      <xdr:row>57</xdr:row>
      <xdr:rowOff>109220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093700" y="9569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125730</xdr:rowOff>
    </xdr:from>
    <xdr:ext cx="534670" cy="24384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896215" y="934974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12700</xdr:rowOff>
    </xdr:from>
    <xdr:to>
      <xdr:col>71</xdr:col>
      <xdr:colOff>171450</xdr:colOff>
      <xdr:row>58</xdr:row>
      <xdr:rowOff>60325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1537950" y="9739630"/>
          <a:ext cx="8064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xdr:rowOff>
    </xdr:from>
    <xdr:to>
      <xdr:col>72</xdr:col>
      <xdr:colOff>38100</xdr:colOff>
      <xdr:row>57</xdr:row>
      <xdr:rowOff>114935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299950" y="95751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130810</xdr:rowOff>
    </xdr:from>
    <xdr:ext cx="525145" cy="25336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102465" y="9354820"/>
          <a:ext cx="52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64770</xdr:rowOff>
    </xdr:from>
    <xdr:to>
      <xdr:col>67</xdr:col>
      <xdr:colOff>101600</xdr:colOff>
      <xdr:row>57</xdr:row>
      <xdr:rowOff>164465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1487150" y="96240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13335</xdr:rowOff>
    </xdr:from>
    <xdr:ext cx="525145" cy="24384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1308715" y="940498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2475" cy="25336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766800" y="103079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2475" cy="25336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1366500" y="103079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133985</xdr:rowOff>
    </xdr:from>
    <xdr:to>
      <xdr:col>85</xdr:col>
      <xdr:colOff>171450</xdr:colOff>
      <xdr:row>58</xdr:row>
      <xdr:rowOff>66040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649450" y="969327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57</xdr:row>
      <xdr:rowOff>50800</xdr:rowOff>
    </xdr:from>
    <xdr:ext cx="534670" cy="243840"/>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4744700" y="961009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163195</xdr:rowOff>
    </xdr:from>
    <xdr:to>
      <xdr:col>81</xdr:col>
      <xdr:colOff>101600</xdr:colOff>
      <xdr:row>58</xdr:row>
      <xdr:rowOff>95250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887450" y="97224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86360</xdr:rowOff>
    </xdr:from>
    <xdr:ext cx="525145" cy="24384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709015" y="9813290"/>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137795</xdr:rowOff>
    </xdr:from>
    <xdr:to>
      <xdr:col>76</xdr:col>
      <xdr:colOff>165100</xdr:colOff>
      <xdr:row>58</xdr:row>
      <xdr:rowOff>69850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093700" y="96970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60960</xdr:rowOff>
    </xdr:from>
    <xdr:ext cx="534670" cy="25336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896215" y="97878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130175</xdr:rowOff>
    </xdr:from>
    <xdr:to>
      <xdr:col>72</xdr:col>
      <xdr:colOff>38100</xdr:colOff>
      <xdr:row>58</xdr:row>
      <xdr:rowOff>61595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299950" y="96894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53340</xdr:rowOff>
    </xdr:from>
    <xdr:ext cx="525145" cy="24384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102465" y="9780270"/>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10795</xdr:rowOff>
    </xdr:from>
    <xdr:to>
      <xdr:col>67</xdr:col>
      <xdr:colOff>101600</xdr:colOff>
      <xdr:row>58</xdr:row>
      <xdr:rowOff>109855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1487150" y="9737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100965</xdr:rowOff>
    </xdr:from>
    <xdr:ext cx="525145" cy="25336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308715" y="9827895"/>
          <a:ext cx="52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171450</xdr:colOff>
      <xdr:row>79</xdr:row>
      <xdr:rowOff>43180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39395" cy="24384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0977880" y="1315212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31495" cy="24384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733405" y="12779375"/>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165100</xdr:rowOff>
    </xdr:from>
    <xdr:ext cx="595630" cy="24384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0669270" y="124066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128270</xdr:rowOff>
    </xdr:from>
    <xdr:ext cx="595630" cy="24384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0669270" y="1203452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171450</xdr:colOff>
      <xdr:row>70</xdr:row>
      <xdr:rowOff>61595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90805</xdr:rowOff>
    </xdr:from>
    <xdr:ext cx="595630" cy="24384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669270" y="1166177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4384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669270" y="112890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123825</xdr:rowOff>
    </xdr:from>
    <xdr:to>
      <xdr:col>85</xdr:col>
      <xdr:colOff>126365</xdr:colOff>
      <xdr:row>79</xdr:row>
      <xdr:rowOff>43180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698345" y="11862435"/>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47625</xdr:rowOff>
    </xdr:from>
    <xdr:ext cx="249555" cy="243840"/>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4744700" y="13294995"/>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43180</xdr:rowOff>
    </xdr:from>
    <xdr:to>
      <xdr:col>86</xdr:col>
      <xdr:colOff>25400</xdr:colOff>
      <xdr:row>79</xdr:row>
      <xdr:rowOff>43180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61135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71755</xdr:rowOff>
    </xdr:from>
    <xdr:ext cx="598805" cy="243840"/>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4744700" y="11642725"/>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191,726</a:t>
          </a:r>
          <a:endParaRPr kumimoji="1" lang="ja-JP" altLang="en-US" sz="1000" b="1">
            <a:latin typeface="ＭＳ Ｐゴシック"/>
          </a:endParaRPr>
        </a:p>
      </xdr:txBody>
    </xdr:sp>
    <xdr:clientData/>
  </xdr:oneCellAnchor>
  <xdr:twoCellAnchor>
    <xdr:from>
      <xdr:col>85</xdr:col>
      <xdr:colOff>38100</xdr:colOff>
      <xdr:row>70</xdr:row>
      <xdr:rowOff>123825</xdr:rowOff>
    </xdr:from>
    <xdr:to>
      <xdr:col>86</xdr:col>
      <xdr:colOff>25400</xdr:colOff>
      <xdr:row>70</xdr:row>
      <xdr:rowOff>123825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611350" y="11862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43180</xdr:rowOff>
    </xdr:from>
    <xdr:to>
      <xdr:col>85</xdr:col>
      <xdr:colOff>127000</xdr:colOff>
      <xdr:row>79</xdr:row>
      <xdr:rowOff>43180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938250" y="1329055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121920</xdr:rowOff>
    </xdr:from>
    <xdr:ext cx="469900" cy="243840"/>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4744700" y="13034010"/>
          <a:ext cx="46990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99060</xdr:rowOff>
    </xdr:from>
    <xdr:to>
      <xdr:col>85</xdr:col>
      <xdr:colOff>171450</xdr:colOff>
      <xdr:row>79</xdr:row>
      <xdr:rowOff>31115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649450" y="1317879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43180</xdr:rowOff>
    </xdr:from>
    <xdr:to>
      <xdr:col>81</xdr:col>
      <xdr:colOff>50800</xdr:colOff>
      <xdr:row>79</xdr:row>
      <xdr:rowOff>43180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144500" y="132905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86360</xdr:rowOff>
    </xdr:from>
    <xdr:to>
      <xdr:col>81</xdr:col>
      <xdr:colOff>101600</xdr:colOff>
      <xdr:row>79</xdr:row>
      <xdr:rowOff>17780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887450" y="13166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34290</xdr:rowOff>
    </xdr:from>
    <xdr:ext cx="525145" cy="24384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709015" y="12946380"/>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79</xdr:row>
      <xdr:rowOff>43180</xdr:rowOff>
    </xdr:from>
    <xdr:to>
      <xdr:col>76</xdr:col>
      <xdr:colOff>114300</xdr:colOff>
      <xdr:row>79</xdr:row>
      <xdr:rowOff>43180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344400" y="132905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62865</xdr:rowOff>
    </xdr:from>
    <xdr:to>
      <xdr:col>76</xdr:col>
      <xdr:colOff>165100</xdr:colOff>
      <xdr:row>78</xdr:row>
      <xdr:rowOff>162560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093700" y="131425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11430</xdr:rowOff>
    </xdr:from>
    <xdr:ext cx="534670" cy="24384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896215" y="1292352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43180</xdr:rowOff>
    </xdr:from>
    <xdr:to>
      <xdr:col>71</xdr:col>
      <xdr:colOff>171450</xdr:colOff>
      <xdr:row>79</xdr:row>
      <xdr:rowOff>43180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1537950" y="132905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67310</xdr:rowOff>
    </xdr:from>
    <xdr:to>
      <xdr:col>72</xdr:col>
      <xdr:colOff>38100</xdr:colOff>
      <xdr:row>78</xdr:row>
      <xdr:rowOff>166370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299950" y="131470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15240</xdr:rowOff>
    </xdr:from>
    <xdr:ext cx="525145" cy="24384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102465" y="12927330"/>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67310</xdr:rowOff>
    </xdr:from>
    <xdr:to>
      <xdr:col>67</xdr:col>
      <xdr:colOff>101600</xdr:colOff>
      <xdr:row>78</xdr:row>
      <xdr:rowOff>166370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1487150" y="13147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15240</xdr:rowOff>
    </xdr:from>
    <xdr:ext cx="525145" cy="24384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1308715" y="12927330"/>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2475" cy="25336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766800" y="136607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2475" cy="25336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366500" y="136607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161925</xdr:rowOff>
    </xdr:from>
    <xdr:to>
      <xdr:col>85</xdr:col>
      <xdr:colOff>171450</xdr:colOff>
      <xdr:row>79</xdr:row>
      <xdr:rowOff>93345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649450" y="132416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78105</xdr:rowOff>
    </xdr:from>
    <xdr:ext cx="249555" cy="25336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4744700" y="131578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161925</xdr:rowOff>
    </xdr:from>
    <xdr:to>
      <xdr:col>81</xdr:col>
      <xdr:colOff>101600</xdr:colOff>
      <xdr:row>79</xdr:row>
      <xdr:rowOff>93345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88745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84455</xdr:rowOff>
    </xdr:from>
    <xdr:ext cx="240030" cy="24384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832840" y="13331825"/>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161925</xdr:rowOff>
    </xdr:from>
    <xdr:to>
      <xdr:col>76</xdr:col>
      <xdr:colOff>165100</xdr:colOff>
      <xdr:row>79</xdr:row>
      <xdr:rowOff>93345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09370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79</xdr:row>
      <xdr:rowOff>84455</xdr:rowOff>
    </xdr:from>
    <xdr:ext cx="249555" cy="24384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030200" y="13331825"/>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161925</xdr:rowOff>
    </xdr:from>
    <xdr:to>
      <xdr:col>72</xdr:col>
      <xdr:colOff>38100</xdr:colOff>
      <xdr:row>79</xdr:row>
      <xdr:rowOff>93345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299950" y="132416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84455</xdr:rowOff>
    </xdr:from>
    <xdr:ext cx="240030" cy="24384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226290" y="13331825"/>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161925</xdr:rowOff>
    </xdr:from>
    <xdr:to>
      <xdr:col>67</xdr:col>
      <xdr:colOff>101600</xdr:colOff>
      <xdr:row>79</xdr:row>
      <xdr:rowOff>93345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148715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84455</xdr:rowOff>
    </xdr:from>
    <xdr:ext cx="240030" cy="24384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432540" y="13331825"/>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0977880" y="165328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5630" cy="25908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06692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5630" cy="24955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0669270" y="1577086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5630"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06692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90805</xdr:rowOff>
    </xdr:from>
    <xdr:ext cx="595630" cy="25082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06692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4384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0669270" y="1464183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161290</xdr:rowOff>
    </xdr:from>
    <xdr:to>
      <xdr:col>85</xdr:col>
      <xdr:colOff>126365</xdr:colOff>
      <xdr:row>99</xdr:row>
      <xdr:rowOff>18415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698345" y="15252700"/>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22225</xdr:rowOff>
    </xdr:from>
    <xdr:ext cx="469900" cy="2584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4744700" y="16652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18415</xdr:rowOff>
    </xdr:from>
    <xdr:to>
      <xdr:col>86</xdr:col>
      <xdr:colOff>25400</xdr:colOff>
      <xdr:row>99</xdr:row>
      <xdr:rowOff>18415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611350" y="16649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108585</xdr:rowOff>
    </xdr:from>
    <xdr:ext cx="598805" cy="24447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4744700" y="1503235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373,450</a:t>
          </a:r>
          <a:endParaRPr kumimoji="1" lang="ja-JP" altLang="en-US" sz="1000" b="1">
            <a:latin typeface="ＭＳ Ｐゴシック"/>
          </a:endParaRPr>
        </a:p>
      </xdr:txBody>
    </xdr:sp>
    <xdr:clientData/>
  </xdr:oneCellAnchor>
  <xdr:twoCellAnchor>
    <xdr:from>
      <xdr:col>85</xdr:col>
      <xdr:colOff>38100</xdr:colOff>
      <xdr:row>90</xdr:row>
      <xdr:rowOff>161290</xdr:rowOff>
    </xdr:from>
    <xdr:to>
      <xdr:col>86</xdr:col>
      <xdr:colOff>25400</xdr:colOff>
      <xdr:row>90</xdr:row>
      <xdr:rowOff>161290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611350" y="15252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151130</xdr:rowOff>
    </xdr:from>
    <xdr:to>
      <xdr:col>85</xdr:col>
      <xdr:colOff>127000</xdr:colOff>
      <xdr:row>97</xdr:row>
      <xdr:rowOff>164465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938250" y="1643888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27305</xdr:rowOff>
    </xdr:from>
    <xdr:ext cx="534670" cy="259080"/>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4744700" y="161436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4445</xdr:rowOff>
    </xdr:from>
    <xdr:to>
      <xdr:col>85</xdr:col>
      <xdr:colOff>171450</xdr:colOff>
      <xdr:row>97</xdr:row>
      <xdr:rowOff>106045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649450" y="162921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164465</xdr:rowOff>
    </xdr:from>
    <xdr:to>
      <xdr:col>81</xdr:col>
      <xdr:colOff>50800</xdr:colOff>
      <xdr:row>98</xdr:row>
      <xdr:rowOff>21590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144500" y="16452215"/>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16510</xdr:rowOff>
    </xdr:from>
    <xdr:to>
      <xdr:col>81</xdr:col>
      <xdr:colOff>101600</xdr:colOff>
      <xdr:row>97</xdr:row>
      <xdr:rowOff>118110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88745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134620</xdr:rowOff>
    </xdr:from>
    <xdr:ext cx="525145" cy="24955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709015" y="160794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98</xdr:row>
      <xdr:rowOff>21590</xdr:rowOff>
    </xdr:from>
    <xdr:to>
      <xdr:col>76</xdr:col>
      <xdr:colOff>114300</xdr:colOff>
      <xdr:row>98</xdr:row>
      <xdr:rowOff>36195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344400" y="16480790"/>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59690</xdr:rowOff>
    </xdr:from>
    <xdr:to>
      <xdr:col>76</xdr:col>
      <xdr:colOff>165100</xdr:colOff>
      <xdr:row>97</xdr:row>
      <xdr:rowOff>161290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093700" y="1634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6350</xdr:rowOff>
    </xdr:from>
    <xdr:ext cx="534670" cy="25146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896215" y="161226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36195</xdr:rowOff>
    </xdr:from>
    <xdr:to>
      <xdr:col>71</xdr:col>
      <xdr:colOff>171450</xdr:colOff>
      <xdr:row>98</xdr:row>
      <xdr:rowOff>44450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1537950" y="1649539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63500</xdr:rowOff>
    </xdr:from>
    <xdr:to>
      <xdr:col>72</xdr:col>
      <xdr:colOff>38100</xdr:colOff>
      <xdr:row>97</xdr:row>
      <xdr:rowOff>165100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299950" y="16351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10160</xdr:rowOff>
    </xdr:from>
    <xdr:ext cx="52514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102465" y="161264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50800</xdr:rowOff>
    </xdr:from>
    <xdr:to>
      <xdr:col>67</xdr:col>
      <xdr:colOff>101600</xdr:colOff>
      <xdr:row>97</xdr:row>
      <xdr:rowOff>152400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1487150" y="163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168910</xdr:rowOff>
    </xdr:from>
    <xdr:ext cx="525145" cy="24955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1308715" y="161137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2475"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766800" y="170535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2475"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1366500" y="170535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100330</xdr:rowOff>
    </xdr:from>
    <xdr:to>
      <xdr:col>85</xdr:col>
      <xdr:colOff>171450</xdr:colOff>
      <xdr:row>98</xdr:row>
      <xdr:rowOff>30480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649450" y="163880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78740</xdr:rowOff>
    </xdr:from>
    <xdr:ext cx="534670" cy="259080"/>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4744700" y="1636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113665</xdr:rowOff>
    </xdr:from>
    <xdr:to>
      <xdr:col>81</xdr:col>
      <xdr:colOff>101600</xdr:colOff>
      <xdr:row>98</xdr:row>
      <xdr:rowOff>43815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88745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34925</xdr:rowOff>
    </xdr:from>
    <xdr:ext cx="52514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709015" y="164941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142240</xdr:rowOff>
    </xdr:from>
    <xdr:to>
      <xdr:col>76</xdr:col>
      <xdr:colOff>165100</xdr:colOff>
      <xdr:row>98</xdr:row>
      <xdr:rowOff>72390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093700" y="1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63500</xdr:rowOff>
    </xdr:from>
    <xdr:ext cx="534670" cy="25146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896215" y="165227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156845</xdr:rowOff>
    </xdr:from>
    <xdr:to>
      <xdr:col>72</xdr:col>
      <xdr:colOff>38100</xdr:colOff>
      <xdr:row>98</xdr:row>
      <xdr:rowOff>86995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299950" y="164445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78105</xdr:rowOff>
    </xdr:from>
    <xdr:ext cx="525145" cy="24955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102465" y="1653730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165100</xdr:rowOff>
    </xdr:from>
    <xdr:to>
      <xdr:col>67</xdr:col>
      <xdr:colOff>101600</xdr:colOff>
      <xdr:row>98</xdr:row>
      <xdr:rowOff>95250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148715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86360</xdr:rowOff>
    </xdr:from>
    <xdr:ext cx="525145" cy="25146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1308715" y="165455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0360" cy="2203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6440150" y="45358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96520</xdr:rowOff>
    </xdr:from>
    <xdr:to>
      <xdr:col>120</xdr:col>
      <xdr:colOff>114300</xdr:colOff>
      <xdr:row>39</xdr:row>
      <xdr:rowOff>96520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64592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125730</xdr:rowOff>
    </xdr:from>
    <xdr:ext cx="239395" cy="24384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6248380" y="649986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112395</xdr:rowOff>
    </xdr:from>
    <xdr:to>
      <xdr:col>120</xdr:col>
      <xdr:colOff>114300</xdr:colOff>
      <xdr:row>37</xdr:row>
      <xdr:rowOff>112395</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64592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140970</xdr:rowOff>
    </xdr:from>
    <xdr:ext cx="457835" cy="24384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6048990" y="6179820"/>
          <a:ext cx="45783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128905</xdr:rowOff>
    </xdr:from>
    <xdr:to>
      <xdr:col>120</xdr:col>
      <xdr:colOff>114300</xdr:colOff>
      <xdr:row>35</xdr:row>
      <xdr:rowOff>128905</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4592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156845</xdr:rowOff>
    </xdr:from>
    <xdr:ext cx="457835" cy="25336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6048990" y="5860415"/>
          <a:ext cx="4578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144780</xdr:rowOff>
    </xdr:from>
    <xdr:to>
      <xdr:col>120</xdr:col>
      <xdr:colOff>114300</xdr:colOff>
      <xdr:row>33</xdr:row>
      <xdr:rowOff>144780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64592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5715</xdr:rowOff>
    </xdr:from>
    <xdr:ext cx="457835" cy="25336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6048990" y="5541645"/>
          <a:ext cx="4578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161290</xdr:rowOff>
    </xdr:from>
    <xdr:to>
      <xdr:col>120</xdr:col>
      <xdr:colOff>114300</xdr:colOff>
      <xdr:row>31</xdr:row>
      <xdr:rowOff>161290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64592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21590</xdr:rowOff>
    </xdr:from>
    <xdr:ext cx="457835" cy="25273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6048990" y="5222240"/>
          <a:ext cx="4578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4592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37465</xdr:rowOff>
    </xdr:from>
    <xdr:ext cx="531495" cy="25336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5984855" y="4902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4384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5984855" y="458343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20955</xdr:rowOff>
    </xdr:from>
    <xdr:to>
      <xdr:col>116</xdr:col>
      <xdr:colOff>62865</xdr:colOff>
      <xdr:row>39</xdr:row>
      <xdr:rowOff>96520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19949795" y="5053965"/>
          <a:ext cx="127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100330</xdr:rowOff>
    </xdr:from>
    <xdr:ext cx="249555" cy="25336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00025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96520</xdr:rowOff>
    </xdr:from>
    <xdr:to>
      <xdr:col>116</xdr:col>
      <xdr:colOff>152400</xdr:colOff>
      <xdr:row>39</xdr:row>
      <xdr:rowOff>96520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8818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136525</xdr:rowOff>
    </xdr:from>
    <xdr:ext cx="469900" cy="25336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0002500" y="48342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9,925</a:t>
          </a:r>
          <a:endParaRPr kumimoji="1" lang="ja-JP" altLang="en-US" sz="1000" b="1">
            <a:latin typeface="ＭＳ Ｐゴシック"/>
          </a:endParaRPr>
        </a:p>
      </xdr:txBody>
    </xdr:sp>
    <xdr:clientData/>
  </xdr:oneCellAnchor>
  <xdr:twoCellAnchor>
    <xdr:from>
      <xdr:col>115</xdr:col>
      <xdr:colOff>165100</xdr:colOff>
      <xdr:row>30</xdr:row>
      <xdr:rowOff>20955</xdr:rowOff>
    </xdr:from>
    <xdr:to>
      <xdr:col>116</xdr:col>
      <xdr:colOff>152400</xdr:colOff>
      <xdr:row>30</xdr:row>
      <xdr:rowOff>20955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881850" y="5053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96520</xdr:rowOff>
    </xdr:from>
    <xdr:to>
      <xdr:col>116</xdr:col>
      <xdr:colOff>63500</xdr:colOff>
      <xdr:row>39</xdr:row>
      <xdr:rowOff>96520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202400" y="663829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15240</xdr:rowOff>
    </xdr:from>
    <xdr:ext cx="378460" cy="243840"/>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0002500" y="6389370"/>
          <a:ext cx="37846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160655</xdr:rowOff>
    </xdr:from>
    <xdr:to>
      <xdr:col>116</xdr:col>
      <xdr:colOff>114300</xdr:colOff>
      <xdr:row>39</xdr:row>
      <xdr:rowOff>92075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900900" y="6534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96520</xdr:rowOff>
    </xdr:from>
    <xdr:to>
      <xdr:col>111</xdr:col>
      <xdr:colOff>171450</xdr:colOff>
      <xdr:row>39</xdr:row>
      <xdr:rowOff>96520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395950" y="66382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109220</xdr:rowOff>
    </xdr:from>
    <xdr:to>
      <xdr:col>112</xdr:col>
      <xdr:colOff>38100</xdr:colOff>
      <xdr:row>39</xdr:row>
      <xdr:rowOff>40640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157950" y="64833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37</xdr:row>
      <xdr:rowOff>57150</xdr:rowOff>
    </xdr:from>
    <xdr:ext cx="378460" cy="25336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030950" y="62636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96520</xdr:rowOff>
    </xdr:from>
    <xdr:to>
      <xdr:col>107</xdr:col>
      <xdr:colOff>50800</xdr:colOff>
      <xdr:row>39</xdr:row>
      <xdr:rowOff>96520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7602200" y="66382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93980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345150" y="65366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109855</xdr:rowOff>
    </xdr:from>
    <xdr:ext cx="378460" cy="24384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225770" y="6316345"/>
          <a:ext cx="3784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96520</xdr:rowOff>
    </xdr:from>
    <xdr:to>
      <xdr:col>102</xdr:col>
      <xdr:colOff>114300</xdr:colOff>
      <xdr:row>39</xdr:row>
      <xdr:rowOff>96520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6802100" y="66382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160655</xdr:rowOff>
    </xdr:from>
    <xdr:to>
      <xdr:col>102</xdr:col>
      <xdr:colOff>165100</xdr:colOff>
      <xdr:row>39</xdr:row>
      <xdr:rowOff>92075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7551400" y="6534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107950</xdr:rowOff>
    </xdr:from>
    <xdr:ext cx="378460" cy="24384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432020" y="6314440"/>
          <a:ext cx="3784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157480</xdr:rowOff>
    </xdr:from>
    <xdr:to>
      <xdr:col>98</xdr:col>
      <xdr:colOff>38100</xdr:colOff>
      <xdr:row>39</xdr:row>
      <xdr:rowOff>89535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6757650" y="65316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37</xdr:row>
      <xdr:rowOff>106045</xdr:rowOff>
    </xdr:from>
    <xdr:ext cx="378460" cy="24384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6630650" y="6312535"/>
          <a:ext cx="3784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2475" cy="25336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24500" y="69551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47625</xdr:rowOff>
    </xdr:from>
    <xdr:to>
      <xdr:col>116</xdr:col>
      <xdr:colOff>114300</xdr:colOff>
      <xdr:row>39</xdr:row>
      <xdr:rowOff>146685</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9009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139065</xdr:rowOff>
    </xdr:from>
    <xdr:ext cx="249555" cy="25336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0002500" y="651319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47625</xdr:rowOff>
    </xdr:from>
    <xdr:to>
      <xdr:col>112</xdr:col>
      <xdr:colOff>38100</xdr:colOff>
      <xdr:row>39</xdr:row>
      <xdr:rowOff>146685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1579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137795</xdr:rowOff>
    </xdr:from>
    <xdr:ext cx="240030" cy="25336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084290" y="6679565"/>
          <a:ext cx="2400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47625</xdr:rowOff>
    </xdr:from>
    <xdr:to>
      <xdr:col>107</xdr:col>
      <xdr:colOff>101600</xdr:colOff>
      <xdr:row>39</xdr:row>
      <xdr:rowOff>146685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34515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137795</xdr:rowOff>
    </xdr:from>
    <xdr:ext cx="240030" cy="25336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90540" y="6679565"/>
          <a:ext cx="2400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47625</xdr:rowOff>
    </xdr:from>
    <xdr:to>
      <xdr:col>102</xdr:col>
      <xdr:colOff>165100</xdr:colOff>
      <xdr:row>39</xdr:row>
      <xdr:rowOff>146685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75514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137795</xdr:rowOff>
    </xdr:from>
    <xdr:ext cx="249555" cy="25336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748790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47625</xdr:rowOff>
    </xdr:from>
    <xdr:to>
      <xdr:col>98</xdr:col>
      <xdr:colOff>38100</xdr:colOff>
      <xdr:row>39</xdr:row>
      <xdr:rowOff>146685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67576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137795</xdr:rowOff>
    </xdr:from>
    <xdr:ext cx="240030" cy="25336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6683990" y="6679565"/>
          <a:ext cx="2400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0360" cy="2203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6440150" y="7888605"/>
          <a:ext cx="3403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39395" cy="24384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6248380" y="905383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39395" cy="243840"/>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6248380" y="793623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43840"/>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0002500" y="9234170"/>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43840"/>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0002500" y="8898890"/>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136525</xdr:rowOff>
    </xdr:from>
    <xdr:to>
      <xdr:col>116</xdr:col>
      <xdr:colOff>63500</xdr:colOff>
      <xdr:row>54</xdr:row>
      <xdr:rowOff>136525</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9555" cy="243840"/>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0002500" y="9122410"/>
          <a:ext cx="249555"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171450</xdr:colOff>
      <xdr:row>54</xdr:row>
      <xdr:rowOff>136525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0030" cy="24384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084290" y="9234170"/>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0030" cy="24384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290540" y="9234170"/>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136525</xdr:rowOff>
    </xdr:from>
    <xdr:to>
      <xdr:col>102</xdr:col>
      <xdr:colOff>114300</xdr:colOff>
      <xdr:row>54</xdr:row>
      <xdr:rowOff>136525</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4384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487900" y="9234170"/>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0030" cy="24384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6683990" y="9234170"/>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2475" cy="25336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224500" y="10307955"/>
          <a:ext cx="752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9555" cy="243840"/>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0002500" y="9010650"/>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0030" cy="24384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084290" y="8923655"/>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0030" cy="24384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290540" y="8923655"/>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34925</xdr:rowOff>
    </xdr:from>
    <xdr:ext cx="249555" cy="24384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7487900" y="8923655"/>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0030" cy="24384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6683990" y="8923655"/>
          <a:ext cx="2400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令和4年度の目的別の住民</a:t>
          </a:r>
          <a:r>
            <a:rPr kumimoji="1" lang="en-US" altLang="ja-JP" sz="1300">
              <a:latin typeface="ＭＳ Ｐゴシック"/>
              <a:ea typeface="ＭＳ Ｐゴシック"/>
            </a:rPr>
            <a:t>1</a:t>
          </a:r>
          <a:r>
            <a:rPr kumimoji="1" lang="ja-JP" altLang="en-US" sz="1300">
              <a:latin typeface="ＭＳ Ｐゴシック"/>
              <a:ea typeface="ＭＳ Ｐゴシック"/>
            </a:rPr>
            <a:t>人あたりのコストは、すべてにおいて類似団体平均を下回っている。その中で、民生費は昨年度よりも減少したものの、各種福祉事業の充実及び高齢化の進行等により今後も増加していくと考えられる。</a:t>
          </a:r>
        </a:p>
        <a:p>
          <a:r>
            <a:rPr kumimoji="1" lang="ja-JP" altLang="en-US" sz="1300">
              <a:latin typeface="ＭＳ Ｐゴシック"/>
              <a:ea typeface="ＭＳ Ｐゴシック"/>
            </a:rPr>
            <a:t>また、土木費も昨年度と比較して増加したが、これは三宅１号線道路整備事業等の事業費の増加が要因となっている。全ての事業において継続して事務事業の整理・合理化や内部管理経費等の見直しを行うことにより、更なるコスト削減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令和4年度の実質単年度収支は、前年度に引き続き黒字となっている。今後も事務事業の整理・合理化や内部管理経費等の見直しを行うことにより、健全な行財政運営に努めていく。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前年度に比べて黒字額が減少している。</a:t>
          </a:r>
        </a:p>
        <a:p>
          <a:r>
            <a:rPr kumimoji="1" lang="ja-JP" altLang="en-US" sz="1400">
              <a:latin typeface="ＭＳ ゴシック"/>
              <a:ea typeface="ＭＳ ゴシック"/>
            </a:rPr>
            <a:t>　今後も三宅町全体で黒字の状態を継続するためにも、歳入財源の確保と歳出の抑制に努めていく。</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7" name="凡例9">
          <a:extLst>
            <a:ext uri="{FF2B5EF4-FFF2-40B4-BE49-F238E27FC236}">
              <a16:creationId xmlns:a16="http://schemas.microsoft.com/office/drawing/2014/main" id="{00000000-0008-0000-0900-000011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18" name="凡例10">
          <a:extLst>
            <a:ext uri="{FF2B5EF4-FFF2-40B4-BE49-F238E27FC236}">
              <a16:creationId xmlns:a16="http://schemas.microsoft.com/office/drawing/2014/main" id="{00000000-0008-0000-0900-000012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実質公債費比率は、前年度と比べて増加しており、これは過疎対策事業にかかる地方債償還額の増加によるものである。</a:t>
          </a:r>
        </a:p>
        <a:p>
          <a:r>
            <a:rPr kumimoji="1" lang="ja-JP" altLang="en-US" sz="1400">
              <a:latin typeface="ＭＳ ゴシック"/>
              <a:ea typeface="ＭＳ ゴシック"/>
            </a:rPr>
            <a:t>　今後も、緊急度・住民ニーズを的確に把握した事業の選択により、地方債の発行を最小限に抑え、公債費の削減に努める。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将来負担比率は、前年度と比べて減少している。これは公営企業債の償還に伴う公営企業債等繰入見込額の減少が主要因と考えられる。</a:t>
          </a:r>
        </a:p>
        <a:p>
          <a:r>
            <a:rPr kumimoji="1" lang="ja-JP" altLang="en-US" sz="1400">
              <a:latin typeface="ＭＳ ゴシック"/>
              <a:ea typeface="ＭＳ ゴシック"/>
            </a:rPr>
            <a:t>　今後も引き続き、後世への負担を軽減できるよう事業実施の適正化を図り、財政の健全化に努める。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奈良県三宅町</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は、今後発生する償還の備えとして積み立てると同時に取り崩しを行い、24百万円の増加。公共施設等整備基金についても、社会福祉施設及び広域ごみ処理施設建設等に備えて積み立てを行い118百万円増加した。基金全体としては100百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突発的な財政事情に対応するために、ある一定の金額を確保しているが、基金の使途の明確化を図るため、今後は減債基金及び個々の特定目的基金に積み立てを行っ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・公共施設等整備基金：公共施設等の改修、広域ごみ処理施設建設等に活用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：地域における福祉活動の促進と快適な生活環境の形成に活用</a:t>
          </a:r>
        </a:p>
        <a:p>
          <a:r>
            <a:rPr kumimoji="1" lang="ja-JP" altLang="en-US" sz="1300">
              <a:solidFill>
                <a:schemeClr val="dk1"/>
              </a:solidFill>
              <a:effectLst/>
              <a:latin typeface="ＭＳ ゴシック"/>
              <a:ea typeface="ＭＳ ゴシック"/>
              <a:cs typeface="+mn-cs"/>
            </a:rPr>
            <a:t>　・消防基金　　　　　：消防施設等の整備に活用　</a:t>
          </a:r>
        </a:p>
        <a:p>
          <a:r>
            <a:rPr kumimoji="1" lang="ja-JP" altLang="en-US" sz="1300">
              <a:solidFill>
                <a:schemeClr val="dk1"/>
              </a:solidFill>
              <a:effectLst/>
              <a:latin typeface="ＭＳ ゴシック"/>
              <a:ea typeface="ＭＳ ゴシック"/>
              <a:cs typeface="+mn-cs"/>
            </a:rPr>
            <a:t>　・ふるさと納税基金　：寄付者の意向（子育て・まちづくり等）に沿った活用</a:t>
          </a:r>
        </a:p>
        <a:p>
          <a:r>
            <a:rPr kumimoji="1" lang="ja-JP" altLang="en-US" sz="1300">
              <a:solidFill>
                <a:schemeClr val="dk1"/>
              </a:solidFill>
              <a:effectLst/>
              <a:latin typeface="ＭＳ ゴシック"/>
              <a:ea typeface="ＭＳ ゴシック"/>
              <a:cs typeface="+mn-cs"/>
            </a:rPr>
            <a:t>　・小学校施設整備基金：小学校施設等の整備に活用</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・公共施設等整備基金：社会福祉施設及び広域ごみ処理施設建設等に備えて118百万円の積み立てを行ったことにより増加。</a:t>
          </a:r>
        </a:p>
        <a:p>
          <a:r>
            <a:rPr kumimoji="1" lang="ja-JP" altLang="en-US" sz="1300">
              <a:solidFill>
                <a:schemeClr val="dk1"/>
              </a:solidFill>
              <a:effectLst/>
              <a:latin typeface="ＭＳ ゴシック"/>
              <a:ea typeface="ＭＳ ゴシック"/>
              <a:cs typeface="+mn-cs"/>
            </a:rPr>
            <a:t>　・ふるさと納税基金　：ふるさと納税寄附金をふるさと納税基金に積み立てたことにより増加。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・小学校施設整備基金：小学校施設等の整備に備えて積み立てたことにより増加。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・公共施設等整備基金：公共施設の複合化、維持補修、改修等に適宜活用していく予定。</a:t>
          </a:r>
        </a:p>
        <a:p>
          <a:r>
            <a:rPr kumimoji="1" lang="ja-JP" altLang="en-US" sz="1300">
              <a:solidFill>
                <a:schemeClr val="dk1"/>
              </a:solidFill>
              <a:effectLst/>
              <a:latin typeface="ＭＳ ゴシック"/>
              <a:ea typeface="ＭＳ ゴシック"/>
              <a:cs typeface="+mn-cs"/>
            </a:rPr>
            <a:t>  ・その他基金　　　　：基金の目的に応じて適宜活用していく予定。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・年度間の財源不足に備え、歳計剰余金の一部を財政調整基金に積み立てたことによる増加。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・災害等の突発的な財政支出及び、年度間の財源調整に対応するため、今後も現在の基金残高を維持する。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・今後の償還金額の一時的な増加に対応するため、歳計剰余金の一部を減債基金に積み立てたことによる増加。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a:t>
          </a:r>
          <a:r>
            <a:rPr kumimoji="1" lang="ja-JP" altLang="en-US" sz="1300">
              <a:latin typeface="ＭＳ Ｐゴシック"/>
              <a:ea typeface="ＭＳ Ｐゴシック"/>
            </a:rPr>
            <a:t>広域ごみ処理施設建設事業等</a:t>
          </a:r>
          <a:r>
            <a:rPr kumimoji="1" lang="ja-JP" altLang="en-US" sz="1300">
              <a:solidFill>
                <a:schemeClr val="dk1"/>
              </a:solidFill>
              <a:effectLst/>
              <a:latin typeface="ＭＳ ゴシック"/>
              <a:ea typeface="ＭＳ ゴシック"/>
              <a:cs typeface="+mn-cs"/>
            </a:rPr>
            <a:t>の大規模事業の償還に伴い、償還金額が一時的に増加していく見込みである。その増加分に対する財源として、減債基金を適宜取崩していく予定である。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46990</xdr:rowOff>
    </xdr:from>
    <xdr:to>
      <xdr:col>37</xdr:col>
      <xdr:colOff>57150</xdr:colOff>
      <xdr:row>60</xdr:row>
      <xdr:rowOff>116840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135255</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2389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2389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171450</xdr:colOff>
      <xdr:row>1</xdr:row>
      <xdr:rowOff>156210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171450</xdr:colOff>
      <xdr:row>0</xdr:row>
      <xdr:rowOff>215265</xdr:rowOff>
    </xdr:from>
    <xdr:to>
      <xdr:col>107</xdr:col>
      <xdr:colOff>263525</xdr:colOff>
      <xdr:row>1</xdr:row>
      <xdr:rowOff>181610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436880</xdr:colOff>
      <xdr:row>2</xdr:row>
      <xdr:rowOff>22860</xdr:rowOff>
    </xdr:from>
    <xdr:to>
      <xdr:col>53</xdr:col>
      <xdr:colOff>171450</xdr:colOff>
      <xdr:row>11</xdr:row>
      <xdr:rowOff>102870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171450</xdr:colOff>
      <xdr:row>11</xdr:row>
      <xdr:rowOff>71755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71755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6,601
6,500
4.06
4,288,207
4,029,320
209,542
2,509,728
3,401,302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71755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171450</xdr:colOff>
      <xdr:row>7</xdr:row>
      <xdr:rowOff>3175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127635</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171450</xdr:colOff>
      <xdr:row>9</xdr:row>
      <xdr:rowOff>127635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108585</xdr:rowOff>
    </xdr:to>
    <xdr:sp macro="" textlink="">
      <xdr:nvSpPr>
        <xdr:cNvPr id="22" name="角丸四角形 21">
          <a:extLst>
            <a:ext uri="{FF2B5EF4-FFF2-40B4-BE49-F238E27FC236}">
              <a16:creationId xmlns:a16="http://schemas.microsoft.com/office/drawing/2014/main" id="{00000000-0008-0000-0E00-000016000000}"/>
            </a:ext>
          </a:extLst>
        </xdr:cNvPr>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171450</xdr:colOff>
      <xdr:row>2</xdr:row>
      <xdr:rowOff>86360</xdr:rowOff>
    </xdr:from>
    <xdr:to>
      <xdr:col>64</xdr:col>
      <xdr:colOff>171450</xdr:colOff>
      <xdr:row>3</xdr:row>
      <xdr:rowOff>15875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171450</xdr:colOff>
      <xdr:row>3</xdr:row>
      <xdr:rowOff>28575</xdr:rowOff>
    </xdr:from>
    <xdr:to>
      <xdr:col>64</xdr:col>
      <xdr:colOff>171450</xdr:colOff>
      <xdr:row>6</xdr:row>
      <xdr:rowOff>34290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171450</xdr:colOff>
      <xdr:row>5</xdr:row>
      <xdr:rowOff>28575</xdr:rowOff>
    </xdr:from>
    <xdr:to>
      <xdr:col>65</xdr:col>
      <xdr:colOff>117475</xdr:colOff>
      <xdr:row>8</xdr:row>
      <xdr:rowOff>158750</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7" name="楕円 26">
          <a:extLst>
            <a:ext uri="{FF2B5EF4-FFF2-40B4-BE49-F238E27FC236}">
              <a16:creationId xmlns:a16="http://schemas.microsoft.com/office/drawing/2014/main" id="{00000000-0008-0000-0E00-00001B000000}"/>
            </a:ext>
          </a:extLst>
        </xdr:cNvPr>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114935</xdr:rowOff>
    </xdr:from>
    <xdr:to>
      <xdr:col>57</xdr:col>
      <xdr:colOff>158750</xdr:colOff>
      <xdr:row>4</xdr:row>
      <xdr:rowOff>46990</xdr:rowOff>
    </xdr:to>
    <xdr:sp macro="" textlink="">
      <xdr:nvSpPr>
        <xdr:cNvPr id="28" name="フローチャート: 判断 27">
          <a:extLst>
            <a:ext uri="{FF2B5EF4-FFF2-40B4-BE49-F238E27FC236}">
              <a16:creationId xmlns:a16="http://schemas.microsoft.com/office/drawing/2014/main" id="{00000000-0008-0000-0E00-00001C000000}"/>
            </a:ext>
          </a:extLst>
        </xdr:cNvPr>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164465</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93345</xdr:rowOff>
    </xdr:from>
    <xdr:to>
      <xdr:col>57</xdr:col>
      <xdr:colOff>101600</xdr:colOff>
      <xdr:row>7</xdr:row>
      <xdr:rowOff>61595</xdr:rowOff>
    </xdr:to>
    <xdr:cxnSp macro="">
      <xdr:nvCxnSpPr>
        <xdr:cNvPr id="31" name="直線コネクタ 30">
          <a:extLst>
            <a:ext uri="{FF2B5EF4-FFF2-40B4-BE49-F238E27FC236}">
              <a16:creationId xmlns:a16="http://schemas.microsoft.com/office/drawing/2014/main" id="{00000000-0008-0000-0E00-00001F000000}"/>
            </a:ext>
          </a:extLst>
        </xdr:cNvPr>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64770</xdr:rowOff>
    </xdr:from>
    <xdr:to>
      <xdr:col>58</xdr:col>
      <xdr:colOff>3175</xdr:colOff>
      <xdr:row>7</xdr:row>
      <xdr:rowOff>64770</xdr:rowOff>
    </xdr:to>
    <xdr:cxnSp macro="">
      <xdr:nvCxnSpPr>
        <xdr:cNvPr id="32" name="直線コネクタ 31">
          <a:extLst>
            <a:ext uri="{FF2B5EF4-FFF2-40B4-BE49-F238E27FC236}">
              <a16:creationId xmlns:a16="http://schemas.microsoft.com/office/drawing/2014/main" id="{00000000-0008-0000-0E00-000020000000}"/>
            </a:ext>
          </a:extLst>
        </xdr:cNvPr>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34290</xdr:rowOff>
    </xdr:from>
    <xdr:ext cx="8889365" cy="2463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2733675"/>
          <a:ext cx="888936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102870</xdr:rowOff>
    </xdr:from>
    <xdr:ext cx="6039485" cy="2463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2969895"/>
          <a:ext cx="60394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24520" cy="253365"/>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205480"/>
          <a:ext cx="82245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71755</xdr:rowOff>
    </xdr:from>
    <xdr:ext cx="11024870" cy="246380"/>
    <xdr:sp macro="" textlink="">
      <xdr:nvSpPr>
        <xdr:cNvPr id="36" name="テキスト ボックス 35">
          <a:extLst>
            <a:ext uri="{FF2B5EF4-FFF2-40B4-BE49-F238E27FC236}">
              <a16:creationId xmlns:a16="http://schemas.microsoft.com/office/drawing/2014/main" id="{00000000-0008-0000-0E00-000024000000}"/>
            </a:ext>
          </a:extLst>
        </xdr:cNvPr>
        <xdr:cNvSpPr txBox="1"/>
      </xdr:nvSpPr>
      <xdr:spPr>
        <a:xfrm>
          <a:off x="419100" y="3441700"/>
          <a:ext cx="110248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140335</xdr:rowOff>
    </xdr:from>
    <xdr:ext cx="4426585" cy="246380"/>
    <xdr:sp macro="" textlink="">
      <xdr:nvSpPr>
        <xdr:cNvPr id="37" name="テキスト ボックス 36">
          <a:extLst>
            <a:ext uri="{FF2B5EF4-FFF2-40B4-BE49-F238E27FC236}">
              <a16:creationId xmlns:a16="http://schemas.microsoft.com/office/drawing/2014/main" id="{00000000-0008-0000-0E00-000025000000}"/>
            </a:ext>
          </a:extLst>
        </xdr:cNvPr>
        <xdr:cNvSpPr txBox="1"/>
      </xdr:nvSpPr>
      <xdr:spPr>
        <a:xfrm>
          <a:off x="419100" y="3677920"/>
          <a:ext cx="44265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1144905" y="4189730"/>
          <a:ext cx="3822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79375</xdr:rowOff>
    </xdr:from>
    <xdr:to>
      <xdr:col>18</xdr:col>
      <xdr:colOff>4445</xdr:colOff>
      <xdr:row>24</xdr:row>
      <xdr:rowOff>13970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1804035" y="455803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62865</xdr:rowOff>
    </xdr:from>
    <xdr:to>
      <xdr:col>23</xdr:col>
      <xdr:colOff>5080</xdr:colOff>
      <xdr:row>24</xdr:row>
      <xdr:rowOff>29845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3454400" y="454152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90170</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4916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108585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4916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90170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62884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108585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62884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90170</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77870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149225</xdr:colOff>
      <xdr:row>22</xdr:row>
      <xdr:rowOff>28575</xdr:rowOff>
    </xdr:from>
    <xdr:to>
      <xdr:col>51</xdr:col>
      <xdr:colOff>149225</xdr:colOff>
      <xdr:row>23</xdr:row>
      <xdr:rowOff>108585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77870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64770</xdr:rowOff>
    </xdr:from>
    <xdr:to>
      <xdr:col>27</xdr:col>
      <xdr:colOff>73025</xdr:colOff>
      <xdr:row>36</xdr:row>
      <xdr:rowOff>164465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1144905" y="487870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64770</xdr:rowOff>
    </xdr:from>
    <xdr:to>
      <xdr:col>53</xdr:col>
      <xdr:colOff>149225</xdr:colOff>
      <xdr:row>36</xdr:row>
      <xdr:rowOff>164465</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521525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127635</xdr:rowOff>
    </xdr:from>
    <xdr:to>
      <xdr:col>52</xdr:col>
      <xdr:colOff>149225</xdr:colOff>
      <xdr:row>26</xdr:row>
      <xdr:rowOff>40005</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521525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77470</xdr:rowOff>
    </xdr:to>
    <xdr:sp macro="" textlink="" fLocksText="0">
      <xdr:nvSpPr>
        <xdr:cNvPr id="50" name="テキスト ボックス 49">
          <a:extLst>
            <a:ext uri="{FF2B5EF4-FFF2-40B4-BE49-F238E27FC236}">
              <a16:creationId xmlns:a16="http://schemas.microsoft.com/office/drawing/2014/main" id="{00000000-0008-0000-0E00-000032000000}"/>
            </a:ext>
          </a:extLst>
        </xdr:cNvPr>
        <xdr:cNvSpPr txBox="1"/>
      </xdr:nvSpPr>
      <xdr:spPr>
        <a:xfrm>
          <a:off x="52724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と比較して少し高い水準にあることから、固定資産の計画的な長寿命化を図り、耐用年数まで安全に使用可能な状態を維持できるように取り組む。また、中長期的な視点での財政負担の軽減、平準化を図るため適正かつ効率的な維持管理に努める。</a:t>
          </a:r>
        </a:p>
      </xdr:txBody>
    </xdr:sp>
    <xdr:clientData/>
  </xdr:twoCellAnchor>
  <xdr:oneCellAnchor>
    <xdr:from>
      <xdr:col>4</xdr:col>
      <xdr:colOff>171450</xdr:colOff>
      <xdr:row>23</xdr:row>
      <xdr:rowOff>46990</xdr:rowOff>
    </xdr:from>
    <xdr:ext cx="349885" cy="21336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1122680" y="4693285"/>
          <a:ext cx="34988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164465</xdr:rowOff>
    </xdr:from>
    <xdr:to>
      <xdr:col>27</xdr:col>
      <xdr:colOff>73025</xdr:colOff>
      <xdr:row>36</xdr:row>
      <xdr:rowOff>164465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144905" y="69900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73025</xdr:rowOff>
    </xdr:from>
    <xdr:ext cx="352425" cy="21336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779145" y="6898640"/>
          <a:ext cx="35242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147955</xdr:rowOff>
    </xdr:from>
    <xdr:to>
      <xdr:col>27</xdr:col>
      <xdr:colOff>73025</xdr:colOff>
      <xdr:row>34</xdr:row>
      <xdr:rowOff>147955</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144905" y="663829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56515</xdr:rowOff>
    </xdr:from>
    <xdr:ext cx="352425" cy="2203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779145" y="6546850"/>
          <a:ext cx="3524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131445</xdr:rowOff>
    </xdr:from>
    <xdr:to>
      <xdr:col>27</xdr:col>
      <xdr:colOff>73025</xdr:colOff>
      <xdr:row>32</xdr:row>
      <xdr:rowOff>131445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144905" y="628650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39370</xdr:rowOff>
    </xdr:from>
    <xdr:ext cx="352425" cy="2203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779145" y="6194425"/>
          <a:ext cx="3524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114935</xdr:rowOff>
    </xdr:from>
    <xdr:to>
      <xdr:col>27</xdr:col>
      <xdr:colOff>73025</xdr:colOff>
      <xdr:row>30</xdr:row>
      <xdr:rowOff>114935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144905" y="59347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22860</xdr:rowOff>
    </xdr:from>
    <xdr:ext cx="352425" cy="22034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779145" y="5842635"/>
          <a:ext cx="3524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97790</xdr:rowOff>
    </xdr:from>
    <xdr:to>
      <xdr:col>27</xdr:col>
      <xdr:colOff>73025</xdr:colOff>
      <xdr:row>28</xdr:row>
      <xdr:rowOff>97790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144905" y="558228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6350</xdr:rowOff>
    </xdr:from>
    <xdr:ext cx="352425" cy="22034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779145" y="5490845"/>
          <a:ext cx="3524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81915</xdr:rowOff>
    </xdr:from>
    <xdr:to>
      <xdr:col>27</xdr:col>
      <xdr:colOff>73025</xdr:colOff>
      <xdr:row>26</xdr:row>
      <xdr:rowOff>81915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144905" y="52311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157480</xdr:rowOff>
    </xdr:from>
    <xdr:ext cx="352425" cy="22034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779145" y="5139055"/>
          <a:ext cx="3524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24</xdr:row>
      <xdr:rowOff>64770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144905" y="48787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140970</xdr:rowOff>
    </xdr:from>
    <xdr:ext cx="352425" cy="213360"/>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779145" y="4787265"/>
          <a:ext cx="35242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36</xdr:row>
      <xdr:rowOff>164465</xdr:rowOff>
    </xdr:to>
    <xdr:sp macro="" textlink="">
      <xdr:nvSpPr>
        <xdr:cNvPr id="66" name="有形固定資産減価償却率グラフ枠">
          <a:extLst>
            <a:ext uri="{FF2B5EF4-FFF2-40B4-BE49-F238E27FC236}">
              <a16:creationId xmlns:a16="http://schemas.microsoft.com/office/drawing/2014/main" id="{00000000-0008-0000-0E00-000042000000}"/>
            </a:ext>
          </a:extLst>
        </xdr:cNvPr>
        <xdr:cNvSpPr/>
      </xdr:nvSpPr>
      <xdr:spPr>
        <a:xfrm>
          <a:off x="1144905" y="487870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144145</xdr:rowOff>
    </xdr:from>
    <xdr:to>
      <xdr:col>23</xdr:col>
      <xdr:colOff>85090</xdr:colOff>
      <xdr:row>35</xdr:row>
      <xdr:rowOff>40005</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flipV="1">
          <a:off x="4292600" y="512572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43815</xdr:rowOff>
    </xdr:from>
    <xdr:ext cx="405130" cy="252730"/>
    <xdr:sp macro="" textlink="">
      <xdr:nvSpPr>
        <xdr:cNvPr id="68" name="有形固定資産減価償却率最小値テキスト">
          <a:extLst>
            <a:ext uri="{FF2B5EF4-FFF2-40B4-BE49-F238E27FC236}">
              <a16:creationId xmlns:a16="http://schemas.microsoft.com/office/drawing/2014/main" id="{00000000-0008-0000-0E00-000044000000}"/>
            </a:ext>
          </a:extLst>
        </xdr:cNvPr>
        <xdr:cNvSpPr txBox="1"/>
      </xdr:nvSpPr>
      <xdr:spPr>
        <a:xfrm>
          <a:off x="4345305" y="67017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81.7</a:t>
          </a:r>
          <a:endParaRPr kumimoji="1" lang="ja-JP" altLang="en-US" sz="1000" b="1">
            <a:latin typeface="ＭＳ Ｐゴシック"/>
            <a:ea typeface="ＭＳ Ｐゴシック"/>
          </a:endParaRPr>
        </a:p>
      </xdr:txBody>
    </xdr:sp>
    <xdr:clientData/>
  </xdr:oneCellAnchor>
  <xdr:twoCellAnchor>
    <xdr:from>
      <xdr:col>22</xdr:col>
      <xdr:colOff>171450</xdr:colOff>
      <xdr:row>35</xdr:row>
      <xdr:rowOff>40005</xdr:rowOff>
    </xdr:from>
    <xdr:to>
      <xdr:col>23</xdr:col>
      <xdr:colOff>171450</xdr:colOff>
      <xdr:row>35</xdr:row>
      <xdr:rowOff>40005</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208780" y="669798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92075</xdr:rowOff>
    </xdr:from>
    <xdr:ext cx="405130" cy="246380"/>
    <xdr:sp macro="" textlink="">
      <xdr:nvSpPr>
        <xdr:cNvPr id="70" name="有形固定資産減価償却率最大値テキスト">
          <a:extLst>
            <a:ext uri="{FF2B5EF4-FFF2-40B4-BE49-F238E27FC236}">
              <a16:creationId xmlns:a16="http://schemas.microsoft.com/office/drawing/2014/main" id="{00000000-0008-0000-0E00-000046000000}"/>
            </a:ext>
          </a:extLst>
        </xdr:cNvPr>
        <xdr:cNvSpPr txBox="1"/>
      </xdr:nvSpPr>
      <xdr:spPr>
        <a:xfrm>
          <a:off x="4345305" y="490601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a:t>
          </a:r>
          <a:endParaRPr kumimoji="1" lang="ja-JP" altLang="en-US" sz="1000" b="1">
            <a:latin typeface="ＭＳ Ｐゴシック"/>
            <a:ea typeface="ＭＳ Ｐゴシック"/>
          </a:endParaRPr>
        </a:p>
      </xdr:txBody>
    </xdr:sp>
    <xdr:clientData/>
  </xdr:oneCellAnchor>
  <xdr:twoCellAnchor>
    <xdr:from>
      <xdr:col>22</xdr:col>
      <xdr:colOff>171450</xdr:colOff>
      <xdr:row>25</xdr:row>
      <xdr:rowOff>144145</xdr:rowOff>
    </xdr:from>
    <xdr:to>
      <xdr:col>23</xdr:col>
      <xdr:colOff>171450</xdr:colOff>
      <xdr:row>25</xdr:row>
      <xdr:rowOff>144145</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208780" y="512572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25400</xdr:rowOff>
    </xdr:from>
    <xdr:ext cx="405130" cy="253365"/>
    <xdr:sp macro="" textlink="">
      <xdr:nvSpPr>
        <xdr:cNvPr id="72" name="有形固定資産減価償却率平均値テキスト">
          <a:extLst>
            <a:ext uri="{FF2B5EF4-FFF2-40B4-BE49-F238E27FC236}">
              <a16:creationId xmlns:a16="http://schemas.microsoft.com/office/drawing/2014/main" id="{00000000-0008-0000-0E00-000048000000}"/>
            </a:ext>
          </a:extLst>
        </xdr:cNvPr>
        <xdr:cNvSpPr txBox="1"/>
      </xdr:nvSpPr>
      <xdr:spPr>
        <a:xfrm>
          <a:off x="4345305" y="584517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3175</xdr:rowOff>
    </xdr:from>
    <xdr:to>
      <xdr:col>23</xdr:col>
      <xdr:colOff>136525</xdr:colOff>
      <xdr:row>31</xdr:row>
      <xdr:rowOff>102870</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4243705" y="5990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156210</xdr:rowOff>
    </xdr:from>
    <xdr:to>
      <xdr:col>19</xdr:col>
      <xdr:colOff>171450</xdr:colOff>
      <xdr:row>31</xdr:row>
      <xdr:rowOff>88265</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3608705" y="597598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171450</xdr:colOff>
      <xdr:row>31</xdr:row>
      <xdr:rowOff>95250</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2922905" y="598360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171450</xdr:colOff>
      <xdr:row>31</xdr:row>
      <xdr:rowOff>113030</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2237105" y="600138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17145</xdr:rowOff>
    </xdr:from>
    <xdr:to>
      <xdr:col>7</xdr:col>
      <xdr:colOff>171450</xdr:colOff>
      <xdr:row>31</xdr:row>
      <xdr:rowOff>116840</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1551305" y="600456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41275</xdr:rowOff>
    </xdr:from>
    <xdr:ext cx="755015" cy="220345"/>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4135755" y="7034530"/>
          <a:ext cx="7550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41275</xdr:rowOff>
    </xdr:from>
    <xdr:ext cx="755015" cy="220345"/>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3500755" y="7034530"/>
          <a:ext cx="7550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41275</xdr:rowOff>
    </xdr:from>
    <xdr:ext cx="755015" cy="22034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2814955" y="7034530"/>
          <a:ext cx="7550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41275</xdr:rowOff>
    </xdr:from>
    <xdr:ext cx="755015" cy="22034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2129155" y="7034530"/>
          <a:ext cx="7550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41275</xdr:rowOff>
    </xdr:from>
    <xdr:ext cx="755015" cy="22034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1443355" y="7034530"/>
          <a:ext cx="7550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32</xdr:row>
      <xdr:rowOff>39370</xdr:rowOff>
    </xdr:from>
    <xdr:to>
      <xdr:col>23</xdr:col>
      <xdr:colOff>136525</xdr:colOff>
      <xdr:row>32</xdr:row>
      <xdr:rowOff>139065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243705" y="61944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18415</xdr:rowOff>
    </xdr:from>
    <xdr:ext cx="405130" cy="252095"/>
    <xdr:sp macro="" textlink="">
      <xdr:nvSpPr>
        <xdr:cNvPr id="84" name="有形固定資産減価償却率該当値テキスト">
          <a:extLst>
            <a:ext uri="{FF2B5EF4-FFF2-40B4-BE49-F238E27FC236}">
              <a16:creationId xmlns:a16="http://schemas.microsoft.com/office/drawing/2014/main" id="{00000000-0008-0000-0E00-000054000000}"/>
            </a:ext>
          </a:extLst>
        </xdr:cNvPr>
        <xdr:cNvSpPr txBox="1"/>
      </xdr:nvSpPr>
      <xdr:spPr>
        <a:xfrm>
          <a:off x="4345305" y="617347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4445</xdr:rowOff>
    </xdr:from>
    <xdr:to>
      <xdr:col>19</xdr:col>
      <xdr:colOff>171450</xdr:colOff>
      <xdr:row>32</xdr:row>
      <xdr:rowOff>104140</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3608705" y="615950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53975</xdr:rowOff>
    </xdr:from>
    <xdr:to>
      <xdr:col>23</xdr:col>
      <xdr:colOff>85725</xdr:colOff>
      <xdr:row>32</xdr:row>
      <xdr:rowOff>89535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3659505" y="6209030"/>
          <a:ext cx="635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154305</xdr:rowOff>
    </xdr:from>
    <xdr:to>
      <xdr:col>15</xdr:col>
      <xdr:colOff>171450</xdr:colOff>
      <xdr:row>32</xdr:row>
      <xdr:rowOff>86360</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2922905" y="614172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36830</xdr:rowOff>
    </xdr:from>
    <xdr:to>
      <xdr:col>19</xdr:col>
      <xdr:colOff>136525</xdr:colOff>
      <xdr:row>32</xdr:row>
      <xdr:rowOff>53975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2973705" y="6191885"/>
          <a:ext cx="685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74295</xdr:rowOff>
    </xdr:from>
    <xdr:to>
      <xdr:col>11</xdr:col>
      <xdr:colOff>171450</xdr:colOff>
      <xdr:row>33</xdr:row>
      <xdr:rowOff>5715</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2237105" y="622935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36830</xdr:rowOff>
    </xdr:from>
    <xdr:to>
      <xdr:col>15</xdr:col>
      <xdr:colOff>136525</xdr:colOff>
      <xdr:row>32</xdr:row>
      <xdr:rowOff>124460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flipV="1">
          <a:off x="2287905" y="6191885"/>
          <a:ext cx="6858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159385</xdr:rowOff>
    </xdr:from>
    <xdr:to>
      <xdr:col>7</xdr:col>
      <xdr:colOff>171450</xdr:colOff>
      <xdr:row>33</xdr:row>
      <xdr:rowOff>90805</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1551305" y="631444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124460</xdr:rowOff>
    </xdr:from>
    <xdr:to>
      <xdr:col>11</xdr:col>
      <xdr:colOff>136525</xdr:colOff>
      <xdr:row>33</xdr:row>
      <xdr:rowOff>40640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flipV="1">
          <a:off x="1602105" y="6279515"/>
          <a:ext cx="6858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104775</xdr:rowOff>
    </xdr:from>
    <xdr:ext cx="405130" cy="246380"/>
    <xdr:sp macro="" textlink="">
      <xdr:nvSpPr>
        <xdr:cNvPr id="93" name="n_1aveValue有形固定資産減価償却率">
          <a:extLst>
            <a:ext uri="{FF2B5EF4-FFF2-40B4-BE49-F238E27FC236}">
              <a16:creationId xmlns:a16="http://schemas.microsoft.com/office/drawing/2014/main" id="{00000000-0008-0000-0E00-00005D000000}"/>
            </a:ext>
          </a:extLst>
        </xdr:cNvPr>
        <xdr:cNvSpPr txBox="1"/>
      </xdr:nvSpPr>
      <xdr:spPr>
        <a:xfrm>
          <a:off x="3463290" y="575691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111760</xdr:rowOff>
    </xdr:from>
    <xdr:ext cx="405130" cy="253365"/>
    <xdr:sp macro="" textlink="">
      <xdr:nvSpPr>
        <xdr:cNvPr id="94" name="n_2aveValue有形固定資産減価償却率">
          <a:extLst>
            <a:ext uri="{FF2B5EF4-FFF2-40B4-BE49-F238E27FC236}">
              <a16:creationId xmlns:a16="http://schemas.microsoft.com/office/drawing/2014/main" id="{00000000-0008-0000-0E00-00005E000000}"/>
            </a:ext>
          </a:extLst>
        </xdr:cNvPr>
        <xdr:cNvSpPr txBox="1"/>
      </xdr:nvSpPr>
      <xdr:spPr>
        <a:xfrm>
          <a:off x="2790190" y="57638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128905</xdr:rowOff>
    </xdr:from>
    <xdr:ext cx="405130" cy="253365"/>
    <xdr:sp macro="" textlink="">
      <xdr:nvSpPr>
        <xdr:cNvPr id="95" name="n_3aveValue有形固定資産減価償却率">
          <a:extLst>
            <a:ext uri="{FF2B5EF4-FFF2-40B4-BE49-F238E27FC236}">
              <a16:creationId xmlns:a16="http://schemas.microsoft.com/office/drawing/2014/main" id="{00000000-0008-0000-0E00-00005F000000}"/>
            </a:ext>
          </a:extLst>
        </xdr:cNvPr>
        <xdr:cNvSpPr txBox="1"/>
      </xdr:nvSpPr>
      <xdr:spPr>
        <a:xfrm>
          <a:off x="2104390" y="57810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132715</xdr:rowOff>
    </xdr:from>
    <xdr:ext cx="405130" cy="253365"/>
    <xdr:sp macro="" textlink="">
      <xdr:nvSpPr>
        <xdr:cNvPr id="96" name="n_4aveValue有形固定資産減価償却率">
          <a:extLst>
            <a:ext uri="{FF2B5EF4-FFF2-40B4-BE49-F238E27FC236}">
              <a16:creationId xmlns:a16="http://schemas.microsoft.com/office/drawing/2014/main" id="{00000000-0008-0000-0E00-000060000000}"/>
            </a:ext>
          </a:extLst>
        </xdr:cNvPr>
        <xdr:cNvSpPr txBox="1"/>
      </xdr:nvSpPr>
      <xdr:spPr>
        <a:xfrm>
          <a:off x="1418590" y="57848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95250</xdr:rowOff>
    </xdr:from>
    <xdr:ext cx="405130" cy="253365"/>
    <xdr:sp macro="" textlink="">
      <xdr:nvSpPr>
        <xdr:cNvPr id="97" name="n_1mainValue有形固定資産減価償却率">
          <a:extLst>
            <a:ext uri="{FF2B5EF4-FFF2-40B4-BE49-F238E27FC236}">
              <a16:creationId xmlns:a16="http://schemas.microsoft.com/office/drawing/2014/main" id="{00000000-0008-0000-0E00-000061000000}"/>
            </a:ext>
          </a:extLst>
        </xdr:cNvPr>
        <xdr:cNvSpPr txBox="1"/>
      </xdr:nvSpPr>
      <xdr:spPr>
        <a:xfrm>
          <a:off x="3463290" y="62503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77470</xdr:rowOff>
    </xdr:from>
    <xdr:ext cx="405130" cy="252730"/>
    <xdr:sp macro="" textlink="">
      <xdr:nvSpPr>
        <xdr:cNvPr id="98" name="n_2mainValue有形固定資産減価償却率">
          <a:extLst>
            <a:ext uri="{FF2B5EF4-FFF2-40B4-BE49-F238E27FC236}">
              <a16:creationId xmlns:a16="http://schemas.microsoft.com/office/drawing/2014/main" id="{00000000-0008-0000-0E00-000062000000}"/>
            </a:ext>
          </a:extLst>
        </xdr:cNvPr>
        <xdr:cNvSpPr txBox="1"/>
      </xdr:nvSpPr>
      <xdr:spPr>
        <a:xfrm>
          <a:off x="2790190" y="623252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165100</xdr:rowOff>
    </xdr:from>
    <xdr:ext cx="405130" cy="246380"/>
    <xdr:sp macro="" textlink="">
      <xdr:nvSpPr>
        <xdr:cNvPr id="99" name="n_3mainValue有形固定資産減価償却率">
          <a:extLst>
            <a:ext uri="{FF2B5EF4-FFF2-40B4-BE49-F238E27FC236}">
              <a16:creationId xmlns:a16="http://schemas.microsoft.com/office/drawing/2014/main" id="{00000000-0008-0000-0E00-000063000000}"/>
            </a:ext>
          </a:extLst>
        </xdr:cNvPr>
        <xdr:cNvSpPr txBox="1"/>
      </xdr:nvSpPr>
      <xdr:spPr>
        <a:xfrm>
          <a:off x="2104390" y="632015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33</xdr:row>
      <xdr:rowOff>81915</xdr:rowOff>
    </xdr:from>
    <xdr:ext cx="405130" cy="253365"/>
    <xdr:sp macro="" textlink="">
      <xdr:nvSpPr>
        <xdr:cNvPr id="100" name="n_4mainValue有形固定資産減価償却率">
          <a:extLst>
            <a:ext uri="{FF2B5EF4-FFF2-40B4-BE49-F238E27FC236}">
              <a16:creationId xmlns:a16="http://schemas.microsoft.com/office/drawing/2014/main" id="{00000000-0008-0000-0E00-000064000000}"/>
            </a:ext>
          </a:extLst>
        </xdr:cNvPr>
        <xdr:cNvSpPr txBox="1"/>
      </xdr:nvSpPr>
      <xdr:spPr>
        <a:xfrm>
          <a:off x="1418590" y="64046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0187305" y="4189730"/>
          <a:ext cx="3803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79375</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1142980" y="455803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171450</xdr:colOff>
      <xdr:row>22</xdr:row>
      <xdr:rowOff>62865</xdr:rowOff>
    </xdr:from>
    <xdr:to>
      <xdr:col>75</xdr:col>
      <xdr:colOff>171450</xdr:colOff>
      <xdr:row>24</xdr:row>
      <xdr:rowOff>29845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2438380" y="454152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[ 305.5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90170</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39592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108585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39592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90170</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5330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108585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5330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90170</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681035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96</xdr:col>
      <xdr:colOff>85725</xdr:colOff>
      <xdr:row>22</xdr:row>
      <xdr:rowOff>28575</xdr:rowOff>
    </xdr:from>
    <xdr:to>
      <xdr:col>104</xdr:col>
      <xdr:colOff>85725</xdr:colOff>
      <xdr:row>23</xdr:row>
      <xdr:rowOff>108585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681035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64770</xdr:rowOff>
    </xdr:from>
    <xdr:to>
      <xdr:col>80</xdr:col>
      <xdr:colOff>9525</xdr:colOff>
      <xdr:row>36</xdr:row>
      <xdr:rowOff>164465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0187305" y="487870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64770</xdr:rowOff>
    </xdr:from>
    <xdr:to>
      <xdr:col>106</xdr:col>
      <xdr:colOff>85725</xdr:colOff>
      <xdr:row>36</xdr:row>
      <xdr:rowOff>164465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423860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127635</xdr:rowOff>
    </xdr:from>
    <xdr:to>
      <xdr:col>105</xdr:col>
      <xdr:colOff>85725</xdr:colOff>
      <xdr:row>26</xdr:row>
      <xdr:rowOff>40005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423860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77470</xdr:rowOff>
    </xdr:to>
    <xdr:sp macro="" textlink="" fLocksText="0">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43148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債務償還比率は類似団体を下回っている。これは、債務の償還に充当可能な基金の増加等により将来負担額が減少したことによるものである。</a:t>
          </a:r>
        </a:p>
        <a:p>
          <a:r>
            <a:rPr kumimoji="1" lang="ja-JP" altLang="en-US" sz="1100">
              <a:latin typeface="ＭＳ Ｐゴシック"/>
              <a:ea typeface="ＭＳ Ｐゴシック"/>
            </a:rPr>
            <a:t>　今後も地方債の発行が過剰にならないよう留意し、事業実施の適正化を図り、財政の健全化に努める。</a:t>
          </a:r>
        </a:p>
      </xdr:txBody>
    </xdr:sp>
    <xdr:clientData/>
  </xdr:twoCellAnchor>
  <xdr:oneCellAnchor>
    <xdr:from>
      <xdr:col>57</xdr:col>
      <xdr:colOff>111125</xdr:colOff>
      <xdr:row>23</xdr:row>
      <xdr:rowOff>46990</xdr:rowOff>
    </xdr:from>
    <xdr:ext cx="342900" cy="213360"/>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149205" y="4693285"/>
          <a:ext cx="34290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164465</xdr:rowOff>
    </xdr:from>
    <xdr:to>
      <xdr:col>80</xdr:col>
      <xdr:colOff>9525</xdr:colOff>
      <xdr:row>36</xdr:row>
      <xdr:rowOff>164465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187305" y="69900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73025</xdr:rowOff>
    </xdr:from>
    <xdr:ext cx="482600" cy="213360"/>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695180" y="6898640"/>
          <a:ext cx="48260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30480</xdr:rowOff>
    </xdr:from>
    <xdr:to>
      <xdr:col>80</xdr:col>
      <xdr:colOff>9525</xdr:colOff>
      <xdr:row>35</xdr:row>
      <xdr:rowOff>30480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187305" y="66884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106680</xdr:rowOff>
    </xdr:from>
    <xdr:ext cx="482600" cy="219710"/>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9695180" y="659701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64135</xdr:rowOff>
    </xdr:from>
    <xdr:to>
      <xdr:col>80</xdr:col>
      <xdr:colOff>9525</xdr:colOff>
      <xdr:row>33</xdr:row>
      <xdr:rowOff>64135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187305" y="63868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140335</xdr:rowOff>
    </xdr:from>
    <xdr:ext cx="403860" cy="213360"/>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751060" y="6295390"/>
          <a:ext cx="40386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97790</xdr:rowOff>
    </xdr:from>
    <xdr:to>
      <xdr:col>80</xdr:col>
      <xdr:colOff>9525</xdr:colOff>
      <xdr:row>31</xdr:row>
      <xdr:rowOff>97790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0187305" y="60852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5715</xdr:rowOff>
    </xdr:from>
    <xdr:ext cx="403860" cy="2203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9751060" y="5993130"/>
          <a:ext cx="4038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131445</xdr:rowOff>
    </xdr:from>
    <xdr:to>
      <xdr:col>80</xdr:col>
      <xdr:colOff>9525</xdr:colOff>
      <xdr:row>29</xdr:row>
      <xdr:rowOff>131445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0187305" y="57835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39370</xdr:rowOff>
    </xdr:from>
    <xdr:ext cx="403860" cy="2203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751060" y="5691505"/>
          <a:ext cx="4038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165100</xdr:rowOff>
    </xdr:from>
    <xdr:to>
      <xdr:col>80</xdr:col>
      <xdr:colOff>9525</xdr:colOff>
      <xdr:row>27</xdr:row>
      <xdr:rowOff>165100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0187305" y="54819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73660</xdr:rowOff>
    </xdr:from>
    <xdr:ext cx="403860" cy="21336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751060" y="5390515"/>
          <a:ext cx="40386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31750</xdr:rowOff>
    </xdr:from>
    <xdr:to>
      <xdr:col>80</xdr:col>
      <xdr:colOff>9525</xdr:colOff>
      <xdr:row>26</xdr:row>
      <xdr:rowOff>31750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0187305" y="518096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107315</xdr:rowOff>
    </xdr:from>
    <xdr:ext cx="300990" cy="21907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853930" y="5088890"/>
          <a:ext cx="30099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24</xdr:row>
      <xdr:rowOff>64770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0187305" y="48787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64770</xdr:rowOff>
    </xdr:from>
    <xdr:to>
      <xdr:col>80</xdr:col>
      <xdr:colOff>9525</xdr:colOff>
      <xdr:row>36</xdr:row>
      <xdr:rowOff>164465</xdr:rowOff>
    </xdr:to>
    <xdr:sp macro="" textlink="">
      <xdr:nvSpPr>
        <xdr:cNvPr id="130" name="債務償還比率グラフ枠">
          <a:extLst>
            <a:ext uri="{FF2B5EF4-FFF2-40B4-BE49-F238E27FC236}">
              <a16:creationId xmlns:a16="http://schemas.microsoft.com/office/drawing/2014/main" id="{00000000-0008-0000-0E00-000082000000}"/>
            </a:ext>
          </a:extLst>
        </xdr:cNvPr>
        <xdr:cNvSpPr/>
      </xdr:nvSpPr>
      <xdr:spPr>
        <a:xfrm>
          <a:off x="10187305" y="487870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31750</xdr:rowOff>
    </xdr:from>
    <xdr:to>
      <xdr:col>76</xdr:col>
      <xdr:colOff>21590</xdr:colOff>
      <xdr:row>34</xdr:row>
      <xdr:rowOff>137160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13315950" y="5180965"/>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140970</xdr:rowOff>
    </xdr:from>
    <xdr:ext cx="469900" cy="246380"/>
    <xdr:sp macro="" textlink="">
      <xdr:nvSpPr>
        <xdr:cNvPr id="132" name="債務償還比率最小値テキスト">
          <a:extLst>
            <a:ext uri="{FF2B5EF4-FFF2-40B4-BE49-F238E27FC236}">
              <a16:creationId xmlns:a16="http://schemas.microsoft.com/office/drawing/2014/main" id="{00000000-0008-0000-0E00-000084000000}"/>
            </a:ext>
          </a:extLst>
        </xdr:cNvPr>
        <xdr:cNvSpPr txBox="1"/>
      </xdr:nvSpPr>
      <xdr:spPr>
        <a:xfrm>
          <a:off x="13368655" y="663130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959.4</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137160</xdr:rowOff>
    </xdr:from>
    <xdr:to>
      <xdr:col>76</xdr:col>
      <xdr:colOff>111125</xdr:colOff>
      <xdr:row>34</xdr:row>
      <xdr:rowOff>137160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3248005" y="6627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147320</xdr:rowOff>
    </xdr:from>
    <xdr:ext cx="340360" cy="246380"/>
    <xdr:sp macro="" textlink="">
      <xdr:nvSpPr>
        <xdr:cNvPr id="134" name="債務償還比率最大値テキスト">
          <a:extLst>
            <a:ext uri="{FF2B5EF4-FFF2-40B4-BE49-F238E27FC236}">
              <a16:creationId xmlns:a16="http://schemas.microsoft.com/office/drawing/2014/main" id="{00000000-0008-0000-0E00-000086000000}"/>
            </a:ext>
          </a:extLst>
        </xdr:cNvPr>
        <xdr:cNvSpPr txBox="1"/>
      </xdr:nvSpPr>
      <xdr:spPr>
        <a:xfrm>
          <a:off x="13368655" y="4961255"/>
          <a:ext cx="3403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31750</xdr:rowOff>
    </xdr:from>
    <xdr:to>
      <xdr:col>76</xdr:col>
      <xdr:colOff>111125</xdr:colOff>
      <xdr:row>26</xdr:row>
      <xdr:rowOff>31750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13248005" y="5180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147955</xdr:rowOff>
    </xdr:from>
    <xdr:ext cx="469900" cy="246380"/>
    <xdr:sp macro="" textlink="">
      <xdr:nvSpPr>
        <xdr:cNvPr id="136" name="債務償還比率平均値テキスト">
          <a:extLst>
            <a:ext uri="{FF2B5EF4-FFF2-40B4-BE49-F238E27FC236}">
              <a16:creationId xmlns:a16="http://schemas.microsoft.com/office/drawing/2014/main" id="{00000000-0008-0000-0E00-000088000000}"/>
            </a:ext>
          </a:extLst>
        </xdr:cNvPr>
        <xdr:cNvSpPr txBox="1"/>
      </xdr:nvSpPr>
      <xdr:spPr>
        <a:xfrm>
          <a:off x="13368655" y="5632450"/>
          <a:ext cx="4699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346.6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1270</xdr:rowOff>
    </xdr:from>
    <xdr:to>
      <xdr:col>76</xdr:col>
      <xdr:colOff>73025</xdr:colOff>
      <xdr:row>29</xdr:row>
      <xdr:rowOff>100330</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3286105" y="56534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164465</xdr:rowOff>
    </xdr:from>
    <xdr:to>
      <xdr:col>72</xdr:col>
      <xdr:colOff>123825</xdr:colOff>
      <xdr:row>29</xdr:row>
      <xdr:rowOff>95885</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2632055" y="5648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38735</xdr:rowOff>
    </xdr:from>
    <xdr:to>
      <xdr:col>68</xdr:col>
      <xdr:colOff>123825</xdr:colOff>
      <xdr:row>30</xdr:row>
      <xdr:rowOff>137795</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1946255" y="58585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69850</xdr:rowOff>
    </xdr:from>
    <xdr:to>
      <xdr:col>64</xdr:col>
      <xdr:colOff>123825</xdr:colOff>
      <xdr:row>31</xdr:row>
      <xdr:rowOff>1270</xdr:rowOff>
    </xdr:to>
    <xdr:sp macro="" textlink="">
      <xdr:nvSpPr>
        <xdr:cNvPr id="140" name="フローチャート: 判断 139">
          <a:extLst>
            <a:ext uri="{FF2B5EF4-FFF2-40B4-BE49-F238E27FC236}">
              <a16:creationId xmlns:a16="http://schemas.microsoft.com/office/drawing/2014/main" id="{00000000-0008-0000-0E00-00008C000000}"/>
            </a:ext>
          </a:extLst>
        </xdr:cNvPr>
        <xdr:cNvSpPr/>
      </xdr:nvSpPr>
      <xdr:spPr>
        <a:xfrm>
          <a:off x="11260455" y="58896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106045</xdr:rowOff>
    </xdr:from>
    <xdr:to>
      <xdr:col>60</xdr:col>
      <xdr:colOff>123825</xdr:colOff>
      <xdr:row>31</xdr:row>
      <xdr:rowOff>37465</xdr:rowOff>
    </xdr:to>
    <xdr:sp macro="" textlink="">
      <xdr:nvSpPr>
        <xdr:cNvPr id="141" name="フローチャート: 判断 140">
          <a:extLst>
            <a:ext uri="{FF2B5EF4-FFF2-40B4-BE49-F238E27FC236}">
              <a16:creationId xmlns:a16="http://schemas.microsoft.com/office/drawing/2014/main" id="{00000000-0008-0000-0E00-00008D000000}"/>
            </a:ext>
          </a:extLst>
        </xdr:cNvPr>
        <xdr:cNvSpPr/>
      </xdr:nvSpPr>
      <xdr:spPr>
        <a:xfrm>
          <a:off x="10574655" y="5925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41275</xdr:rowOff>
    </xdr:from>
    <xdr:ext cx="755015" cy="2203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3159105" y="7034530"/>
          <a:ext cx="7550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41275</xdr:rowOff>
    </xdr:from>
    <xdr:ext cx="762000" cy="2203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25241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41275</xdr:rowOff>
    </xdr:from>
    <xdr:ext cx="762000" cy="2203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18383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41275</xdr:rowOff>
    </xdr:from>
    <xdr:ext cx="762000" cy="2203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111525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41275</xdr:rowOff>
    </xdr:from>
    <xdr:ext cx="762000" cy="2203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104667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107315</xdr:rowOff>
    </xdr:from>
    <xdr:to>
      <xdr:col>76</xdr:col>
      <xdr:colOff>73025</xdr:colOff>
      <xdr:row>29</xdr:row>
      <xdr:rowOff>39370</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3286105" y="55918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129540</xdr:rowOff>
    </xdr:from>
    <xdr:ext cx="469900" cy="252730"/>
    <xdr:sp macro="" textlink="">
      <xdr:nvSpPr>
        <xdr:cNvPr id="148" name="債務償還比率該当値テキスト">
          <a:extLst>
            <a:ext uri="{FF2B5EF4-FFF2-40B4-BE49-F238E27FC236}">
              <a16:creationId xmlns:a16="http://schemas.microsoft.com/office/drawing/2014/main" id="{00000000-0008-0000-0E00-000094000000}"/>
            </a:ext>
          </a:extLst>
        </xdr:cNvPr>
        <xdr:cNvSpPr txBox="1"/>
      </xdr:nvSpPr>
      <xdr:spPr>
        <a:xfrm>
          <a:off x="13368655" y="54463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305.5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97155</xdr:rowOff>
    </xdr:from>
    <xdr:to>
      <xdr:col>72</xdr:col>
      <xdr:colOff>123825</xdr:colOff>
      <xdr:row>29</xdr:row>
      <xdr:rowOff>29210</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2632055" y="5581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147320</xdr:rowOff>
    </xdr:from>
    <xdr:to>
      <xdr:col>76</xdr:col>
      <xdr:colOff>22225</xdr:colOff>
      <xdr:row>28</xdr:row>
      <xdr:rowOff>156845</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12682855" y="5631815"/>
          <a:ext cx="635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1905</xdr:rowOff>
    </xdr:from>
    <xdr:to>
      <xdr:col>68</xdr:col>
      <xdr:colOff>123825</xdr:colOff>
      <xdr:row>30</xdr:row>
      <xdr:rowOff>100965</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1946255" y="5821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147320</xdr:rowOff>
    </xdr:from>
    <xdr:to>
      <xdr:col>72</xdr:col>
      <xdr:colOff>73025</xdr:colOff>
      <xdr:row>30</xdr:row>
      <xdr:rowOff>51435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11997055" y="5631815"/>
          <a:ext cx="6858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34290</xdr:rowOff>
    </xdr:from>
    <xdr:to>
      <xdr:col>64</xdr:col>
      <xdr:colOff>123825</xdr:colOff>
      <xdr:row>30</xdr:row>
      <xdr:rowOff>133350</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1260455" y="58540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51435</xdr:rowOff>
    </xdr:from>
    <xdr:to>
      <xdr:col>68</xdr:col>
      <xdr:colOff>73025</xdr:colOff>
      <xdr:row>30</xdr:row>
      <xdr:rowOff>84455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11311255" y="5871210"/>
          <a:ext cx="685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101600</xdr:rowOff>
    </xdr:from>
    <xdr:to>
      <xdr:col>60</xdr:col>
      <xdr:colOff>123825</xdr:colOff>
      <xdr:row>31</xdr:row>
      <xdr:rowOff>33655</xdr:rowOff>
    </xdr:to>
    <xdr:sp macro="" textlink="">
      <xdr:nvSpPr>
        <xdr:cNvPr id="155" name="楕円 154">
          <a:extLst>
            <a:ext uri="{FF2B5EF4-FFF2-40B4-BE49-F238E27FC236}">
              <a16:creationId xmlns:a16="http://schemas.microsoft.com/office/drawing/2014/main" id="{00000000-0008-0000-0E00-00009B000000}"/>
            </a:ext>
          </a:extLst>
        </xdr:cNvPr>
        <xdr:cNvSpPr/>
      </xdr:nvSpPr>
      <xdr:spPr>
        <a:xfrm>
          <a:off x="10574655" y="5921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84455</xdr:rowOff>
    </xdr:from>
    <xdr:to>
      <xdr:col>64</xdr:col>
      <xdr:colOff>73025</xdr:colOff>
      <xdr:row>30</xdr:row>
      <xdr:rowOff>151130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flipV="1">
          <a:off x="10625455" y="5904230"/>
          <a:ext cx="6858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87630</xdr:rowOff>
    </xdr:from>
    <xdr:ext cx="469900" cy="246380"/>
    <xdr:sp macro="" textlink="">
      <xdr:nvSpPr>
        <xdr:cNvPr id="157" name="n_1aveValue債務償還比率">
          <a:extLst>
            <a:ext uri="{FF2B5EF4-FFF2-40B4-BE49-F238E27FC236}">
              <a16:creationId xmlns:a16="http://schemas.microsoft.com/office/drawing/2014/main" id="{00000000-0008-0000-0E00-00009D000000}"/>
            </a:ext>
          </a:extLst>
        </xdr:cNvPr>
        <xdr:cNvSpPr txBox="1"/>
      </xdr:nvSpPr>
      <xdr:spPr>
        <a:xfrm>
          <a:off x="12454255" y="573976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128905</xdr:rowOff>
    </xdr:from>
    <xdr:ext cx="469900" cy="253365"/>
    <xdr:sp macro="" textlink="">
      <xdr:nvSpPr>
        <xdr:cNvPr id="158" name="n_2aveValue債務償還比率">
          <a:extLst>
            <a:ext uri="{FF2B5EF4-FFF2-40B4-BE49-F238E27FC236}">
              <a16:creationId xmlns:a16="http://schemas.microsoft.com/office/drawing/2014/main" id="{00000000-0008-0000-0E00-00009E000000}"/>
            </a:ext>
          </a:extLst>
        </xdr:cNvPr>
        <xdr:cNvSpPr txBox="1"/>
      </xdr:nvSpPr>
      <xdr:spPr>
        <a:xfrm>
          <a:off x="11781155" y="59486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160655</xdr:rowOff>
    </xdr:from>
    <xdr:ext cx="469900" cy="246380"/>
    <xdr:sp macro="" textlink="">
      <xdr:nvSpPr>
        <xdr:cNvPr id="159" name="n_3aveValue債務償還比率">
          <a:extLst>
            <a:ext uri="{FF2B5EF4-FFF2-40B4-BE49-F238E27FC236}">
              <a16:creationId xmlns:a16="http://schemas.microsoft.com/office/drawing/2014/main" id="{00000000-0008-0000-0E00-00009F000000}"/>
            </a:ext>
          </a:extLst>
        </xdr:cNvPr>
        <xdr:cNvSpPr txBox="1"/>
      </xdr:nvSpPr>
      <xdr:spPr>
        <a:xfrm>
          <a:off x="11095355" y="598043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28575</xdr:rowOff>
    </xdr:from>
    <xdr:ext cx="469900" cy="246380"/>
    <xdr:sp macro="" textlink="">
      <xdr:nvSpPr>
        <xdr:cNvPr id="160" name="n_4aveValue債務償還比率">
          <a:extLst>
            <a:ext uri="{FF2B5EF4-FFF2-40B4-BE49-F238E27FC236}">
              <a16:creationId xmlns:a16="http://schemas.microsoft.com/office/drawing/2014/main" id="{00000000-0008-0000-0E00-0000A0000000}"/>
            </a:ext>
          </a:extLst>
        </xdr:cNvPr>
        <xdr:cNvSpPr txBox="1"/>
      </xdr:nvSpPr>
      <xdr:spPr>
        <a:xfrm>
          <a:off x="10409555" y="601599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45085</xdr:rowOff>
    </xdr:from>
    <xdr:ext cx="469900" cy="253365"/>
    <xdr:sp macro="" textlink="">
      <xdr:nvSpPr>
        <xdr:cNvPr id="161" name="n_1mainValue債務償還比率">
          <a:extLst>
            <a:ext uri="{FF2B5EF4-FFF2-40B4-BE49-F238E27FC236}">
              <a16:creationId xmlns:a16="http://schemas.microsoft.com/office/drawing/2014/main" id="{00000000-0008-0000-0E00-0000A1000000}"/>
            </a:ext>
          </a:extLst>
        </xdr:cNvPr>
        <xdr:cNvSpPr txBox="1"/>
      </xdr:nvSpPr>
      <xdr:spPr>
        <a:xfrm>
          <a:off x="12454255" y="5361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28</xdr:row>
      <xdr:rowOff>117475</xdr:rowOff>
    </xdr:from>
    <xdr:ext cx="469900" cy="253365"/>
    <xdr:sp macro="" textlink="">
      <xdr:nvSpPr>
        <xdr:cNvPr id="162" name="n_2mainValue債務償還比率">
          <a:extLst>
            <a:ext uri="{FF2B5EF4-FFF2-40B4-BE49-F238E27FC236}">
              <a16:creationId xmlns:a16="http://schemas.microsoft.com/office/drawing/2014/main" id="{00000000-0008-0000-0E00-0000A2000000}"/>
            </a:ext>
          </a:extLst>
        </xdr:cNvPr>
        <xdr:cNvSpPr txBox="1"/>
      </xdr:nvSpPr>
      <xdr:spPr>
        <a:xfrm>
          <a:off x="11781155" y="5601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457.9</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28</xdr:row>
      <xdr:rowOff>149860</xdr:rowOff>
    </xdr:from>
    <xdr:ext cx="469900" cy="253365"/>
    <xdr:sp macro="" textlink="">
      <xdr:nvSpPr>
        <xdr:cNvPr id="163" name="n_3mainValue債務償還比率">
          <a:extLst>
            <a:ext uri="{FF2B5EF4-FFF2-40B4-BE49-F238E27FC236}">
              <a16:creationId xmlns:a16="http://schemas.microsoft.com/office/drawing/2014/main" id="{00000000-0008-0000-0E00-0000A3000000}"/>
            </a:ext>
          </a:extLst>
        </xdr:cNvPr>
        <xdr:cNvSpPr txBox="1"/>
      </xdr:nvSpPr>
      <xdr:spPr>
        <a:xfrm>
          <a:off x="11095355" y="5634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479.6</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29</xdr:row>
      <xdr:rowOff>50165</xdr:rowOff>
    </xdr:from>
    <xdr:ext cx="469900" cy="246380"/>
    <xdr:sp macro="" textlink="">
      <xdr:nvSpPr>
        <xdr:cNvPr id="164" name="n_4mainValue債務償還比率">
          <a:extLst>
            <a:ext uri="{FF2B5EF4-FFF2-40B4-BE49-F238E27FC236}">
              <a16:creationId xmlns:a16="http://schemas.microsoft.com/office/drawing/2014/main" id="{00000000-0008-0000-0E00-0000A4000000}"/>
            </a:ext>
          </a:extLst>
        </xdr:cNvPr>
        <xdr:cNvSpPr txBox="1"/>
      </xdr:nvSpPr>
      <xdr:spPr>
        <a:xfrm>
          <a:off x="10409555" y="570230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149225</xdr:rowOff>
    </xdr:from>
    <xdr:to>
      <xdr:col>36</xdr:col>
      <xdr:colOff>22225</xdr:colOff>
      <xdr:row>43</xdr:row>
      <xdr:rowOff>149225</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1144905" y="785114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140335</xdr:rowOff>
    </xdr:from>
    <xdr:to>
      <xdr:col>36</xdr:col>
      <xdr:colOff>22225</xdr:colOff>
      <xdr:row>65</xdr:row>
      <xdr:rowOff>140335</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1144905" y="1157605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61595</xdr:rowOff>
    </xdr:from>
    <xdr:ext cx="363220" cy="23685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827405" y="8102600"/>
          <a:ext cx="36322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154940</xdr:rowOff>
    </xdr:from>
    <xdr:ext cx="370205" cy="23685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288405" y="1071435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63220" cy="229870"/>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827405" y="11799570"/>
          <a:ext cx="36322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38735</xdr:rowOff>
    </xdr:from>
    <xdr:ext cx="370205" cy="22288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6288405" y="14491970"/>
          <a:ext cx="3702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6,601
6,500
4.06
4,288,207
4,029,320
209,542
2,509,728
3,401,302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117475</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463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736215"/>
          <a:ext cx="88963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336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4638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67125"/>
          <a:ext cx="4433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1465" cy="22034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5033010"/>
          <a:ext cx="2914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0375" cy="2463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5590" y="731583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37465</xdr:rowOff>
    </xdr:from>
    <xdr:to>
      <xdr:col>28</xdr:col>
      <xdr:colOff>114300</xdr:colOff>
      <xdr:row>42</xdr:row>
      <xdr:rowOff>37465</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66040</xdr:rowOff>
    </xdr:from>
    <xdr:ext cx="460375" cy="2463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5590" y="694309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28575</xdr:rowOff>
    </xdr:from>
    <xdr:ext cx="396240" cy="2463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725" y="6570345"/>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130175</xdr:rowOff>
    </xdr:from>
    <xdr:to>
      <xdr:col>28</xdr:col>
      <xdr:colOff>114300</xdr:colOff>
      <xdr:row>37</xdr:row>
      <xdr:rowOff>130175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159385</xdr:rowOff>
    </xdr:from>
    <xdr:ext cx="396240" cy="2463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725" y="6198235"/>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93345</xdr:rowOff>
    </xdr:from>
    <xdr:to>
      <xdr:col>28</xdr:col>
      <xdr:colOff>114300</xdr:colOff>
      <xdr:row>35</xdr:row>
      <xdr:rowOff>93345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121920</xdr:rowOff>
    </xdr:from>
    <xdr:ext cx="396240" cy="2463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725" y="5825490"/>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55880</xdr:rowOff>
    </xdr:from>
    <xdr:to>
      <xdr:col>28</xdr:col>
      <xdr:colOff>114300</xdr:colOff>
      <xdr:row>33</xdr:row>
      <xdr:rowOff>55880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58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84455</xdr:rowOff>
    </xdr:from>
    <xdr:ext cx="396240" cy="2463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9725" y="5452745"/>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47625</xdr:rowOff>
    </xdr:from>
    <xdr:ext cx="332105" cy="2463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84810" y="5080635"/>
          <a:ext cx="3321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74295</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111760</xdr:rowOff>
    </xdr:from>
    <xdr:to>
      <xdr:col>24</xdr:col>
      <xdr:colOff>62865</xdr:colOff>
      <xdr:row>41</xdr:row>
      <xdr:rowOff>160655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177665" y="5647690"/>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163830</xdr:rowOff>
    </xdr:from>
    <xdr:ext cx="398145" cy="246380"/>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216400" y="7040880"/>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160655</xdr:rowOff>
    </xdr:from>
    <xdr:to>
      <xdr:col>24</xdr:col>
      <xdr:colOff>152400</xdr:colOff>
      <xdr:row>41</xdr:row>
      <xdr:rowOff>160655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108450" y="7037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59690</xdr:rowOff>
    </xdr:from>
    <xdr:ext cx="398145" cy="253365"/>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216400" y="542798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111760</xdr:rowOff>
    </xdr:from>
    <xdr:to>
      <xdr:col>24</xdr:col>
      <xdr:colOff>152400</xdr:colOff>
      <xdr:row>33</xdr:row>
      <xdr:rowOff>111760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108450" y="5647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160655</xdr:rowOff>
    </xdr:from>
    <xdr:ext cx="398145" cy="24638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216400" y="6367145"/>
          <a:ext cx="39814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13970</xdr:rowOff>
    </xdr:from>
    <xdr:to>
      <xdr:col>24</xdr:col>
      <xdr:colOff>114300</xdr:colOff>
      <xdr:row>38</xdr:row>
      <xdr:rowOff>113030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127500" y="6388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161290</xdr:rowOff>
    </xdr:from>
    <xdr:to>
      <xdr:col>20</xdr:col>
      <xdr:colOff>38100</xdr:colOff>
      <xdr:row>38</xdr:row>
      <xdr:rowOff>92710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384550" y="63677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7620</xdr:rowOff>
    </xdr:from>
    <xdr:to>
      <xdr:col>15</xdr:col>
      <xdr:colOff>101600</xdr:colOff>
      <xdr:row>38</xdr:row>
      <xdr:rowOff>107315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571750" y="63817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101600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778000" y="63766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113030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984250" y="63881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463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006850" y="74523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463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257550" y="74523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55015" cy="2463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451100" y="745236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463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657350" y="74523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463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857250" y="74523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7620</xdr:rowOff>
    </xdr:from>
    <xdr:to>
      <xdr:col>24</xdr:col>
      <xdr:colOff>114300</xdr:colOff>
      <xdr:row>38</xdr:row>
      <xdr:rowOff>107315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127500" y="63817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30480</xdr:rowOff>
    </xdr:from>
    <xdr:ext cx="398145" cy="246380"/>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216400" y="6236970"/>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41275</xdr:rowOff>
    </xdr:from>
    <xdr:to>
      <xdr:col>20</xdr:col>
      <xdr:colOff>38100</xdr:colOff>
      <xdr:row>38</xdr:row>
      <xdr:rowOff>140970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384550" y="64154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38</xdr:row>
      <xdr:rowOff>57785</xdr:rowOff>
    </xdr:from>
    <xdr:to>
      <xdr:col>24</xdr:col>
      <xdr:colOff>63500</xdr:colOff>
      <xdr:row>38</xdr:row>
      <xdr:rowOff>91440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3429000" y="6431915"/>
          <a:ext cx="7493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45085</xdr:rowOff>
    </xdr:from>
    <xdr:to>
      <xdr:col>15</xdr:col>
      <xdr:colOff>101600</xdr:colOff>
      <xdr:row>38</xdr:row>
      <xdr:rowOff>144780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571750" y="64192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91440</xdr:rowOff>
    </xdr:from>
    <xdr:to>
      <xdr:col>19</xdr:col>
      <xdr:colOff>171450</xdr:colOff>
      <xdr:row>38</xdr:row>
      <xdr:rowOff>95250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flipV="1">
          <a:off x="2622550" y="646557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52705</xdr:rowOff>
    </xdr:from>
    <xdr:to>
      <xdr:col>10</xdr:col>
      <xdr:colOff>165100</xdr:colOff>
      <xdr:row>38</xdr:row>
      <xdr:rowOff>151765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778000" y="64268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95250</xdr:rowOff>
    </xdr:from>
    <xdr:to>
      <xdr:col>15</xdr:col>
      <xdr:colOff>50800</xdr:colOff>
      <xdr:row>38</xdr:row>
      <xdr:rowOff>102870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flipV="1">
          <a:off x="1828800" y="6469380"/>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32385</xdr:rowOff>
    </xdr:from>
    <xdr:to>
      <xdr:col>6</xdr:col>
      <xdr:colOff>38100</xdr:colOff>
      <xdr:row>38</xdr:row>
      <xdr:rowOff>131445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984250" y="64065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38</xdr:row>
      <xdr:rowOff>81915</xdr:rowOff>
    </xdr:from>
    <xdr:to>
      <xdr:col>10</xdr:col>
      <xdr:colOff>114300</xdr:colOff>
      <xdr:row>38</xdr:row>
      <xdr:rowOff>102870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028700" y="6456045"/>
          <a:ext cx="8001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108585</xdr:rowOff>
    </xdr:from>
    <xdr:ext cx="398145" cy="246380"/>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239135" y="6147435"/>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123825</xdr:rowOff>
    </xdr:from>
    <xdr:ext cx="398145" cy="246380"/>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439035" y="6162675"/>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117475</xdr:rowOff>
    </xdr:from>
    <xdr:ext cx="398145" cy="253365"/>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645285" y="615632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128905</xdr:rowOff>
    </xdr:from>
    <xdr:ext cx="405130" cy="253365"/>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851535" y="61677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132080</xdr:rowOff>
    </xdr:from>
    <xdr:ext cx="398145" cy="253365"/>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239135" y="650621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135890</xdr:rowOff>
    </xdr:from>
    <xdr:ext cx="398145" cy="253365"/>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439035" y="651002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143510</xdr:rowOff>
    </xdr:from>
    <xdr:ext cx="398145" cy="246380"/>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645285" y="6517640"/>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123190</xdr:rowOff>
    </xdr:from>
    <xdr:ext cx="405130" cy="246380"/>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851535" y="649732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6550" cy="2203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5918200" y="5033010"/>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37465</xdr:rowOff>
    </xdr:from>
    <xdr:to>
      <xdr:col>59</xdr:col>
      <xdr:colOff>50800</xdr:colOff>
      <xdr:row>42</xdr:row>
      <xdr:rowOff>37465</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66040</xdr:rowOff>
    </xdr:from>
    <xdr:ext cx="460375" cy="24638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527040" y="694309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28575</xdr:rowOff>
    </xdr:from>
    <xdr:ext cx="524510" cy="2463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481955" y="6570345"/>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130175</xdr:rowOff>
    </xdr:from>
    <xdr:to>
      <xdr:col>59</xdr:col>
      <xdr:colOff>50800</xdr:colOff>
      <xdr:row>37</xdr:row>
      <xdr:rowOff>130175</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159385</xdr:rowOff>
    </xdr:from>
    <xdr:ext cx="524510" cy="2463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481955" y="6198235"/>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93345</xdr:rowOff>
    </xdr:from>
    <xdr:to>
      <xdr:col>59</xdr:col>
      <xdr:colOff>50800</xdr:colOff>
      <xdr:row>35</xdr:row>
      <xdr:rowOff>93345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121920</xdr:rowOff>
    </xdr:from>
    <xdr:ext cx="524510" cy="24638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481955" y="582549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55880</xdr:rowOff>
    </xdr:from>
    <xdr:to>
      <xdr:col>59</xdr:col>
      <xdr:colOff>50800</xdr:colOff>
      <xdr:row>33</xdr:row>
      <xdr:rowOff>55880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84455</xdr:rowOff>
    </xdr:from>
    <xdr:ext cx="595630" cy="2463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417820" y="545274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47625</xdr:rowOff>
    </xdr:from>
    <xdr:ext cx="595630" cy="24638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5417820" y="508063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3" name="【道路】&#10;一人当たり延長グラフ枠">
          <a:extLst>
            <a:ext uri="{FF2B5EF4-FFF2-40B4-BE49-F238E27FC236}">
              <a16:creationId xmlns:a16="http://schemas.microsoft.com/office/drawing/2014/main" id="{00000000-0008-0000-0F00-000071000000}"/>
            </a:ext>
          </a:extLst>
        </xdr:cNvPr>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32</xdr:row>
      <xdr:rowOff>165735</xdr:rowOff>
    </xdr:from>
    <xdr:to>
      <xdr:col>54</xdr:col>
      <xdr:colOff>171450</xdr:colOff>
      <xdr:row>41</xdr:row>
      <xdr:rowOff>154940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9429750" y="5534025"/>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159385</xdr:rowOff>
    </xdr:from>
    <xdr:ext cx="462915" cy="246380"/>
    <xdr:sp macro="" textlink="">
      <xdr:nvSpPr>
        <xdr:cNvPr id="115" name="【道路】&#10;一人当たり延長最小値テキスト">
          <a:extLst>
            <a:ext uri="{FF2B5EF4-FFF2-40B4-BE49-F238E27FC236}">
              <a16:creationId xmlns:a16="http://schemas.microsoft.com/office/drawing/2014/main" id="{00000000-0008-0000-0F00-000073000000}"/>
            </a:ext>
          </a:extLst>
        </xdr:cNvPr>
        <xdr:cNvSpPr txBox="1"/>
      </xdr:nvSpPr>
      <xdr:spPr>
        <a:xfrm>
          <a:off x="9467850" y="7036435"/>
          <a:ext cx="4629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154940</xdr:rowOff>
    </xdr:from>
    <xdr:to>
      <xdr:col>55</xdr:col>
      <xdr:colOff>88900</xdr:colOff>
      <xdr:row>41</xdr:row>
      <xdr:rowOff>154940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359900" y="7031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113665</xdr:rowOff>
    </xdr:from>
    <xdr:ext cx="591820" cy="253365"/>
    <xdr:sp macro="" textlink="">
      <xdr:nvSpPr>
        <xdr:cNvPr id="117" name="【道路】&#10;一人当たり延長最大値テキスト">
          <a:extLst>
            <a:ext uri="{FF2B5EF4-FFF2-40B4-BE49-F238E27FC236}">
              <a16:creationId xmlns:a16="http://schemas.microsoft.com/office/drawing/2014/main" id="{00000000-0008-0000-0F00-000075000000}"/>
            </a:ext>
          </a:extLst>
        </xdr:cNvPr>
        <xdr:cNvSpPr txBox="1"/>
      </xdr:nvSpPr>
      <xdr:spPr>
        <a:xfrm>
          <a:off x="9467850" y="5314315"/>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124.629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165735</xdr:rowOff>
    </xdr:from>
    <xdr:to>
      <xdr:col>55</xdr:col>
      <xdr:colOff>88900</xdr:colOff>
      <xdr:row>32</xdr:row>
      <xdr:rowOff>165735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9359900" y="5534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101600</xdr:rowOff>
    </xdr:from>
    <xdr:ext cx="527685" cy="253365"/>
    <xdr:sp macro="" textlink="">
      <xdr:nvSpPr>
        <xdr:cNvPr id="119" name="【道路】&#10;一人当たり延長平均値テキスト">
          <a:extLst>
            <a:ext uri="{FF2B5EF4-FFF2-40B4-BE49-F238E27FC236}">
              <a16:creationId xmlns:a16="http://schemas.microsoft.com/office/drawing/2014/main" id="{00000000-0008-0000-0F00-000077000000}"/>
            </a:ext>
          </a:extLst>
        </xdr:cNvPr>
        <xdr:cNvSpPr txBox="1"/>
      </xdr:nvSpPr>
      <xdr:spPr>
        <a:xfrm>
          <a:off x="9467850" y="6475730"/>
          <a:ext cx="5276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79375</xdr:rowOff>
    </xdr:from>
    <xdr:to>
      <xdr:col>55</xdr:col>
      <xdr:colOff>50800</xdr:colOff>
      <xdr:row>40</xdr:row>
      <xdr:rowOff>11430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398000" y="66211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92075</xdr:rowOff>
    </xdr:from>
    <xdr:to>
      <xdr:col>50</xdr:col>
      <xdr:colOff>165100</xdr:colOff>
      <xdr:row>40</xdr:row>
      <xdr:rowOff>23495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36000" y="6633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106680</xdr:rowOff>
    </xdr:from>
    <xdr:to>
      <xdr:col>46</xdr:col>
      <xdr:colOff>38100</xdr:colOff>
      <xdr:row>40</xdr:row>
      <xdr:rowOff>38100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42250" y="66484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100330</xdr:rowOff>
    </xdr:from>
    <xdr:to>
      <xdr:col>41</xdr:col>
      <xdr:colOff>101600</xdr:colOff>
      <xdr:row>40</xdr:row>
      <xdr:rowOff>32385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029450" y="66421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97790</xdr:rowOff>
    </xdr:from>
    <xdr:to>
      <xdr:col>36</xdr:col>
      <xdr:colOff>165100</xdr:colOff>
      <xdr:row>40</xdr:row>
      <xdr:rowOff>29845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235700" y="6639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463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258300" y="74523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463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15350" y="74523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463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715250" y="74523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55015" cy="2463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908800" y="745236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463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115050" y="74523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48260</xdr:rowOff>
    </xdr:from>
    <xdr:to>
      <xdr:col>55</xdr:col>
      <xdr:colOff>50800</xdr:colOff>
      <xdr:row>41</xdr:row>
      <xdr:rowOff>147320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398000" y="69253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132080</xdr:rowOff>
    </xdr:from>
    <xdr:ext cx="462915" cy="253365"/>
    <xdr:sp macro="" textlink="">
      <xdr:nvSpPr>
        <xdr:cNvPr id="131" name="【道路】&#10;一人当たり延長該当値テキスト">
          <a:extLst>
            <a:ext uri="{FF2B5EF4-FFF2-40B4-BE49-F238E27FC236}">
              <a16:creationId xmlns:a16="http://schemas.microsoft.com/office/drawing/2014/main" id="{00000000-0008-0000-0F00-000083000000}"/>
            </a:ext>
          </a:extLst>
        </xdr:cNvPr>
        <xdr:cNvSpPr txBox="1"/>
      </xdr:nvSpPr>
      <xdr:spPr>
        <a:xfrm>
          <a:off x="9467850" y="684149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48895</xdr:rowOff>
    </xdr:from>
    <xdr:to>
      <xdr:col>50</xdr:col>
      <xdr:colOff>165100</xdr:colOff>
      <xdr:row>41</xdr:row>
      <xdr:rowOff>147955</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36000" y="6925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97155</xdr:rowOff>
    </xdr:from>
    <xdr:to>
      <xdr:col>55</xdr:col>
      <xdr:colOff>0</xdr:colOff>
      <xdr:row>41</xdr:row>
      <xdr:rowOff>97790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686800" y="6974205"/>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50800</xdr:rowOff>
    </xdr:from>
    <xdr:to>
      <xdr:col>46</xdr:col>
      <xdr:colOff>38100</xdr:colOff>
      <xdr:row>41</xdr:row>
      <xdr:rowOff>149860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42250" y="69278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41</xdr:row>
      <xdr:rowOff>97790</xdr:rowOff>
    </xdr:from>
    <xdr:to>
      <xdr:col>50</xdr:col>
      <xdr:colOff>114300</xdr:colOff>
      <xdr:row>41</xdr:row>
      <xdr:rowOff>99695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86700" y="697484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51435</xdr:rowOff>
    </xdr:from>
    <xdr:to>
      <xdr:col>41</xdr:col>
      <xdr:colOff>101600</xdr:colOff>
      <xdr:row>41</xdr:row>
      <xdr:rowOff>151130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029450" y="69284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99695</xdr:rowOff>
    </xdr:from>
    <xdr:to>
      <xdr:col>45</xdr:col>
      <xdr:colOff>171450</xdr:colOff>
      <xdr:row>41</xdr:row>
      <xdr:rowOff>100965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7080250" y="697674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52705</xdr:rowOff>
    </xdr:from>
    <xdr:to>
      <xdr:col>36</xdr:col>
      <xdr:colOff>165100</xdr:colOff>
      <xdr:row>41</xdr:row>
      <xdr:rowOff>151765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235700" y="69297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100965</xdr:rowOff>
    </xdr:from>
    <xdr:to>
      <xdr:col>41</xdr:col>
      <xdr:colOff>50800</xdr:colOff>
      <xdr:row>41</xdr:row>
      <xdr:rowOff>102870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6286500" y="697801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39370</xdr:rowOff>
    </xdr:from>
    <xdr:ext cx="534670" cy="253365"/>
    <xdr:sp macro="" textlink="">
      <xdr:nvSpPr>
        <xdr:cNvPr id="140" name="n_1aveValue【道路】&#10;一人当たり延長">
          <a:extLst>
            <a:ext uri="{FF2B5EF4-FFF2-40B4-BE49-F238E27FC236}">
              <a16:creationId xmlns:a16="http://schemas.microsoft.com/office/drawing/2014/main" id="{00000000-0008-0000-0F00-00008C000000}"/>
            </a:ext>
          </a:extLst>
        </xdr:cNvPr>
        <xdr:cNvSpPr txBox="1"/>
      </xdr:nvSpPr>
      <xdr:spPr>
        <a:xfrm>
          <a:off x="8425815" y="64135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53975</xdr:rowOff>
    </xdr:from>
    <xdr:ext cx="527685" cy="246380"/>
    <xdr:sp macro="" textlink="">
      <xdr:nvSpPr>
        <xdr:cNvPr id="141" name="n_2aveValue【道路】&#10;一人当たり延長">
          <a:extLst>
            <a:ext uri="{FF2B5EF4-FFF2-40B4-BE49-F238E27FC236}">
              <a16:creationId xmlns:a16="http://schemas.microsoft.com/office/drawing/2014/main" id="{00000000-0008-0000-0F00-00008D000000}"/>
            </a:ext>
          </a:extLst>
        </xdr:cNvPr>
        <xdr:cNvSpPr txBox="1"/>
      </xdr:nvSpPr>
      <xdr:spPr>
        <a:xfrm>
          <a:off x="7644765" y="642810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30.935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48895</xdr:rowOff>
    </xdr:from>
    <xdr:ext cx="527685" cy="246380"/>
    <xdr:sp macro="" textlink="">
      <xdr:nvSpPr>
        <xdr:cNvPr id="142" name="n_3aveValue【道路】&#10;一人当たり延長">
          <a:extLst>
            <a:ext uri="{FF2B5EF4-FFF2-40B4-BE49-F238E27FC236}">
              <a16:creationId xmlns:a16="http://schemas.microsoft.com/office/drawing/2014/main" id="{00000000-0008-0000-0F00-00008E000000}"/>
            </a:ext>
          </a:extLst>
        </xdr:cNvPr>
        <xdr:cNvSpPr txBox="1"/>
      </xdr:nvSpPr>
      <xdr:spPr>
        <a:xfrm>
          <a:off x="6851015" y="642302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45720</xdr:rowOff>
    </xdr:from>
    <xdr:ext cx="534670" cy="253365"/>
    <xdr:sp macro="" textlink="">
      <xdr:nvSpPr>
        <xdr:cNvPr id="143" name="n_4aveValue【道路】&#10;一人当たり延長">
          <a:extLst>
            <a:ext uri="{FF2B5EF4-FFF2-40B4-BE49-F238E27FC236}">
              <a16:creationId xmlns:a16="http://schemas.microsoft.com/office/drawing/2014/main" id="{00000000-0008-0000-0F00-00008F000000}"/>
            </a:ext>
          </a:extLst>
        </xdr:cNvPr>
        <xdr:cNvSpPr txBox="1"/>
      </xdr:nvSpPr>
      <xdr:spPr>
        <a:xfrm>
          <a:off x="6038215" y="64198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31.623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139065</xdr:rowOff>
    </xdr:from>
    <xdr:ext cx="469900" cy="253365"/>
    <xdr:sp macro="" textlink="">
      <xdr:nvSpPr>
        <xdr:cNvPr id="144" name="n_1mainValue【道路】&#10;一人当たり延長">
          <a:extLst>
            <a:ext uri="{FF2B5EF4-FFF2-40B4-BE49-F238E27FC236}">
              <a16:creationId xmlns:a16="http://schemas.microsoft.com/office/drawing/2014/main" id="{00000000-0008-0000-0F00-000090000000}"/>
            </a:ext>
          </a:extLst>
        </xdr:cNvPr>
        <xdr:cNvSpPr txBox="1"/>
      </xdr:nvSpPr>
      <xdr:spPr>
        <a:xfrm>
          <a:off x="8458200" y="70161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140970</xdr:rowOff>
    </xdr:from>
    <xdr:ext cx="469900" cy="246380"/>
    <xdr:sp macro="" textlink="">
      <xdr:nvSpPr>
        <xdr:cNvPr id="145" name="n_2mainValue【道路】&#10;一人当たり延長">
          <a:extLst>
            <a:ext uri="{FF2B5EF4-FFF2-40B4-BE49-F238E27FC236}">
              <a16:creationId xmlns:a16="http://schemas.microsoft.com/office/drawing/2014/main" id="{00000000-0008-0000-0F00-000091000000}"/>
            </a:ext>
          </a:extLst>
        </xdr:cNvPr>
        <xdr:cNvSpPr txBox="1"/>
      </xdr:nvSpPr>
      <xdr:spPr>
        <a:xfrm>
          <a:off x="7677150" y="701802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142240</xdr:rowOff>
    </xdr:from>
    <xdr:ext cx="469900" cy="246380"/>
    <xdr:sp macro="" textlink="">
      <xdr:nvSpPr>
        <xdr:cNvPr id="146" name="n_3mainValue【道路】&#10;一人当たり延長">
          <a:extLst>
            <a:ext uri="{FF2B5EF4-FFF2-40B4-BE49-F238E27FC236}">
              <a16:creationId xmlns:a16="http://schemas.microsoft.com/office/drawing/2014/main" id="{00000000-0008-0000-0F00-000092000000}"/>
            </a:ext>
          </a:extLst>
        </xdr:cNvPr>
        <xdr:cNvSpPr txBox="1"/>
      </xdr:nvSpPr>
      <xdr:spPr>
        <a:xfrm>
          <a:off x="6864350" y="701929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143510</xdr:rowOff>
    </xdr:from>
    <xdr:ext cx="469900" cy="246380"/>
    <xdr:sp macro="" textlink="">
      <xdr:nvSpPr>
        <xdr:cNvPr id="147" name="n_4mainValue【道路】&#10;一人当たり延長">
          <a:extLst>
            <a:ext uri="{FF2B5EF4-FFF2-40B4-BE49-F238E27FC236}">
              <a16:creationId xmlns:a16="http://schemas.microsoft.com/office/drawing/2014/main" id="{00000000-0008-0000-0F00-000093000000}"/>
            </a:ext>
          </a:extLst>
        </xdr:cNvPr>
        <xdr:cNvSpPr txBox="1"/>
      </xdr:nvSpPr>
      <xdr:spPr>
        <a:xfrm>
          <a:off x="6070600" y="702056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1465" cy="2203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666750" y="8758555"/>
          <a:ext cx="2914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0375" cy="24638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75590" y="1104074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128270</xdr:rowOff>
    </xdr:from>
    <xdr:to>
      <xdr:col>28</xdr:col>
      <xdr:colOff>114300</xdr:colOff>
      <xdr:row>64</xdr:row>
      <xdr:rowOff>128270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6858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156210</xdr:rowOff>
    </xdr:from>
    <xdr:ext cx="460375" cy="25336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75590" y="10721340"/>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143510</xdr:rowOff>
    </xdr:from>
    <xdr:to>
      <xdr:col>28</xdr:col>
      <xdr:colOff>114300</xdr:colOff>
      <xdr:row>62</xdr:row>
      <xdr:rowOff>143510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396240" cy="25336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39725" y="10401935"/>
          <a:ext cx="396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160020</xdr:rowOff>
    </xdr:from>
    <xdr:to>
      <xdr:col>28</xdr:col>
      <xdr:colOff>114300</xdr:colOff>
      <xdr:row>60</xdr:row>
      <xdr:rowOff>160020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6858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20320</xdr:rowOff>
    </xdr:from>
    <xdr:ext cx="396240" cy="25336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39725" y="10082530"/>
          <a:ext cx="396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7620</xdr:rowOff>
    </xdr:from>
    <xdr:to>
      <xdr:col>28</xdr:col>
      <xdr:colOff>114300</xdr:colOff>
      <xdr:row>59</xdr:row>
      <xdr:rowOff>7620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36830</xdr:rowOff>
    </xdr:from>
    <xdr:ext cx="396240" cy="24638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39725" y="9763760"/>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24130</xdr:rowOff>
    </xdr:from>
    <xdr:to>
      <xdr:col>28</xdr:col>
      <xdr:colOff>114300</xdr:colOff>
      <xdr:row>57</xdr:row>
      <xdr:rowOff>24130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858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52705</xdr:rowOff>
    </xdr:from>
    <xdr:ext cx="396240" cy="24638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39725" y="9444355"/>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39370</xdr:rowOff>
    </xdr:from>
    <xdr:to>
      <xdr:col>28</xdr:col>
      <xdr:colOff>114300</xdr:colOff>
      <xdr:row>55</xdr:row>
      <xdr:rowOff>39370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6858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68580</xdr:rowOff>
    </xdr:from>
    <xdr:ext cx="332105" cy="24638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84810" y="9124950"/>
          <a:ext cx="3321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55880</xdr:rowOff>
    </xdr:from>
    <xdr:to>
      <xdr:col>28</xdr:col>
      <xdr:colOff>152400</xdr:colOff>
      <xdr:row>66</xdr:row>
      <xdr:rowOff>111760</xdr:rowOff>
    </xdr:to>
    <xdr:sp macro="" textlink="">
      <xdr:nvSpPr>
        <xdr:cNvPr id="172" name="【橋りょう・トンネル】&#10;有形固定資産減価償却率グラフ枠">
          <a:extLst>
            <a:ext uri="{FF2B5EF4-FFF2-40B4-BE49-F238E27FC236}">
              <a16:creationId xmlns:a16="http://schemas.microsoft.com/office/drawing/2014/main" id="{00000000-0008-0000-0F00-0000AC000000}"/>
            </a:ext>
          </a:extLst>
        </xdr:cNvPr>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63</xdr:row>
      <xdr:rowOff>142240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177665" y="9374505"/>
          <a:ext cx="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146050</xdr:rowOff>
    </xdr:from>
    <xdr:ext cx="398145" cy="246380"/>
    <xdr:sp macro="" textlink="">
      <xdr:nvSpPr>
        <xdr:cNvPr id="174" name="【橋りょう・トンネ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216400" y="10711180"/>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142240</xdr:rowOff>
    </xdr:from>
    <xdr:to>
      <xdr:col>24</xdr:col>
      <xdr:colOff>152400</xdr:colOff>
      <xdr:row>63</xdr:row>
      <xdr:rowOff>142240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108450" y="10707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97790</xdr:rowOff>
    </xdr:from>
    <xdr:ext cx="333375" cy="253365"/>
    <xdr:sp macro="" textlink="">
      <xdr:nvSpPr>
        <xdr:cNvPr id="176" name="【橋りょう・トンネ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216400" y="915416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108450" y="9374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53975</xdr:rowOff>
    </xdr:from>
    <xdr:ext cx="398145" cy="246380"/>
    <xdr:sp macro="" textlink="">
      <xdr:nvSpPr>
        <xdr:cNvPr id="178" name="【橋りょう・トンネ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216400" y="10283825"/>
          <a:ext cx="39814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74930</xdr:rowOff>
    </xdr:from>
    <xdr:to>
      <xdr:col>24</xdr:col>
      <xdr:colOff>114300</xdr:colOff>
      <xdr:row>62</xdr:row>
      <xdr:rowOff>6350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127500" y="103047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67310</xdr:rowOff>
    </xdr:from>
    <xdr:to>
      <xdr:col>20</xdr:col>
      <xdr:colOff>38100</xdr:colOff>
      <xdr:row>61</xdr:row>
      <xdr:rowOff>166370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384550" y="102971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48260</xdr:rowOff>
    </xdr:from>
    <xdr:to>
      <xdr:col>15</xdr:col>
      <xdr:colOff>101600</xdr:colOff>
      <xdr:row>61</xdr:row>
      <xdr:rowOff>147320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571750" y="10278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38100</xdr:rowOff>
    </xdr:from>
    <xdr:to>
      <xdr:col>10</xdr:col>
      <xdr:colOff>165100</xdr:colOff>
      <xdr:row>61</xdr:row>
      <xdr:rowOff>137160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778000" y="10267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34925</xdr:rowOff>
    </xdr:from>
    <xdr:to>
      <xdr:col>6</xdr:col>
      <xdr:colOff>38100</xdr:colOff>
      <xdr:row>61</xdr:row>
      <xdr:rowOff>133985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984250" y="102647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46380"/>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0068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4638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2575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55015" cy="24638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451100" y="1117727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4638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6573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4638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8572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162560</xdr:rowOff>
    </xdr:from>
    <xdr:to>
      <xdr:col>24</xdr:col>
      <xdr:colOff>114300</xdr:colOff>
      <xdr:row>61</xdr:row>
      <xdr:rowOff>94615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127500" y="102247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17145</xdr:rowOff>
    </xdr:from>
    <xdr:ext cx="398145" cy="253365"/>
    <xdr:sp macro="" textlink="">
      <xdr:nvSpPr>
        <xdr:cNvPr id="190" name="【橋りょう・トンネ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216400" y="1007935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148590</xdr:rowOff>
    </xdr:from>
    <xdr:to>
      <xdr:col>20</xdr:col>
      <xdr:colOff>38100</xdr:colOff>
      <xdr:row>61</xdr:row>
      <xdr:rowOff>80010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384550" y="102108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61</xdr:row>
      <xdr:rowOff>30480</xdr:rowOff>
    </xdr:from>
    <xdr:to>
      <xdr:col>24</xdr:col>
      <xdr:colOff>63500</xdr:colOff>
      <xdr:row>61</xdr:row>
      <xdr:rowOff>44450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429000" y="10260330"/>
          <a:ext cx="7493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63500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571750" y="101942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14605</xdr:rowOff>
    </xdr:from>
    <xdr:to>
      <xdr:col>19</xdr:col>
      <xdr:colOff>171450</xdr:colOff>
      <xdr:row>61</xdr:row>
      <xdr:rowOff>30480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622550" y="10244455"/>
          <a:ext cx="8064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106680</xdr:rowOff>
    </xdr:from>
    <xdr:to>
      <xdr:col>10</xdr:col>
      <xdr:colOff>165100</xdr:colOff>
      <xdr:row>61</xdr:row>
      <xdr:rowOff>38735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778000" y="10168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156210</xdr:rowOff>
    </xdr:from>
    <xdr:to>
      <xdr:col>15</xdr:col>
      <xdr:colOff>50800</xdr:colOff>
      <xdr:row>61</xdr:row>
      <xdr:rowOff>14605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828800" y="10218420"/>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81280</xdr:rowOff>
    </xdr:from>
    <xdr:to>
      <xdr:col>6</xdr:col>
      <xdr:colOff>38100</xdr:colOff>
      <xdr:row>61</xdr:row>
      <xdr:rowOff>13335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984250" y="101434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60</xdr:row>
      <xdr:rowOff>130810</xdr:rowOff>
    </xdr:from>
    <xdr:to>
      <xdr:col>10</xdr:col>
      <xdr:colOff>114300</xdr:colOff>
      <xdr:row>60</xdr:row>
      <xdr:rowOff>156210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028700" y="10193020"/>
          <a:ext cx="8001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157480</xdr:rowOff>
    </xdr:from>
    <xdr:ext cx="398145" cy="253365"/>
    <xdr:sp macro="" textlink="">
      <xdr:nvSpPr>
        <xdr:cNvPr id="199" name="n_1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3239135" y="1038733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138430</xdr:rowOff>
    </xdr:from>
    <xdr:ext cx="398145" cy="253365"/>
    <xdr:sp macro="" textlink="">
      <xdr:nvSpPr>
        <xdr:cNvPr id="200" name="n_2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2439035" y="1036828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128905</xdr:rowOff>
    </xdr:from>
    <xdr:ext cx="398145" cy="253365"/>
    <xdr:sp macro="" textlink="">
      <xdr:nvSpPr>
        <xdr:cNvPr id="201" name="n_3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1645285" y="1035875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125730</xdr:rowOff>
    </xdr:from>
    <xdr:ext cx="405130" cy="246380"/>
    <xdr:sp macro="" textlink="">
      <xdr:nvSpPr>
        <xdr:cNvPr id="202" name="n_4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851535" y="1035558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95885</xdr:rowOff>
    </xdr:from>
    <xdr:ext cx="398145" cy="253365"/>
    <xdr:sp macro="" textlink="">
      <xdr:nvSpPr>
        <xdr:cNvPr id="203" name="n_1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3239135" y="999045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80010</xdr:rowOff>
    </xdr:from>
    <xdr:ext cx="398145" cy="253365"/>
    <xdr:sp macro="" textlink="">
      <xdr:nvSpPr>
        <xdr:cNvPr id="204" name="n_2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2439035" y="997458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54610</xdr:rowOff>
    </xdr:from>
    <xdr:ext cx="398145" cy="253365"/>
    <xdr:sp macro="" textlink="">
      <xdr:nvSpPr>
        <xdr:cNvPr id="205" name="n_3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1645285" y="994918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29210</xdr:rowOff>
    </xdr:from>
    <xdr:ext cx="405130" cy="246380"/>
    <xdr:sp macro="" textlink="">
      <xdr:nvSpPr>
        <xdr:cNvPr id="206" name="n_4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851535" y="992378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2900" cy="2203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918200" y="875855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74295</xdr:rowOff>
    </xdr:from>
    <xdr:to>
      <xdr:col>59</xdr:col>
      <xdr:colOff>50800</xdr:colOff>
      <xdr:row>64</xdr:row>
      <xdr:rowOff>74295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103505</xdr:rowOff>
    </xdr:from>
    <xdr:ext cx="241935" cy="2463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726430" y="10668635"/>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37465</xdr:rowOff>
    </xdr:from>
    <xdr:to>
      <xdr:col>59</xdr:col>
      <xdr:colOff>50800</xdr:colOff>
      <xdr:row>62</xdr:row>
      <xdr:rowOff>37465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66040</xdr:rowOff>
    </xdr:from>
    <xdr:ext cx="685800" cy="2463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327650" y="10295890"/>
          <a:ext cx="6858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28575</xdr:rowOff>
    </xdr:from>
    <xdr:ext cx="685800" cy="2463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327650" y="9923145"/>
          <a:ext cx="6858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130175</xdr:rowOff>
    </xdr:from>
    <xdr:to>
      <xdr:col>59</xdr:col>
      <xdr:colOff>50800</xdr:colOff>
      <xdr:row>57</xdr:row>
      <xdr:rowOff>130175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159385</xdr:rowOff>
    </xdr:from>
    <xdr:ext cx="685800" cy="24638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327650" y="9551035"/>
          <a:ext cx="6858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93345</xdr:rowOff>
    </xdr:from>
    <xdr:to>
      <xdr:col>59</xdr:col>
      <xdr:colOff>50800</xdr:colOff>
      <xdr:row>55</xdr:row>
      <xdr:rowOff>93345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121920</xdr:rowOff>
    </xdr:from>
    <xdr:ext cx="685800" cy="2463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327650" y="9178290"/>
          <a:ext cx="6858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84455</xdr:rowOff>
    </xdr:from>
    <xdr:ext cx="685800" cy="24638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327650" y="8805545"/>
          <a:ext cx="6858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F00-0000E5000000}"/>
            </a:ext>
          </a:extLst>
        </xdr:cNvPr>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55</xdr:row>
      <xdr:rowOff>91440</xdr:rowOff>
    </xdr:from>
    <xdr:to>
      <xdr:col>54</xdr:col>
      <xdr:colOff>171450</xdr:colOff>
      <xdr:row>64</xdr:row>
      <xdr:rowOff>73660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9429750" y="931545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77470</xdr:rowOff>
    </xdr:from>
    <xdr:ext cx="462915" cy="252730"/>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F00-0000E7000000}"/>
            </a:ext>
          </a:extLst>
        </xdr:cNvPr>
        <xdr:cNvSpPr txBox="1"/>
      </xdr:nvSpPr>
      <xdr:spPr>
        <a:xfrm>
          <a:off x="9467850" y="10810240"/>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73660</xdr:rowOff>
    </xdr:from>
    <xdr:to>
      <xdr:col>55</xdr:col>
      <xdr:colOff>88900</xdr:colOff>
      <xdr:row>64</xdr:row>
      <xdr:rowOff>73660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359900" y="10806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39370</xdr:rowOff>
    </xdr:from>
    <xdr:ext cx="683260" cy="25336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F00-0000E9000000}"/>
            </a:ext>
          </a:extLst>
        </xdr:cNvPr>
        <xdr:cNvSpPr txBox="1"/>
      </xdr:nvSpPr>
      <xdr:spPr>
        <a:xfrm>
          <a:off x="9467850" y="9095740"/>
          <a:ext cx="6832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4,004,225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91440</xdr:rowOff>
    </xdr:from>
    <xdr:to>
      <xdr:col>55</xdr:col>
      <xdr:colOff>88900</xdr:colOff>
      <xdr:row>55</xdr:row>
      <xdr:rowOff>91440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9359900" y="9315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20320</xdr:rowOff>
    </xdr:from>
    <xdr:ext cx="591820" cy="25336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F00-0000EB000000}"/>
            </a:ext>
          </a:extLst>
        </xdr:cNvPr>
        <xdr:cNvSpPr txBox="1"/>
      </xdr:nvSpPr>
      <xdr:spPr>
        <a:xfrm>
          <a:off x="9467850" y="10417810"/>
          <a:ext cx="5918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521,918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165735</xdr:rowOff>
    </xdr:from>
    <xdr:to>
      <xdr:col>55</xdr:col>
      <xdr:colOff>50800</xdr:colOff>
      <xdr:row>63</xdr:row>
      <xdr:rowOff>97155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398000" y="105632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3175</xdr:rowOff>
    </xdr:from>
    <xdr:to>
      <xdr:col>50</xdr:col>
      <xdr:colOff>165100</xdr:colOff>
      <xdr:row>63</xdr:row>
      <xdr:rowOff>102870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36000" y="105683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6985</xdr:rowOff>
    </xdr:from>
    <xdr:to>
      <xdr:col>46</xdr:col>
      <xdr:colOff>38100</xdr:colOff>
      <xdr:row>63</xdr:row>
      <xdr:rowOff>106680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42250" y="105721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30480</xdr:rowOff>
    </xdr:from>
    <xdr:to>
      <xdr:col>41</xdr:col>
      <xdr:colOff>101600</xdr:colOff>
      <xdr:row>63</xdr:row>
      <xdr:rowOff>129540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029450" y="105956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20320</xdr:rowOff>
    </xdr:from>
    <xdr:to>
      <xdr:col>36</xdr:col>
      <xdr:colOff>165100</xdr:colOff>
      <xdr:row>63</xdr:row>
      <xdr:rowOff>119380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235700" y="10585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4638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25830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46380"/>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153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4638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7152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55015" cy="246380"/>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908800" y="1117727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4638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1150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36830</xdr:rowOff>
    </xdr:from>
    <xdr:to>
      <xdr:col>55</xdr:col>
      <xdr:colOff>50800</xdr:colOff>
      <xdr:row>63</xdr:row>
      <xdr:rowOff>135890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398000" y="106019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15875</xdr:rowOff>
    </xdr:from>
    <xdr:ext cx="591820" cy="246380"/>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F00-0000F7000000}"/>
            </a:ext>
          </a:extLst>
        </xdr:cNvPr>
        <xdr:cNvSpPr txBox="1"/>
      </xdr:nvSpPr>
      <xdr:spPr>
        <a:xfrm>
          <a:off x="9467850" y="10581005"/>
          <a:ext cx="591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418,553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39370</xdr:rowOff>
    </xdr:from>
    <xdr:to>
      <xdr:col>50</xdr:col>
      <xdr:colOff>165100</xdr:colOff>
      <xdr:row>63</xdr:row>
      <xdr:rowOff>139065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36000" y="10604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86360</xdr:rowOff>
    </xdr:from>
    <xdr:to>
      <xdr:col>55</xdr:col>
      <xdr:colOff>0</xdr:colOff>
      <xdr:row>63</xdr:row>
      <xdr:rowOff>89535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686800" y="10651490"/>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43815</xdr:rowOff>
    </xdr:from>
    <xdr:to>
      <xdr:col>46</xdr:col>
      <xdr:colOff>38100</xdr:colOff>
      <xdr:row>63</xdr:row>
      <xdr:rowOff>143510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42250" y="106089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63</xdr:row>
      <xdr:rowOff>89535</xdr:rowOff>
    </xdr:from>
    <xdr:to>
      <xdr:col>50</xdr:col>
      <xdr:colOff>114300</xdr:colOff>
      <xdr:row>63</xdr:row>
      <xdr:rowOff>93980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86700" y="1065466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45085</xdr:rowOff>
    </xdr:from>
    <xdr:to>
      <xdr:col>41</xdr:col>
      <xdr:colOff>101600</xdr:colOff>
      <xdr:row>63</xdr:row>
      <xdr:rowOff>144780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029450" y="106102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93980</xdr:rowOff>
    </xdr:from>
    <xdr:to>
      <xdr:col>45</xdr:col>
      <xdr:colOff>171450</xdr:colOff>
      <xdr:row>63</xdr:row>
      <xdr:rowOff>95250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080250" y="1065911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47625</xdr:rowOff>
    </xdr:from>
    <xdr:to>
      <xdr:col>36</xdr:col>
      <xdr:colOff>165100</xdr:colOff>
      <xdr:row>63</xdr:row>
      <xdr:rowOff>146685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235700" y="106127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95250</xdr:rowOff>
    </xdr:from>
    <xdr:to>
      <xdr:col>41</xdr:col>
      <xdr:colOff>50800</xdr:colOff>
      <xdr:row>63</xdr:row>
      <xdr:rowOff>96520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286500" y="1066038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171450</xdr:colOff>
      <xdr:row>61</xdr:row>
      <xdr:rowOff>118110</xdr:rowOff>
    </xdr:from>
    <xdr:ext cx="598805" cy="253365"/>
    <xdr:sp macro="" textlink="">
      <xdr:nvSpPr>
        <xdr:cNvPr id="256" name="n_1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8401050" y="103479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509,150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123190</xdr:rowOff>
    </xdr:from>
    <xdr:ext cx="591820" cy="246380"/>
    <xdr:sp macro="" textlink="">
      <xdr:nvSpPr>
        <xdr:cNvPr id="257" name="n_2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7612380" y="10353040"/>
          <a:ext cx="591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497,233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146050</xdr:rowOff>
    </xdr:from>
    <xdr:ext cx="591820" cy="246380"/>
    <xdr:sp macro="" textlink="">
      <xdr:nvSpPr>
        <xdr:cNvPr id="258" name="n_3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6818630" y="10375900"/>
          <a:ext cx="591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434,642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135890</xdr:rowOff>
    </xdr:from>
    <xdr:ext cx="591820" cy="253365"/>
    <xdr:sp macro="" textlink="">
      <xdr:nvSpPr>
        <xdr:cNvPr id="259" name="n_4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6005830" y="1036574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462,201</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171450</xdr:colOff>
      <xdr:row>63</xdr:row>
      <xdr:rowOff>130175</xdr:rowOff>
    </xdr:from>
    <xdr:ext cx="598805" cy="252095"/>
    <xdr:sp macro="" textlink="">
      <xdr:nvSpPr>
        <xdr:cNvPr id="260" name="n_1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8401050" y="1069530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410,506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134620</xdr:rowOff>
    </xdr:from>
    <xdr:ext cx="591820" cy="253365"/>
    <xdr:sp macro="" textlink="">
      <xdr:nvSpPr>
        <xdr:cNvPr id="261" name="n_2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7612380" y="1069975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399,089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135890</xdr:rowOff>
    </xdr:from>
    <xdr:ext cx="591820" cy="253365"/>
    <xdr:sp macro="" textlink="">
      <xdr:nvSpPr>
        <xdr:cNvPr id="262" name="n_3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6818630" y="1070102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395,181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137795</xdr:rowOff>
    </xdr:from>
    <xdr:ext cx="591820" cy="253365"/>
    <xdr:sp macro="" textlink="">
      <xdr:nvSpPr>
        <xdr:cNvPr id="263" name="n_4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005830" y="10702925"/>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1465" cy="213360"/>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666750" y="12483465"/>
          <a:ext cx="29146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0375" cy="24638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75590" y="1476629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111760</xdr:rowOff>
    </xdr:from>
    <xdr:to>
      <xdr:col>28</xdr:col>
      <xdr:colOff>114300</xdr:colOff>
      <xdr:row>86</xdr:row>
      <xdr:rowOff>111760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140335</xdr:rowOff>
    </xdr:from>
    <xdr:ext cx="460375" cy="2463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75590" y="1439354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74295</xdr:rowOff>
    </xdr:from>
    <xdr:to>
      <xdr:col>28</xdr:col>
      <xdr:colOff>114300</xdr:colOff>
      <xdr:row>84</xdr:row>
      <xdr:rowOff>74295</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103505</xdr:rowOff>
    </xdr:from>
    <xdr:ext cx="396240" cy="2463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39725" y="14021435"/>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37465</xdr:rowOff>
    </xdr:from>
    <xdr:to>
      <xdr:col>28</xdr:col>
      <xdr:colOff>114300</xdr:colOff>
      <xdr:row>82</xdr:row>
      <xdr:rowOff>37465</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66040</xdr:rowOff>
    </xdr:from>
    <xdr:ext cx="396240" cy="2463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9725" y="13648690"/>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396240" cy="2463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9725" y="13275945"/>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130175</xdr:rowOff>
    </xdr:from>
    <xdr:to>
      <xdr:col>28</xdr:col>
      <xdr:colOff>114300</xdr:colOff>
      <xdr:row>77</xdr:row>
      <xdr:rowOff>130175</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159385</xdr:rowOff>
    </xdr:from>
    <xdr:ext cx="396240" cy="2463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39725" y="12903835"/>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121920</xdr:rowOff>
    </xdr:from>
    <xdr:ext cx="332105" cy="24638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84810" y="12531090"/>
          <a:ext cx="3321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152400</xdr:colOff>
      <xdr:row>88</xdr:row>
      <xdr:rowOff>149225</xdr:rowOff>
    </xdr:to>
    <xdr:sp macro="" textlink="">
      <xdr:nvSpPr>
        <xdr:cNvPr id="287" name="【公営住宅】&#10;有形固定資産減価償却率グラフ枠">
          <a:extLst>
            <a:ext uri="{FF2B5EF4-FFF2-40B4-BE49-F238E27FC236}">
              <a16:creationId xmlns:a16="http://schemas.microsoft.com/office/drawing/2014/main" id="{00000000-0008-0000-0F00-00001F010000}"/>
            </a:ext>
          </a:extLst>
        </xdr:cNvPr>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74295</xdr:rowOff>
    </xdr:from>
    <xdr:to>
      <xdr:col>24</xdr:col>
      <xdr:colOff>62865</xdr:colOff>
      <xdr:row>86</xdr:row>
      <xdr:rowOff>111760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177665" y="12986385"/>
          <a:ext cx="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115570</xdr:rowOff>
    </xdr:from>
    <xdr:ext cx="462915" cy="253365"/>
    <xdr:sp macro="" textlink="">
      <xdr:nvSpPr>
        <xdr:cNvPr id="289" name="【公営住宅】&#10;有形固定資産減価償却率最小値テキスト">
          <a:extLst>
            <a:ext uri="{FF2B5EF4-FFF2-40B4-BE49-F238E27FC236}">
              <a16:creationId xmlns:a16="http://schemas.microsoft.com/office/drawing/2014/main" id="{00000000-0008-0000-0F00-000021010000}"/>
            </a:ext>
          </a:extLst>
        </xdr:cNvPr>
        <xdr:cNvSpPr txBox="1"/>
      </xdr:nvSpPr>
      <xdr:spPr>
        <a:xfrm>
          <a:off x="4216400" y="1453642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111760</xdr:rowOff>
    </xdr:from>
    <xdr:to>
      <xdr:col>24</xdr:col>
      <xdr:colOff>152400</xdr:colOff>
      <xdr:row>86</xdr:row>
      <xdr:rowOff>111760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108450" y="14532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22225</xdr:rowOff>
    </xdr:from>
    <xdr:ext cx="398145" cy="253365"/>
    <xdr:sp macro="" textlink="">
      <xdr:nvSpPr>
        <xdr:cNvPr id="291" name="【公営住宅】&#10;有形固定資産減価償却率最大値テキスト">
          <a:extLst>
            <a:ext uri="{FF2B5EF4-FFF2-40B4-BE49-F238E27FC236}">
              <a16:creationId xmlns:a16="http://schemas.microsoft.com/office/drawing/2014/main" id="{00000000-0008-0000-0F00-000023010000}"/>
            </a:ext>
          </a:extLst>
        </xdr:cNvPr>
        <xdr:cNvSpPr txBox="1"/>
      </xdr:nvSpPr>
      <xdr:spPr>
        <a:xfrm>
          <a:off x="4216400" y="1276667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74295</xdr:rowOff>
    </xdr:from>
    <xdr:to>
      <xdr:col>24</xdr:col>
      <xdr:colOff>152400</xdr:colOff>
      <xdr:row>77</xdr:row>
      <xdr:rowOff>74295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108450" y="12986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142240</xdr:rowOff>
    </xdr:from>
    <xdr:ext cx="398145" cy="246380"/>
    <xdr:sp macro="" textlink="">
      <xdr:nvSpPr>
        <xdr:cNvPr id="293" name="【公営住宅】&#10;有形固定資産減価償却率平均値テキスト">
          <a:extLst>
            <a:ext uri="{FF2B5EF4-FFF2-40B4-BE49-F238E27FC236}">
              <a16:creationId xmlns:a16="http://schemas.microsoft.com/office/drawing/2014/main" id="{00000000-0008-0000-0F00-000025010000}"/>
            </a:ext>
          </a:extLst>
        </xdr:cNvPr>
        <xdr:cNvSpPr txBox="1"/>
      </xdr:nvSpPr>
      <xdr:spPr>
        <a:xfrm>
          <a:off x="4216400" y="13724890"/>
          <a:ext cx="39814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119380</xdr:rowOff>
    </xdr:from>
    <xdr:to>
      <xdr:col>24</xdr:col>
      <xdr:colOff>114300</xdr:colOff>
      <xdr:row>83</xdr:row>
      <xdr:rowOff>51435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127500" y="13869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100965</xdr:rowOff>
    </xdr:from>
    <xdr:to>
      <xdr:col>20</xdr:col>
      <xdr:colOff>38100</xdr:colOff>
      <xdr:row>83</xdr:row>
      <xdr:rowOff>33020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384550" y="138512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67945</xdr:rowOff>
    </xdr:from>
    <xdr:to>
      <xdr:col>15</xdr:col>
      <xdr:colOff>101600</xdr:colOff>
      <xdr:row>82</xdr:row>
      <xdr:rowOff>167005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571750" y="13818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163195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778000" y="138137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50800</xdr:rowOff>
    </xdr:from>
    <xdr:to>
      <xdr:col>6</xdr:col>
      <xdr:colOff>38100</xdr:colOff>
      <xdr:row>82</xdr:row>
      <xdr:rowOff>150495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984250" y="138010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463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0068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463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2575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55015" cy="2463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451100" y="1490281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463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6573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463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8572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86</xdr:row>
      <xdr:rowOff>49530</xdr:rowOff>
    </xdr:from>
    <xdr:to>
      <xdr:col>24</xdr:col>
      <xdr:colOff>114300</xdr:colOff>
      <xdr:row>86</xdr:row>
      <xdr:rowOff>148590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127500" y="14470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133350</xdr:rowOff>
    </xdr:from>
    <xdr:ext cx="398145" cy="252730"/>
    <xdr:sp macro="" textlink="">
      <xdr:nvSpPr>
        <xdr:cNvPr id="305" name="【公営住宅】&#10;有形固定資産減価償却率該当値テキスト">
          <a:extLst>
            <a:ext uri="{FF2B5EF4-FFF2-40B4-BE49-F238E27FC236}">
              <a16:creationId xmlns:a16="http://schemas.microsoft.com/office/drawing/2014/main" id="{00000000-0008-0000-0F00-000031010000}"/>
            </a:ext>
          </a:extLst>
        </xdr:cNvPr>
        <xdr:cNvSpPr txBox="1"/>
      </xdr:nvSpPr>
      <xdr:spPr>
        <a:xfrm>
          <a:off x="4216400" y="14386560"/>
          <a:ext cx="398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39370</xdr:rowOff>
    </xdr:from>
    <xdr:to>
      <xdr:col>20</xdr:col>
      <xdr:colOff>38100</xdr:colOff>
      <xdr:row>86</xdr:row>
      <xdr:rowOff>139065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384550" y="144602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86</xdr:row>
      <xdr:rowOff>89535</xdr:rowOff>
    </xdr:from>
    <xdr:to>
      <xdr:col>24</xdr:col>
      <xdr:colOff>63500</xdr:colOff>
      <xdr:row>86</xdr:row>
      <xdr:rowOff>98425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429000" y="14510385"/>
          <a:ext cx="7493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28575</xdr:rowOff>
    </xdr:from>
    <xdr:to>
      <xdr:col>15</xdr:col>
      <xdr:colOff>101600</xdr:colOff>
      <xdr:row>86</xdr:row>
      <xdr:rowOff>128270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571750" y="144494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78105</xdr:rowOff>
    </xdr:from>
    <xdr:to>
      <xdr:col>19</xdr:col>
      <xdr:colOff>171450</xdr:colOff>
      <xdr:row>86</xdr:row>
      <xdr:rowOff>89535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622550" y="14498955"/>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17145</xdr:rowOff>
    </xdr:from>
    <xdr:to>
      <xdr:col>10</xdr:col>
      <xdr:colOff>165100</xdr:colOff>
      <xdr:row>86</xdr:row>
      <xdr:rowOff>116840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778000" y="144379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67310</xdr:rowOff>
    </xdr:from>
    <xdr:to>
      <xdr:col>15</xdr:col>
      <xdr:colOff>50800</xdr:colOff>
      <xdr:row>86</xdr:row>
      <xdr:rowOff>78105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828800" y="14488160"/>
          <a:ext cx="7937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5715</xdr:rowOff>
    </xdr:from>
    <xdr:to>
      <xdr:col>6</xdr:col>
      <xdr:colOff>38100</xdr:colOff>
      <xdr:row>86</xdr:row>
      <xdr:rowOff>106045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984250" y="1442656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86</xdr:row>
      <xdr:rowOff>55880</xdr:rowOff>
    </xdr:from>
    <xdr:to>
      <xdr:col>10</xdr:col>
      <xdr:colOff>114300</xdr:colOff>
      <xdr:row>86</xdr:row>
      <xdr:rowOff>67310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028700" y="14476730"/>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49530</xdr:rowOff>
    </xdr:from>
    <xdr:ext cx="398145" cy="246380"/>
    <xdr:sp macro="" textlink="">
      <xdr:nvSpPr>
        <xdr:cNvPr id="314" name="n_1aveValue【公営住宅】&#10;有形固定資産減価償却率">
          <a:extLst>
            <a:ext uri="{FF2B5EF4-FFF2-40B4-BE49-F238E27FC236}">
              <a16:creationId xmlns:a16="http://schemas.microsoft.com/office/drawing/2014/main" id="{00000000-0008-0000-0F00-00003A010000}"/>
            </a:ext>
          </a:extLst>
        </xdr:cNvPr>
        <xdr:cNvSpPr txBox="1"/>
      </xdr:nvSpPr>
      <xdr:spPr>
        <a:xfrm>
          <a:off x="3239135" y="13632180"/>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15875</xdr:rowOff>
    </xdr:from>
    <xdr:ext cx="398145" cy="246380"/>
    <xdr:sp macro="" textlink="">
      <xdr:nvSpPr>
        <xdr:cNvPr id="315" name="n_2aveValue【公営住宅】&#10;有形固定資産減価償却率">
          <a:extLst>
            <a:ext uri="{FF2B5EF4-FFF2-40B4-BE49-F238E27FC236}">
              <a16:creationId xmlns:a16="http://schemas.microsoft.com/office/drawing/2014/main" id="{00000000-0008-0000-0F00-00003B010000}"/>
            </a:ext>
          </a:extLst>
        </xdr:cNvPr>
        <xdr:cNvSpPr txBox="1"/>
      </xdr:nvSpPr>
      <xdr:spPr>
        <a:xfrm>
          <a:off x="2439035" y="13598525"/>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12065</xdr:rowOff>
    </xdr:from>
    <xdr:ext cx="398145" cy="246380"/>
    <xdr:sp macro="" textlink="">
      <xdr:nvSpPr>
        <xdr:cNvPr id="316" name="n_3aveValue【公営住宅】&#10;有形固定資産減価償却率">
          <a:extLst>
            <a:ext uri="{FF2B5EF4-FFF2-40B4-BE49-F238E27FC236}">
              <a16:creationId xmlns:a16="http://schemas.microsoft.com/office/drawing/2014/main" id="{00000000-0008-0000-0F00-00003C010000}"/>
            </a:ext>
          </a:extLst>
        </xdr:cNvPr>
        <xdr:cNvSpPr txBox="1"/>
      </xdr:nvSpPr>
      <xdr:spPr>
        <a:xfrm>
          <a:off x="1645285" y="13594715"/>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166370</xdr:rowOff>
    </xdr:from>
    <xdr:ext cx="405130" cy="253365"/>
    <xdr:sp macro="" textlink="">
      <xdr:nvSpPr>
        <xdr:cNvPr id="317" name="n_4aveValue【公営住宅】&#10;有形固定資産減価償却率">
          <a:extLst>
            <a:ext uri="{FF2B5EF4-FFF2-40B4-BE49-F238E27FC236}">
              <a16:creationId xmlns:a16="http://schemas.microsoft.com/office/drawing/2014/main" id="{00000000-0008-0000-0F00-00003D010000}"/>
            </a:ext>
          </a:extLst>
        </xdr:cNvPr>
        <xdr:cNvSpPr txBox="1"/>
      </xdr:nvSpPr>
      <xdr:spPr>
        <a:xfrm>
          <a:off x="851535" y="135813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130175</xdr:rowOff>
    </xdr:from>
    <xdr:ext cx="398145" cy="252095"/>
    <xdr:sp macro="" textlink="">
      <xdr:nvSpPr>
        <xdr:cNvPr id="318" name="n_1mainValue【公営住宅】&#10;有形固定資産減価償却率">
          <a:extLst>
            <a:ext uri="{FF2B5EF4-FFF2-40B4-BE49-F238E27FC236}">
              <a16:creationId xmlns:a16="http://schemas.microsoft.com/office/drawing/2014/main" id="{00000000-0008-0000-0F00-00003E010000}"/>
            </a:ext>
          </a:extLst>
        </xdr:cNvPr>
        <xdr:cNvSpPr txBox="1"/>
      </xdr:nvSpPr>
      <xdr:spPr>
        <a:xfrm>
          <a:off x="3239135" y="1455102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118745</xdr:rowOff>
    </xdr:from>
    <xdr:ext cx="398145" cy="253365"/>
    <xdr:sp macro="" textlink="">
      <xdr:nvSpPr>
        <xdr:cNvPr id="319" name="n_2mainValue【公営住宅】&#10;有形固定資産減価償却率">
          <a:extLst>
            <a:ext uri="{FF2B5EF4-FFF2-40B4-BE49-F238E27FC236}">
              <a16:creationId xmlns:a16="http://schemas.microsoft.com/office/drawing/2014/main" id="{00000000-0008-0000-0F00-00003F010000}"/>
            </a:ext>
          </a:extLst>
        </xdr:cNvPr>
        <xdr:cNvSpPr txBox="1"/>
      </xdr:nvSpPr>
      <xdr:spPr>
        <a:xfrm>
          <a:off x="2439035" y="1453959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107950</xdr:rowOff>
    </xdr:from>
    <xdr:ext cx="398145" cy="246380"/>
    <xdr:sp macro="" textlink="">
      <xdr:nvSpPr>
        <xdr:cNvPr id="320" name="n_3mainValue【公営住宅】&#10;有形固定資産減価償却率">
          <a:extLst>
            <a:ext uri="{FF2B5EF4-FFF2-40B4-BE49-F238E27FC236}">
              <a16:creationId xmlns:a16="http://schemas.microsoft.com/office/drawing/2014/main" id="{00000000-0008-0000-0F00-000040010000}"/>
            </a:ext>
          </a:extLst>
        </xdr:cNvPr>
        <xdr:cNvSpPr txBox="1"/>
      </xdr:nvSpPr>
      <xdr:spPr>
        <a:xfrm>
          <a:off x="1645285" y="14528800"/>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86</xdr:row>
      <xdr:rowOff>96520</xdr:rowOff>
    </xdr:from>
    <xdr:ext cx="405130" cy="253365"/>
    <xdr:sp macro="" textlink="">
      <xdr:nvSpPr>
        <xdr:cNvPr id="321" name="n_4mainValue【公営住宅】&#10;有形固定資産減価償却率">
          <a:extLst>
            <a:ext uri="{FF2B5EF4-FFF2-40B4-BE49-F238E27FC236}">
              <a16:creationId xmlns:a16="http://schemas.microsoft.com/office/drawing/2014/main" id="{00000000-0008-0000-0F00-000041010000}"/>
            </a:ext>
          </a:extLst>
        </xdr:cNvPr>
        <xdr:cNvSpPr txBox="1"/>
      </xdr:nvSpPr>
      <xdr:spPr>
        <a:xfrm>
          <a:off x="851535" y="145173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2900" cy="213360"/>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5918200" y="12483465"/>
          <a:ext cx="34290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111760</xdr:rowOff>
    </xdr:from>
    <xdr:to>
      <xdr:col>59</xdr:col>
      <xdr:colOff>50800</xdr:colOff>
      <xdr:row>86</xdr:row>
      <xdr:rowOff>111760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956300" y="1453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140335</xdr:rowOff>
    </xdr:from>
    <xdr:ext cx="460375" cy="24638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527040" y="1439354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74295</xdr:rowOff>
    </xdr:from>
    <xdr:to>
      <xdr:col>59</xdr:col>
      <xdr:colOff>50800</xdr:colOff>
      <xdr:row>84</xdr:row>
      <xdr:rowOff>74295</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956300" y="14159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103505</xdr:rowOff>
    </xdr:from>
    <xdr:ext cx="460375" cy="2463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527040" y="1402143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66040</xdr:rowOff>
    </xdr:from>
    <xdr:ext cx="460375" cy="24638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527040" y="1364869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28575</xdr:rowOff>
    </xdr:from>
    <xdr:ext cx="460375" cy="2463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527040" y="1327594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130175</xdr:rowOff>
    </xdr:from>
    <xdr:to>
      <xdr:col>59</xdr:col>
      <xdr:colOff>50800</xdr:colOff>
      <xdr:row>77</xdr:row>
      <xdr:rowOff>130175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956300" y="13042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159385</xdr:rowOff>
    </xdr:from>
    <xdr:ext cx="460375" cy="2463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527040" y="1290383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121920</xdr:rowOff>
    </xdr:from>
    <xdr:ext cx="524510" cy="2463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5481955" y="1253109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344" name="【公営住宅】&#10;一人当たり面積グラフ枠">
          <a:extLst>
            <a:ext uri="{FF2B5EF4-FFF2-40B4-BE49-F238E27FC236}">
              <a16:creationId xmlns:a16="http://schemas.microsoft.com/office/drawing/2014/main" id="{00000000-0008-0000-0F00-000058010000}"/>
            </a:ext>
          </a:extLst>
        </xdr:cNvPr>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78</xdr:row>
      <xdr:rowOff>60325</xdr:rowOff>
    </xdr:from>
    <xdr:to>
      <xdr:col>54</xdr:col>
      <xdr:colOff>171450</xdr:colOff>
      <xdr:row>86</xdr:row>
      <xdr:rowOff>105410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9429750" y="13140055"/>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108585</xdr:rowOff>
    </xdr:from>
    <xdr:ext cx="462915" cy="246380"/>
    <xdr:sp macro="" textlink="">
      <xdr:nvSpPr>
        <xdr:cNvPr id="346" name="【公営住宅】&#10;一人当たり面積最小値テキスト">
          <a:extLst>
            <a:ext uri="{FF2B5EF4-FFF2-40B4-BE49-F238E27FC236}">
              <a16:creationId xmlns:a16="http://schemas.microsoft.com/office/drawing/2014/main" id="{00000000-0008-0000-0F00-00005A010000}"/>
            </a:ext>
          </a:extLst>
        </xdr:cNvPr>
        <xdr:cNvSpPr txBox="1"/>
      </xdr:nvSpPr>
      <xdr:spPr>
        <a:xfrm>
          <a:off x="9467850" y="14529435"/>
          <a:ext cx="4629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105410</xdr:rowOff>
    </xdr:from>
    <xdr:to>
      <xdr:col>55</xdr:col>
      <xdr:colOff>88900</xdr:colOff>
      <xdr:row>86</xdr:row>
      <xdr:rowOff>105410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9359900" y="14526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7620</xdr:rowOff>
    </xdr:from>
    <xdr:ext cx="462915" cy="253365"/>
    <xdr:sp macro="" textlink="">
      <xdr:nvSpPr>
        <xdr:cNvPr id="348" name="【公営住宅】&#10;一人当たり面積最大値テキスト">
          <a:extLst>
            <a:ext uri="{FF2B5EF4-FFF2-40B4-BE49-F238E27FC236}">
              <a16:creationId xmlns:a16="http://schemas.microsoft.com/office/drawing/2014/main" id="{00000000-0008-0000-0F00-00005C010000}"/>
            </a:ext>
          </a:extLst>
        </xdr:cNvPr>
        <xdr:cNvSpPr txBox="1"/>
      </xdr:nvSpPr>
      <xdr:spPr>
        <a:xfrm>
          <a:off x="9467850" y="1291971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7.478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60325</xdr:rowOff>
    </xdr:from>
    <xdr:to>
      <xdr:col>55</xdr:col>
      <xdr:colOff>88900</xdr:colOff>
      <xdr:row>78</xdr:row>
      <xdr:rowOff>60325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9359900" y="13140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56515</xdr:rowOff>
    </xdr:from>
    <xdr:ext cx="462915" cy="253365"/>
    <xdr:sp macro="" textlink="">
      <xdr:nvSpPr>
        <xdr:cNvPr id="350" name="【公営住宅】&#10;一人当たり面積平均値テキスト">
          <a:extLst>
            <a:ext uri="{FF2B5EF4-FFF2-40B4-BE49-F238E27FC236}">
              <a16:creationId xmlns:a16="http://schemas.microsoft.com/office/drawing/2014/main" id="{00000000-0008-0000-0F00-00005E010000}"/>
            </a:ext>
          </a:extLst>
        </xdr:cNvPr>
        <xdr:cNvSpPr txBox="1"/>
      </xdr:nvSpPr>
      <xdr:spPr>
        <a:xfrm>
          <a:off x="9467850" y="13974445"/>
          <a:ext cx="4629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34290</xdr:rowOff>
    </xdr:from>
    <xdr:to>
      <xdr:col>55</xdr:col>
      <xdr:colOff>50800</xdr:colOff>
      <xdr:row>84</xdr:row>
      <xdr:rowOff>133350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398000" y="141198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35560</xdr:rowOff>
    </xdr:from>
    <xdr:to>
      <xdr:col>50</xdr:col>
      <xdr:colOff>165100</xdr:colOff>
      <xdr:row>84</xdr:row>
      <xdr:rowOff>134620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36000" y="141211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71755</xdr:rowOff>
    </xdr:from>
    <xdr:to>
      <xdr:col>46</xdr:col>
      <xdr:colOff>38100</xdr:colOff>
      <xdr:row>85</xdr:row>
      <xdr:rowOff>3175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42250" y="141573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54610</xdr:rowOff>
    </xdr:from>
    <xdr:to>
      <xdr:col>41</xdr:col>
      <xdr:colOff>101600</xdr:colOff>
      <xdr:row>84</xdr:row>
      <xdr:rowOff>153670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029450" y="14140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40640</xdr:rowOff>
    </xdr:from>
    <xdr:to>
      <xdr:col>36</xdr:col>
      <xdr:colOff>165100</xdr:colOff>
      <xdr:row>84</xdr:row>
      <xdr:rowOff>140335</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235700" y="14126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463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25830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463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153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463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7152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55015" cy="2463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908800" y="1490281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463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1150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87630</xdr:rowOff>
    </xdr:from>
    <xdr:to>
      <xdr:col>55</xdr:col>
      <xdr:colOff>50800</xdr:colOff>
      <xdr:row>85</xdr:row>
      <xdr:rowOff>19050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398000" y="141732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66675</xdr:rowOff>
    </xdr:from>
    <xdr:ext cx="462915" cy="245745"/>
    <xdr:sp macro="" textlink="">
      <xdr:nvSpPr>
        <xdr:cNvPr id="362" name="【公営住宅】&#10;一人当たり面積該当値テキスト">
          <a:extLst>
            <a:ext uri="{FF2B5EF4-FFF2-40B4-BE49-F238E27FC236}">
              <a16:creationId xmlns:a16="http://schemas.microsoft.com/office/drawing/2014/main" id="{00000000-0008-0000-0F00-00006A010000}"/>
            </a:ext>
          </a:extLst>
        </xdr:cNvPr>
        <xdr:cNvSpPr txBox="1"/>
      </xdr:nvSpPr>
      <xdr:spPr>
        <a:xfrm>
          <a:off x="9467850" y="14152245"/>
          <a:ext cx="462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90170</xdr:rowOff>
    </xdr:from>
    <xdr:to>
      <xdr:col>50</xdr:col>
      <xdr:colOff>165100</xdr:colOff>
      <xdr:row>85</xdr:row>
      <xdr:rowOff>21590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36000" y="141757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137160</xdr:rowOff>
    </xdr:from>
    <xdr:to>
      <xdr:col>55</xdr:col>
      <xdr:colOff>0</xdr:colOff>
      <xdr:row>84</xdr:row>
      <xdr:rowOff>140335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686800" y="14222730"/>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95250</xdr:rowOff>
    </xdr:from>
    <xdr:to>
      <xdr:col>46</xdr:col>
      <xdr:colOff>38100</xdr:colOff>
      <xdr:row>85</xdr:row>
      <xdr:rowOff>27305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42250" y="141808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84</xdr:row>
      <xdr:rowOff>140335</xdr:rowOff>
    </xdr:from>
    <xdr:to>
      <xdr:col>50</xdr:col>
      <xdr:colOff>114300</xdr:colOff>
      <xdr:row>84</xdr:row>
      <xdr:rowOff>145415</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86700" y="14225905"/>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98425</xdr:rowOff>
    </xdr:from>
    <xdr:to>
      <xdr:col>41</xdr:col>
      <xdr:colOff>101600</xdr:colOff>
      <xdr:row>85</xdr:row>
      <xdr:rowOff>30480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029450" y="141839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145415</xdr:rowOff>
    </xdr:from>
    <xdr:to>
      <xdr:col>45</xdr:col>
      <xdr:colOff>171450</xdr:colOff>
      <xdr:row>84</xdr:row>
      <xdr:rowOff>148590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080250" y="1423098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102870</xdr:rowOff>
    </xdr:from>
    <xdr:to>
      <xdr:col>36</xdr:col>
      <xdr:colOff>165100</xdr:colOff>
      <xdr:row>85</xdr:row>
      <xdr:rowOff>34290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235700" y="14188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148590</xdr:rowOff>
    </xdr:from>
    <xdr:to>
      <xdr:col>41</xdr:col>
      <xdr:colOff>50800</xdr:colOff>
      <xdr:row>84</xdr:row>
      <xdr:rowOff>151765</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6286500" y="1423416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151130</xdr:rowOff>
    </xdr:from>
    <xdr:ext cx="469900" cy="253365"/>
    <xdr:sp macro="" textlink="">
      <xdr:nvSpPr>
        <xdr:cNvPr id="371" name="n_1aveValue【公営住宅】&#10;一人当たり面積">
          <a:extLst>
            <a:ext uri="{FF2B5EF4-FFF2-40B4-BE49-F238E27FC236}">
              <a16:creationId xmlns:a16="http://schemas.microsoft.com/office/drawing/2014/main" id="{00000000-0008-0000-0F00-000073010000}"/>
            </a:ext>
          </a:extLst>
        </xdr:cNvPr>
        <xdr:cNvSpPr txBox="1"/>
      </xdr:nvSpPr>
      <xdr:spPr>
        <a:xfrm>
          <a:off x="8458200" y="13901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19050</xdr:rowOff>
    </xdr:from>
    <xdr:ext cx="469900" cy="253365"/>
    <xdr:sp macro="" textlink="">
      <xdr:nvSpPr>
        <xdr:cNvPr id="372" name="n_2aveValue【公営住宅】&#10;一人当たり面積">
          <a:extLst>
            <a:ext uri="{FF2B5EF4-FFF2-40B4-BE49-F238E27FC236}">
              <a16:creationId xmlns:a16="http://schemas.microsoft.com/office/drawing/2014/main" id="{00000000-0008-0000-0F00-000074010000}"/>
            </a:ext>
          </a:extLst>
        </xdr:cNvPr>
        <xdr:cNvSpPr txBox="1"/>
      </xdr:nvSpPr>
      <xdr:spPr>
        <a:xfrm>
          <a:off x="7677150" y="139369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2540</xdr:rowOff>
    </xdr:from>
    <xdr:ext cx="469900" cy="253365"/>
    <xdr:sp macro="" textlink="">
      <xdr:nvSpPr>
        <xdr:cNvPr id="373" name="n_3aveValue【公営住宅】&#10;一人当たり面積">
          <a:extLst>
            <a:ext uri="{FF2B5EF4-FFF2-40B4-BE49-F238E27FC236}">
              <a16:creationId xmlns:a16="http://schemas.microsoft.com/office/drawing/2014/main" id="{00000000-0008-0000-0F00-000075010000}"/>
            </a:ext>
          </a:extLst>
        </xdr:cNvPr>
        <xdr:cNvSpPr txBox="1"/>
      </xdr:nvSpPr>
      <xdr:spPr>
        <a:xfrm>
          <a:off x="6864350" y="139204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156210</xdr:rowOff>
    </xdr:from>
    <xdr:ext cx="469900" cy="253365"/>
    <xdr:sp macro="" textlink="">
      <xdr:nvSpPr>
        <xdr:cNvPr id="374" name="n_4aveValue【公営住宅】&#10;一人当たり面積">
          <a:extLst>
            <a:ext uri="{FF2B5EF4-FFF2-40B4-BE49-F238E27FC236}">
              <a16:creationId xmlns:a16="http://schemas.microsoft.com/office/drawing/2014/main" id="{00000000-0008-0000-0F00-000076010000}"/>
            </a:ext>
          </a:extLst>
        </xdr:cNvPr>
        <xdr:cNvSpPr txBox="1"/>
      </xdr:nvSpPr>
      <xdr:spPr>
        <a:xfrm>
          <a:off x="6070600" y="139065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13335</xdr:rowOff>
    </xdr:from>
    <xdr:ext cx="469900" cy="246380"/>
    <xdr:sp macro="" textlink="">
      <xdr:nvSpPr>
        <xdr:cNvPr id="375" name="n_1mainValue【公営住宅】&#10;一人当たり面積">
          <a:extLst>
            <a:ext uri="{FF2B5EF4-FFF2-40B4-BE49-F238E27FC236}">
              <a16:creationId xmlns:a16="http://schemas.microsoft.com/office/drawing/2014/main" id="{00000000-0008-0000-0F00-000077010000}"/>
            </a:ext>
          </a:extLst>
        </xdr:cNvPr>
        <xdr:cNvSpPr txBox="1"/>
      </xdr:nvSpPr>
      <xdr:spPr>
        <a:xfrm>
          <a:off x="8458200" y="1426654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18415</xdr:rowOff>
    </xdr:from>
    <xdr:ext cx="469900" cy="252095"/>
    <xdr:sp macro="" textlink="">
      <xdr:nvSpPr>
        <xdr:cNvPr id="376" name="n_2mainValue【公営住宅】&#10;一人当たり面積">
          <a:extLst>
            <a:ext uri="{FF2B5EF4-FFF2-40B4-BE49-F238E27FC236}">
              <a16:creationId xmlns:a16="http://schemas.microsoft.com/office/drawing/2014/main" id="{00000000-0008-0000-0F00-000078010000}"/>
            </a:ext>
          </a:extLst>
        </xdr:cNvPr>
        <xdr:cNvSpPr txBox="1"/>
      </xdr:nvSpPr>
      <xdr:spPr>
        <a:xfrm>
          <a:off x="7677150" y="142716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21590</xdr:rowOff>
    </xdr:from>
    <xdr:ext cx="469900" cy="252730"/>
    <xdr:sp macro="" textlink="">
      <xdr:nvSpPr>
        <xdr:cNvPr id="377" name="n_3mainValue【公営住宅】&#10;一人当たり面積">
          <a:extLst>
            <a:ext uri="{FF2B5EF4-FFF2-40B4-BE49-F238E27FC236}">
              <a16:creationId xmlns:a16="http://schemas.microsoft.com/office/drawing/2014/main" id="{00000000-0008-0000-0F00-000079010000}"/>
            </a:ext>
          </a:extLst>
        </xdr:cNvPr>
        <xdr:cNvSpPr txBox="1"/>
      </xdr:nvSpPr>
      <xdr:spPr>
        <a:xfrm>
          <a:off x="6864350" y="142748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25400</xdr:rowOff>
    </xdr:from>
    <xdr:ext cx="469900" cy="253365"/>
    <xdr:sp macro="" textlink="">
      <xdr:nvSpPr>
        <xdr:cNvPr id="378" name="n_4mainValue【公営住宅】&#10;一人当たり面積">
          <a:extLst>
            <a:ext uri="{FF2B5EF4-FFF2-40B4-BE49-F238E27FC236}">
              <a16:creationId xmlns:a16="http://schemas.microsoft.com/office/drawing/2014/main" id="{00000000-0008-0000-0F00-00007A010000}"/>
            </a:ext>
          </a:extLst>
        </xdr:cNvPr>
        <xdr:cNvSpPr txBox="1"/>
      </xdr:nvSpPr>
      <xdr:spPr>
        <a:xfrm>
          <a:off x="6070600" y="142786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74295</xdr:rowOff>
    </xdr:from>
    <xdr:to>
      <xdr:col>90</xdr:col>
      <xdr:colOff>25400</xdr:colOff>
      <xdr:row>28</xdr:row>
      <xdr:rowOff>24765</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0375" cy="246380"/>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0797540" y="731583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90805</xdr:rowOff>
    </xdr:from>
    <xdr:to>
      <xdr:col>89</xdr:col>
      <xdr:colOff>171450</xdr:colOff>
      <xdr:row>42</xdr:row>
      <xdr:rowOff>90805</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1207750" y="7135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118745</xdr:rowOff>
    </xdr:from>
    <xdr:ext cx="460375" cy="25336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0797540" y="699579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106680</xdr:rowOff>
    </xdr:from>
    <xdr:to>
      <xdr:col>89</xdr:col>
      <xdr:colOff>171450</xdr:colOff>
      <xdr:row>40</xdr:row>
      <xdr:rowOff>106680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1207750" y="6816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134620</xdr:rowOff>
    </xdr:from>
    <xdr:ext cx="396240" cy="25336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0842625" y="6676390"/>
          <a:ext cx="396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122555</xdr:rowOff>
    </xdr:from>
    <xdr:to>
      <xdr:col>89</xdr:col>
      <xdr:colOff>171450</xdr:colOff>
      <xdr:row>38</xdr:row>
      <xdr:rowOff>122555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1207750" y="6496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151130</xdr:rowOff>
    </xdr:from>
    <xdr:ext cx="396240" cy="25336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0842625" y="6357620"/>
          <a:ext cx="396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138430</xdr:rowOff>
    </xdr:from>
    <xdr:to>
      <xdr:col>89</xdr:col>
      <xdr:colOff>171450</xdr:colOff>
      <xdr:row>36</xdr:row>
      <xdr:rowOff>138430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1207750" y="61772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167005</xdr:rowOff>
    </xdr:from>
    <xdr:ext cx="396240" cy="25273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0842625" y="6038215"/>
          <a:ext cx="3962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154305</xdr:rowOff>
    </xdr:from>
    <xdr:to>
      <xdr:col>89</xdr:col>
      <xdr:colOff>171450</xdr:colOff>
      <xdr:row>34</xdr:row>
      <xdr:rowOff>154305</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1207750" y="58578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396240" cy="2463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0842625" y="5719445"/>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171450</xdr:colOff>
      <xdr:row>33</xdr:row>
      <xdr:rowOff>2540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1207750" y="55384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31115</xdr:rowOff>
    </xdr:from>
    <xdr:ext cx="339090" cy="2463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0906760" y="5399405"/>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18415</xdr:rowOff>
    </xdr:from>
    <xdr:to>
      <xdr:col>90</xdr:col>
      <xdr:colOff>25400</xdr:colOff>
      <xdr:row>44</xdr:row>
      <xdr:rowOff>74295</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F00-0000A3010000}"/>
            </a:ext>
          </a:extLst>
        </xdr:cNvPr>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73025</xdr:rowOff>
    </xdr:from>
    <xdr:to>
      <xdr:col>85</xdr:col>
      <xdr:colOff>126365</xdr:colOff>
      <xdr:row>42</xdr:row>
      <xdr:rowOff>90805</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14699615" y="5608955"/>
          <a:ext cx="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94615</xdr:rowOff>
    </xdr:from>
    <xdr:ext cx="462915" cy="25336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F00-0000A5010000}"/>
            </a:ext>
          </a:extLst>
        </xdr:cNvPr>
        <xdr:cNvSpPr txBox="1"/>
      </xdr:nvSpPr>
      <xdr:spPr>
        <a:xfrm>
          <a:off x="14738350" y="713930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90805</xdr:rowOff>
    </xdr:from>
    <xdr:to>
      <xdr:col>86</xdr:col>
      <xdr:colOff>25400</xdr:colOff>
      <xdr:row>42</xdr:row>
      <xdr:rowOff>90805</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4611350" y="7135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20320</xdr:rowOff>
    </xdr:from>
    <xdr:ext cx="333375" cy="25336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F00-0000A7010000}"/>
            </a:ext>
          </a:extLst>
        </xdr:cNvPr>
        <xdr:cNvSpPr txBox="1"/>
      </xdr:nvSpPr>
      <xdr:spPr>
        <a:xfrm>
          <a:off x="14738350" y="538861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73025</xdr:rowOff>
    </xdr:from>
    <xdr:to>
      <xdr:col>86</xdr:col>
      <xdr:colOff>25400</xdr:colOff>
      <xdr:row>33</xdr:row>
      <xdr:rowOff>73025</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4611350" y="5608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29845</xdr:rowOff>
    </xdr:from>
    <xdr:ext cx="398145" cy="246380"/>
    <xdr:sp macro="" textlink="">
      <xdr:nvSpPr>
        <xdr:cNvPr id="425" name="【認定こども園・幼稚園・保育所】&#10;有形固定資産減価償却率平均値テキスト">
          <a:extLst>
            <a:ext uri="{FF2B5EF4-FFF2-40B4-BE49-F238E27FC236}">
              <a16:creationId xmlns:a16="http://schemas.microsoft.com/office/drawing/2014/main" id="{00000000-0008-0000-0F00-0000A9010000}"/>
            </a:ext>
          </a:extLst>
        </xdr:cNvPr>
        <xdr:cNvSpPr txBox="1"/>
      </xdr:nvSpPr>
      <xdr:spPr>
        <a:xfrm>
          <a:off x="14738350" y="6236335"/>
          <a:ext cx="39814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6985</xdr:rowOff>
    </xdr:from>
    <xdr:to>
      <xdr:col>85</xdr:col>
      <xdr:colOff>171450</xdr:colOff>
      <xdr:row>38</xdr:row>
      <xdr:rowOff>106680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4649450" y="638111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161290</xdr:rowOff>
    </xdr:from>
    <xdr:to>
      <xdr:col>81</xdr:col>
      <xdr:colOff>101600</xdr:colOff>
      <xdr:row>38</xdr:row>
      <xdr:rowOff>92710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3887450" y="63677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167005</xdr:rowOff>
    </xdr:from>
    <xdr:to>
      <xdr:col>76</xdr:col>
      <xdr:colOff>165100</xdr:colOff>
      <xdr:row>38</xdr:row>
      <xdr:rowOff>98425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3093700" y="63734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122555</xdr:rowOff>
    </xdr:from>
    <xdr:to>
      <xdr:col>72</xdr:col>
      <xdr:colOff>38100</xdr:colOff>
      <xdr:row>38</xdr:row>
      <xdr:rowOff>53975</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2299950" y="63290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100965</xdr:rowOff>
    </xdr:from>
    <xdr:to>
      <xdr:col>67</xdr:col>
      <xdr:colOff>101600</xdr:colOff>
      <xdr:row>38</xdr:row>
      <xdr:rowOff>33020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1487150" y="63074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46380"/>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4528800" y="74523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55015" cy="24638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3766800" y="745236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4638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973050" y="74523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463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172950" y="74523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55015" cy="2463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1366500" y="745236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105410</xdr:rowOff>
    </xdr:from>
    <xdr:to>
      <xdr:col>85</xdr:col>
      <xdr:colOff>171450</xdr:colOff>
      <xdr:row>41</xdr:row>
      <xdr:rowOff>36830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4649450" y="68148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84455</xdr:rowOff>
    </xdr:from>
    <xdr:ext cx="398145" cy="246380"/>
    <xdr:sp macro="" textlink="">
      <xdr:nvSpPr>
        <xdr:cNvPr id="437" name="【認定こども園・幼稚園・保育所】&#10;有形固定資産減価償却率該当値テキスト">
          <a:extLst>
            <a:ext uri="{FF2B5EF4-FFF2-40B4-BE49-F238E27FC236}">
              <a16:creationId xmlns:a16="http://schemas.microsoft.com/office/drawing/2014/main" id="{00000000-0008-0000-0F00-0000B5010000}"/>
            </a:ext>
          </a:extLst>
        </xdr:cNvPr>
        <xdr:cNvSpPr txBox="1"/>
      </xdr:nvSpPr>
      <xdr:spPr>
        <a:xfrm>
          <a:off x="14738350" y="6793865"/>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93980</xdr:rowOff>
    </xdr:from>
    <xdr:to>
      <xdr:col>81</xdr:col>
      <xdr:colOff>101600</xdr:colOff>
      <xdr:row>41</xdr:row>
      <xdr:rowOff>25400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3887450" y="6803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143510</xdr:rowOff>
    </xdr:from>
    <xdr:to>
      <xdr:col>85</xdr:col>
      <xdr:colOff>127000</xdr:colOff>
      <xdr:row>40</xdr:row>
      <xdr:rowOff>154305</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3938250" y="685292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82550</xdr:rowOff>
    </xdr:from>
    <xdr:to>
      <xdr:col>76</xdr:col>
      <xdr:colOff>165100</xdr:colOff>
      <xdr:row>41</xdr:row>
      <xdr:rowOff>14605</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3093700" y="67919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132080</xdr:rowOff>
    </xdr:from>
    <xdr:to>
      <xdr:col>81</xdr:col>
      <xdr:colOff>50800</xdr:colOff>
      <xdr:row>40</xdr:row>
      <xdr:rowOff>143510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3144500" y="6841490"/>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152400</xdr:rowOff>
    </xdr:from>
    <xdr:to>
      <xdr:col>72</xdr:col>
      <xdr:colOff>38100</xdr:colOff>
      <xdr:row>40</xdr:row>
      <xdr:rowOff>84455</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2299950" y="66941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40</xdr:row>
      <xdr:rowOff>34925</xdr:rowOff>
    </xdr:from>
    <xdr:to>
      <xdr:col>76</xdr:col>
      <xdr:colOff>114300</xdr:colOff>
      <xdr:row>40</xdr:row>
      <xdr:rowOff>132080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344400" y="6744335"/>
          <a:ext cx="8001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122555</xdr:rowOff>
    </xdr:from>
    <xdr:to>
      <xdr:col>67</xdr:col>
      <xdr:colOff>101600</xdr:colOff>
      <xdr:row>40</xdr:row>
      <xdr:rowOff>53975</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1487150" y="66643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4445</xdr:rowOff>
    </xdr:from>
    <xdr:to>
      <xdr:col>71</xdr:col>
      <xdr:colOff>171450</xdr:colOff>
      <xdr:row>40</xdr:row>
      <xdr:rowOff>34925</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1537950" y="6713855"/>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108585</xdr:rowOff>
    </xdr:from>
    <xdr:ext cx="398145" cy="246380"/>
    <xdr:sp macro="" textlink="">
      <xdr:nvSpPr>
        <xdr:cNvPr id="446" name="n_1aveValue【認定こども園・幼稚園・保育所】&#10;有形固定資産減価償却率">
          <a:extLst>
            <a:ext uri="{FF2B5EF4-FFF2-40B4-BE49-F238E27FC236}">
              <a16:creationId xmlns:a16="http://schemas.microsoft.com/office/drawing/2014/main" id="{00000000-0008-0000-0F00-0000BE010000}"/>
            </a:ext>
          </a:extLst>
        </xdr:cNvPr>
        <xdr:cNvSpPr txBox="1"/>
      </xdr:nvSpPr>
      <xdr:spPr>
        <a:xfrm>
          <a:off x="13742035" y="6147435"/>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114935</xdr:rowOff>
    </xdr:from>
    <xdr:ext cx="398145" cy="253365"/>
    <xdr:sp macro="" textlink="">
      <xdr:nvSpPr>
        <xdr:cNvPr id="447" name="n_2ave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2960985" y="615378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70485</xdr:rowOff>
    </xdr:from>
    <xdr:ext cx="405130" cy="246380"/>
    <xdr:sp macro="" textlink="">
      <xdr:nvSpPr>
        <xdr:cNvPr id="448" name="n_3ave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2167235" y="610933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49530</xdr:rowOff>
    </xdr:from>
    <xdr:ext cx="398145" cy="246380"/>
    <xdr:sp macro="" textlink="">
      <xdr:nvSpPr>
        <xdr:cNvPr id="449" name="n_4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1354435" y="6088380"/>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17145</xdr:rowOff>
    </xdr:from>
    <xdr:ext cx="398145" cy="253365"/>
    <xdr:sp macro="" textlink="">
      <xdr:nvSpPr>
        <xdr:cNvPr id="450" name="n_1main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3742035" y="689419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5715</xdr:rowOff>
    </xdr:from>
    <xdr:ext cx="398145" cy="253365"/>
    <xdr:sp macro="" textlink="">
      <xdr:nvSpPr>
        <xdr:cNvPr id="451" name="n_2main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2960985" y="688276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75565</xdr:rowOff>
    </xdr:from>
    <xdr:ext cx="405130" cy="253365"/>
    <xdr:sp macro="" textlink="">
      <xdr:nvSpPr>
        <xdr:cNvPr id="452" name="n_3main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2167235" y="67849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45085</xdr:rowOff>
    </xdr:from>
    <xdr:ext cx="398145" cy="253365"/>
    <xdr:sp macro="" textlink="">
      <xdr:nvSpPr>
        <xdr:cNvPr id="453" name="n_4main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1354435" y="675449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2900" cy="2203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6440150" y="5033010"/>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37465</xdr:rowOff>
    </xdr:from>
    <xdr:to>
      <xdr:col>120</xdr:col>
      <xdr:colOff>114300</xdr:colOff>
      <xdr:row>42</xdr:row>
      <xdr:rowOff>37465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64592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66040</xdr:rowOff>
    </xdr:from>
    <xdr:ext cx="460375" cy="246380"/>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6048990" y="694309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28575</xdr:rowOff>
    </xdr:from>
    <xdr:ext cx="460375" cy="246380"/>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6048990" y="657034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37</xdr:row>
      <xdr:rowOff>130175</xdr:rowOff>
    </xdr:from>
    <xdr:to>
      <xdr:col>120</xdr:col>
      <xdr:colOff>114300</xdr:colOff>
      <xdr:row>37</xdr:row>
      <xdr:rowOff>130175</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64592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159385</xdr:rowOff>
    </xdr:from>
    <xdr:ext cx="460375" cy="246380"/>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6048990" y="619823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35</xdr:row>
      <xdr:rowOff>93345</xdr:rowOff>
    </xdr:from>
    <xdr:to>
      <xdr:col>120</xdr:col>
      <xdr:colOff>114300</xdr:colOff>
      <xdr:row>35</xdr:row>
      <xdr:rowOff>93345</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64592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121920</xdr:rowOff>
    </xdr:from>
    <xdr:ext cx="460375" cy="246380"/>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6048990" y="582549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33</xdr:row>
      <xdr:rowOff>55880</xdr:rowOff>
    </xdr:from>
    <xdr:to>
      <xdr:col>120</xdr:col>
      <xdr:colOff>114300</xdr:colOff>
      <xdr:row>33</xdr:row>
      <xdr:rowOff>55880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64592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84455</xdr:rowOff>
    </xdr:from>
    <xdr:ext cx="460375" cy="246380"/>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6048990" y="545274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47625</xdr:rowOff>
    </xdr:from>
    <xdr:ext cx="460375" cy="246380"/>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6048990" y="508063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476" name="【認定こども園・幼稚園・保育所】&#10;一人当たり面積グラフ枠">
          <a:extLst>
            <a:ext uri="{FF2B5EF4-FFF2-40B4-BE49-F238E27FC236}">
              <a16:creationId xmlns:a16="http://schemas.microsoft.com/office/drawing/2014/main" id="{00000000-0008-0000-0F00-0000DC010000}"/>
            </a:ext>
          </a:extLst>
        </xdr:cNvPr>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40640</xdr:rowOff>
    </xdr:from>
    <xdr:to>
      <xdr:col>116</xdr:col>
      <xdr:colOff>62865</xdr:colOff>
      <xdr:row>41</xdr:row>
      <xdr:rowOff>139065</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19951065" y="5744210"/>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142875</xdr:rowOff>
    </xdr:from>
    <xdr:ext cx="462915" cy="246380"/>
    <xdr:sp macro="" textlink="">
      <xdr:nvSpPr>
        <xdr:cNvPr id="478" name="【認定こども園・幼稚園・保育所】&#10;一人当たり面積最小値テキスト">
          <a:extLst>
            <a:ext uri="{FF2B5EF4-FFF2-40B4-BE49-F238E27FC236}">
              <a16:creationId xmlns:a16="http://schemas.microsoft.com/office/drawing/2014/main" id="{00000000-0008-0000-0F00-0000DE010000}"/>
            </a:ext>
          </a:extLst>
        </xdr:cNvPr>
        <xdr:cNvSpPr txBox="1"/>
      </xdr:nvSpPr>
      <xdr:spPr>
        <a:xfrm>
          <a:off x="19989800" y="7019925"/>
          <a:ext cx="4629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139065</xdr:rowOff>
    </xdr:from>
    <xdr:to>
      <xdr:col>116</xdr:col>
      <xdr:colOff>152400</xdr:colOff>
      <xdr:row>41</xdr:row>
      <xdr:rowOff>139065</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9881850" y="7016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156210</xdr:rowOff>
    </xdr:from>
    <xdr:ext cx="462915" cy="253365"/>
    <xdr:sp macro="" textlink="">
      <xdr:nvSpPr>
        <xdr:cNvPr id="480" name="【認定こども園・幼稚園・保育所】&#10;一人当たり面積最大値テキスト">
          <a:extLst>
            <a:ext uri="{FF2B5EF4-FFF2-40B4-BE49-F238E27FC236}">
              <a16:creationId xmlns:a16="http://schemas.microsoft.com/office/drawing/2014/main" id="{00000000-0008-0000-0F00-0000E0010000}"/>
            </a:ext>
          </a:extLst>
        </xdr:cNvPr>
        <xdr:cNvSpPr txBox="1"/>
      </xdr:nvSpPr>
      <xdr:spPr>
        <a:xfrm>
          <a:off x="19989800" y="552450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40640</xdr:rowOff>
    </xdr:from>
    <xdr:to>
      <xdr:col>116</xdr:col>
      <xdr:colOff>152400</xdr:colOff>
      <xdr:row>34</xdr:row>
      <xdr:rowOff>40640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9881850" y="5744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61595</xdr:rowOff>
    </xdr:from>
    <xdr:ext cx="462915" cy="253365"/>
    <xdr:sp macro="" textlink="">
      <xdr:nvSpPr>
        <xdr:cNvPr id="482" name="【認定こども園・幼稚園・保育所】&#10;一人当たり面積平均値テキスト">
          <a:extLst>
            <a:ext uri="{FF2B5EF4-FFF2-40B4-BE49-F238E27FC236}">
              <a16:creationId xmlns:a16="http://schemas.microsoft.com/office/drawing/2014/main" id="{00000000-0008-0000-0F00-0000E2010000}"/>
            </a:ext>
          </a:extLst>
        </xdr:cNvPr>
        <xdr:cNvSpPr txBox="1"/>
      </xdr:nvSpPr>
      <xdr:spPr>
        <a:xfrm>
          <a:off x="19989800" y="6603365"/>
          <a:ext cx="4629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83185</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900900" y="66249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97790</xdr:rowOff>
    </xdr:from>
    <xdr:to>
      <xdr:col>112</xdr:col>
      <xdr:colOff>38100</xdr:colOff>
      <xdr:row>40</xdr:row>
      <xdr:rowOff>29845</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9157950" y="66395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130175</xdr:rowOff>
    </xdr:from>
    <xdr:to>
      <xdr:col>107</xdr:col>
      <xdr:colOff>101600</xdr:colOff>
      <xdr:row>40</xdr:row>
      <xdr:rowOff>61595</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8345150" y="6671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109220</xdr:rowOff>
    </xdr:from>
    <xdr:to>
      <xdr:col>102</xdr:col>
      <xdr:colOff>165100</xdr:colOff>
      <xdr:row>40</xdr:row>
      <xdr:rowOff>40640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7551400" y="66509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149225</xdr:rowOff>
    </xdr:from>
    <xdr:to>
      <xdr:col>98</xdr:col>
      <xdr:colOff>38100</xdr:colOff>
      <xdr:row>40</xdr:row>
      <xdr:rowOff>80645</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6757650" y="66909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46380"/>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780250" y="74523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46380"/>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9030950" y="74523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55015" cy="246380"/>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8224500" y="745236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4638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7430750" y="74523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4638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6630650" y="74523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31115</xdr:rowOff>
    </xdr:from>
    <xdr:to>
      <xdr:col>116</xdr:col>
      <xdr:colOff>114300</xdr:colOff>
      <xdr:row>39</xdr:row>
      <xdr:rowOff>130175</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9900900" y="65728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53340</xdr:rowOff>
    </xdr:from>
    <xdr:ext cx="462915" cy="246380"/>
    <xdr:sp macro="" textlink="">
      <xdr:nvSpPr>
        <xdr:cNvPr id="494" name="【認定こども園・幼稚園・保育所】&#10;一人当たり面積該当値テキスト">
          <a:extLst>
            <a:ext uri="{FF2B5EF4-FFF2-40B4-BE49-F238E27FC236}">
              <a16:creationId xmlns:a16="http://schemas.microsoft.com/office/drawing/2014/main" id="{00000000-0008-0000-0F00-0000EE010000}"/>
            </a:ext>
          </a:extLst>
        </xdr:cNvPr>
        <xdr:cNvSpPr txBox="1"/>
      </xdr:nvSpPr>
      <xdr:spPr>
        <a:xfrm>
          <a:off x="19989800" y="6427470"/>
          <a:ext cx="4629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34925</xdr:rowOff>
    </xdr:from>
    <xdr:to>
      <xdr:col>112</xdr:col>
      <xdr:colOff>38100</xdr:colOff>
      <xdr:row>39</xdr:row>
      <xdr:rowOff>133985</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9157950" y="65766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39</xdr:row>
      <xdr:rowOff>80645</xdr:rowOff>
    </xdr:from>
    <xdr:to>
      <xdr:col>116</xdr:col>
      <xdr:colOff>63500</xdr:colOff>
      <xdr:row>39</xdr:row>
      <xdr:rowOff>84455</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9202400" y="6622415"/>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41910</xdr:rowOff>
    </xdr:from>
    <xdr:to>
      <xdr:col>107</xdr:col>
      <xdr:colOff>101600</xdr:colOff>
      <xdr:row>39</xdr:row>
      <xdr:rowOff>141605</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8345150" y="65836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84455</xdr:rowOff>
    </xdr:from>
    <xdr:to>
      <xdr:col>111</xdr:col>
      <xdr:colOff>171450</xdr:colOff>
      <xdr:row>39</xdr:row>
      <xdr:rowOff>92075</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18395950" y="662622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47625</xdr:rowOff>
    </xdr:from>
    <xdr:to>
      <xdr:col>102</xdr:col>
      <xdr:colOff>165100</xdr:colOff>
      <xdr:row>39</xdr:row>
      <xdr:rowOff>146685</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75514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92075</xdr:rowOff>
    </xdr:from>
    <xdr:to>
      <xdr:col>107</xdr:col>
      <xdr:colOff>50800</xdr:colOff>
      <xdr:row>39</xdr:row>
      <xdr:rowOff>96520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7602200" y="663384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53340</xdr:rowOff>
    </xdr:from>
    <xdr:to>
      <xdr:col>98</xdr:col>
      <xdr:colOff>38100</xdr:colOff>
      <xdr:row>39</xdr:row>
      <xdr:rowOff>152400</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6757650" y="65951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39</xdr:row>
      <xdr:rowOff>96520</xdr:rowOff>
    </xdr:from>
    <xdr:to>
      <xdr:col>102</xdr:col>
      <xdr:colOff>114300</xdr:colOff>
      <xdr:row>39</xdr:row>
      <xdr:rowOff>103505</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6802100" y="663829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20955</xdr:rowOff>
    </xdr:from>
    <xdr:ext cx="469900" cy="253365"/>
    <xdr:sp macro="" textlink="">
      <xdr:nvSpPr>
        <xdr:cNvPr id="503" name="n_1aveValue【認定こども園・幼稚園・保育所】&#10;一人当たり面積">
          <a:extLst>
            <a:ext uri="{FF2B5EF4-FFF2-40B4-BE49-F238E27FC236}">
              <a16:creationId xmlns:a16="http://schemas.microsoft.com/office/drawing/2014/main" id="{00000000-0008-0000-0F00-0000F7010000}"/>
            </a:ext>
          </a:extLst>
        </xdr:cNvPr>
        <xdr:cNvSpPr txBox="1"/>
      </xdr:nvSpPr>
      <xdr:spPr>
        <a:xfrm>
          <a:off x="18980150" y="67303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53340</xdr:rowOff>
    </xdr:from>
    <xdr:ext cx="469900" cy="246380"/>
    <xdr:sp macro="" textlink="">
      <xdr:nvSpPr>
        <xdr:cNvPr id="504" name="n_2ave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18180050" y="676275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32385</xdr:rowOff>
    </xdr:from>
    <xdr:ext cx="469900" cy="246380"/>
    <xdr:sp macro="" textlink="">
      <xdr:nvSpPr>
        <xdr:cNvPr id="505" name="n_3ave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17386300" y="674179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72390</xdr:rowOff>
    </xdr:from>
    <xdr:ext cx="469900" cy="246380"/>
    <xdr:sp macro="" textlink="">
      <xdr:nvSpPr>
        <xdr:cNvPr id="506" name="n_4ave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16592550" y="678180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150495</xdr:rowOff>
    </xdr:from>
    <xdr:ext cx="469900" cy="253365"/>
    <xdr:sp macro="" textlink="">
      <xdr:nvSpPr>
        <xdr:cNvPr id="507" name="n_1main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18980150" y="63569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157480</xdr:rowOff>
    </xdr:from>
    <xdr:ext cx="469900" cy="253365"/>
    <xdr:sp macro="" textlink="">
      <xdr:nvSpPr>
        <xdr:cNvPr id="508" name="n_2main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8180050" y="6363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37</xdr:row>
      <xdr:rowOff>162560</xdr:rowOff>
    </xdr:from>
    <xdr:ext cx="469900" cy="246380"/>
    <xdr:sp macro="" textlink="">
      <xdr:nvSpPr>
        <xdr:cNvPr id="509" name="n_3main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17386300" y="636905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1270</xdr:rowOff>
    </xdr:from>
    <xdr:ext cx="469900" cy="253365"/>
    <xdr:sp macro="" textlink="">
      <xdr:nvSpPr>
        <xdr:cNvPr id="510" name="n_4mainValue【認定こども園・幼稚園・保育所】&#10;一人当たり面積">
          <a:extLst>
            <a:ext uri="{FF2B5EF4-FFF2-40B4-BE49-F238E27FC236}">
              <a16:creationId xmlns:a16="http://schemas.microsoft.com/office/drawing/2014/main" id="{00000000-0008-0000-0F00-0000FE010000}"/>
            </a:ext>
          </a:extLst>
        </xdr:cNvPr>
        <xdr:cNvSpPr txBox="1"/>
      </xdr:nvSpPr>
      <xdr:spPr>
        <a:xfrm>
          <a:off x="16592550" y="63754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0375" cy="246380"/>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0797540" y="1104074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74295</xdr:rowOff>
    </xdr:from>
    <xdr:to>
      <xdr:col>89</xdr:col>
      <xdr:colOff>171450</xdr:colOff>
      <xdr:row>64</xdr:row>
      <xdr:rowOff>74295</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1207750" y="10807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103505</xdr:rowOff>
    </xdr:from>
    <xdr:ext cx="460375" cy="246380"/>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0797540" y="1066863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37465</xdr:rowOff>
    </xdr:from>
    <xdr:to>
      <xdr:col>89</xdr:col>
      <xdr:colOff>171450</xdr:colOff>
      <xdr:row>62</xdr:row>
      <xdr:rowOff>37465</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1207750" y="104349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66040</xdr:rowOff>
    </xdr:from>
    <xdr:ext cx="396240" cy="246380"/>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0842625" y="10295890"/>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171450</xdr:colOff>
      <xdr:row>60</xdr:row>
      <xdr:rowOff>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28575</xdr:rowOff>
    </xdr:from>
    <xdr:ext cx="396240" cy="246380"/>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0842625" y="9923145"/>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130175</xdr:rowOff>
    </xdr:from>
    <xdr:to>
      <xdr:col>89</xdr:col>
      <xdr:colOff>171450</xdr:colOff>
      <xdr:row>57</xdr:row>
      <xdr:rowOff>130175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1207750" y="96894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159385</xdr:rowOff>
    </xdr:from>
    <xdr:ext cx="396240" cy="246380"/>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0842625" y="9551035"/>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93345</xdr:rowOff>
    </xdr:from>
    <xdr:to>
      <xdr:col>89</xdr:col>
      <xdr:colOff>171450</xdr:colOff>
      <xdr:row>55</xdr:row>
      <xdr:rowOff>93345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1207750" y="9317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121920</xdr:rowOff>
    </xdr:from>
    <xdr:ext cx="396240" cy="246380"/>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0842625" y="9178290"/>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84455</xdr:rowOff>
    </xdr:from>
    <xdr:ext cx="339090" cy="246380"/>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0906760" y="8805545"/>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90</xdr:col>
      <xdr:colOff>25400</xdr:colOff>
      <xdr:row>66</xdr:row>
      <xdr:rowOff>111760</xdr:rowOff>
    </xdr:to>
    <xdr:sp macro="" textlink="">
      <xdr:nvSpPr>
        <xdr:cNvPr id="534" name="【学校施設】&#10;有形固定資産減価償却率グラフ枠">
          <a:extLst>
            <a:ext uri="{FF2B5EF4-FFF2-40B4-BE49-F238E27FC236}">
              <a16:creationId xmlns:a16="http://schemas.microsoft.com/office/drawing/2014/main" id="{00000000-0008-0000-0F00-000016020000}"/>
            </a:ext>
          </a:extLst>
        </xdr:cNvPr>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29845</xdr:rowOff>
    </xdr:from>
    <xdr:to>
      <xdr:col>85</xdr:col>
      <xdr:colOff>126365</xdr:colOff>
      <xdr:row>64</xdr:row>
      <xdr:rowOff>57785</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14699615" y="9253855"/>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61595</xdr:rowOff>
    </xdr:from>
    <xdr:ext cx="398145" cy="253365"/>
    <xdr:sp macro="" textlink="">
      <xdr:nvSpPr>
        <xdr:cNvPr id="536" name="【学校施設】&#10;有形固定資産減価償却率最小値テキスト">
          <a:extLst>
            <a:ext uri="{FF2B5EF4-FFF2-40B4-BE49-F238E27FC236}">
              <a16:creationId xmlns:a16="http://schemas.microsoft.com/office/drawing/2014/main" id="{00000000-0008-0000-0F00-000018020000}"/>
            </a:ext>
          </a:extLst>
        </xdr:cNvPr>
        <xdr:cNvSpPr txBox="1"/>
      </xdr:nvSpPr>
      <xdr:spPr>
        <a:xfrm>
          <a:off x="14738350" y="1079436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57785</xdr:rowOff>
    </xdr:from>
    <xdr:to>
      <xdr:col>86</xdr:col>
      <xdr:colOff>25400</xdr:colOff>
      <xdr:row>64</xdr:row>
      <xdr:rowOff>57785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4611350" y="10790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145415</xdr:rowOff>
    </xdr:from>
    <xdr:ext cx="398145" cy="246380"/>
    <xdr:sp macro="" textlink="">
      <xdr:nvSpPr>
        <xdr:cNvPr id="538" name="【学校施設】&#10;有形固定資産減価償却率最大値テキスト">
          <a:extLst>
            <a:ext uri="{FF2B5EF4-FFF2-40B4-BE49-F238E27FC236}">
              <a16:creationId xmlns:a16="http://schemas.microsoft.com/office/drawing/2014/main" id="{00000000-0008-0000-0F00-00001A020000}"/>
            </a:ext>
          </a:extLst>
        </xdr:cNvPr>
        <xdr:cNvSpPr txBox="1"/>
      </xdr:nvSpPr>
      <xdr:spPr>
        <a:xfrm>
          <a:off x="14738350" y="9034145"/>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29845</xdr:rowOff>
    </xdr:from>
    <xdr:to>
      <xdr:col>86</xdr:col>
      <xdr:colOff>25400</xdr:colOff>
      <xdr:row>55</xdr:row>
      <xdr:rowOff>29845</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4611350" y="9253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7620</xdr:rowOff>
    </xdr:from>
    <xdr:ext cx="398145" cy="253365"/>
    <xdr:sp macro="" textlink="">
      <xdr:nvSpPr>
        <xdr:cNvPr id="540" name="【学校施設】&#10;有形固定資産減価償却率平均値テキスト">
          <a:extLst>
            <a:ext uri="{FF2B5EF4-FFF2-40B4-BE49-F238E27FC236}">
              <a16:creationId xmlns:a16="http://schemas.microsoft.com/office/drawing/2014/main" id="{00000000-0008-0000-0F00-00001C020000}"/>
            </a:ext>
          </a:extLst>
        </xdr:cNvPr>
        <xdr:cNvSpPr txBox="1"/>
      </xdr:nvSpPr>
      <xdr:spPr>
        <a:xfrm>
          <a:off x="14738350" y="9902190"/>
          <a:ext cx="39814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153035</xdr:rowOff>
    </xdr:from>
    <xdr:to>
      <xdr:col>85</xdr:col>
      <xdr:colOff>171450</xdr:colOff>
      <xdr:row>60</xdr:row>
      <xdr:rowOff>85090</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4649450" y="1004760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147955</xdr:rowOff>
    </xdr:from>
    <xdr:to>
      <xdr:col>81</xdr:col>
      <xdr:colOff>101600</xdr:colOff>
      <xdr:row>60</xdr:row>
      <xdr:rowOff>79375</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3887450" y="10042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136525</xdr:rowOff>
    </xdr:from>
    <xdr:to>
      <xdr:col>76</xdr:col>
      <xdr:colOff>165100</xdr:colOff>
      <xdr:row>60</xdr:row>
      <xdr:rowOff>68580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3093700" y="100310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164465</xdr:rowOff>
    </xdr:from>
    <xdr:to>
      <xdr:col>72</xdr:col>
      <xdr:colOff>38100</xdr:colOff>
      <xdr:row>60</xdr:row>
      <xdr:rowOff>95885</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2299950" y="100590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138430</xdr:rowOff>
    </xdr:from>
    <xdr:to>
      <xdr:col>67</xdr:col>
      <xdr:colOff>101600</xdr:colOff>
      <xdr:row>60</xdr:row>
      <xdr:rowOff>70485</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1487150" y="100330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46380"/>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452880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55015" cy="246380"/>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3766800" y="1117727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46380"/>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9730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46380"/>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1729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55015" cy="246380"/>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1366500" y="1117727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62</xdr:row>
      <xdr:rowOff>61595</xdr:rowOff>
    </xdr:from>
    <xdr:to>
      <xdr:col>85</xdr:col>
      <xdr:colOff>171450</xdr:colOff>
      <xdr:row>62</xdr:row>
      <xdr:rowOff>161925</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4649450" y="1045908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40640</xdr:rowOff>
    </xdr:from>
    <xdr:ext cx="398145" cy="253365"/>
    <xdr:sp macro="" textlink="">
      <xdr:nvSpPr>
        <xdr:cNvPr id="552" name="【学校施設】&#10;有形固定資産減価償却率該当値テキスト">
          <a:extLst>
            <a:ext uri="{FF2B5EF4-FFF2-40B4-BE49-F238E27FC236}">
              <a16:creationId xmlns:a16="http://schemas.microsoft.com/office/drawing/2014/main" id="{00000000-0008-0000-0F00-000028020000}"/>
            </a:ext>
          </a:extLst>
        </xdr:cNvPr>
        <xdr:cNvSpPr txBox="1"/>
      </xdr:nvSpPr>
      <xdr:spPr>
        <a:xfrm>
          <a:off x="14738350" y="1043813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52705</xdr:rowOff>
    </xdr:from>
    <xdr:to>
      <xdr:col>81</xdr:col>
      <xdr:colOff>101600</xdr:colOff>
      <xdr:row>62</xdr:row>
      <xdr:rowOff>151765</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3887450" y="10450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102870</xdr:rowOff>
    </xdr:from>
    <xdr:to>
      <xdr:col>85</xdr:col>
      <xdr:colOff>127000</xdr:colOff>
      <xdr:row>62</xdr:row>
      <xdr:rowOff>111760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3938250" y="1050036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43180</xdr:rowOff>
    </xdr:from>
    <xdr:to>
      <xdr:col>76</xdr:col>
      <xdr:colOff>165100</xdr:colOff>
      <xdr:row>62</xdr:row>
      <xdr:rowOff>142875</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3093700" y="10440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93345</xdr:rowOff>
    </xdr:from>
    <xdr:to>
      <xdr:col>81</xdr:col>
      <xdr:colOff>50800</xdr:colOff>
      <xdr:row>62</xdr:row>
      <xdr:rowOff>102870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3144500" y="10490835"/>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140335</xdr:rowOff>
    </xdr:from>
    <xdr:to>
      <xdr:col>72</xdr:col>
      <xdr:colOff>38100</xdr:colOff>
      <xdr:row>62</xdr:row>
      <xdr:rowOff>72390</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2299950" y="103701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62</xdr:row>
      <xdr:rowOff>22225</xdr:rowOff>
    </xdr:from>
    <xdr:to>
      <xdr:col>76</xdr:col>
      <xdr:colOff>114300</xdr:colOff>
      <xdr:row>62</xdr:row>
      <xdr:rowOff>93345</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344400" y="10419715"/>
          <a:ext cx="8001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13970</xdr:rowOff>
    </xdr:from>
    <xdr:to>
      <xdr:col>67</xdr:col>
      <xdr:colOff>101600</xdr:colOff>
      <xdr:row>62</xdr:row>
      <xdr:rowOff>113030</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1487150" y="104114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22225</xdr:rowOff>
    </xdr:from>
    <xdr:to>
      <xdr:col>71</xdr:col>
      <xdr:colOff>171450</xdr:colOff>
      <xdr:row>62</xdr:row>
      <xdr:rowOff>62865</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11537950" y="10419715"/>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95250</xdr:rowOff>
    </xdr:from>
    <xdr:ext cx="398145" cy="253365"/>
    <xdr:sp macro="" textlink="">
      <xdr:nvSpPr>
        <xdr:cNvPr id="561" name="n_1aveValue【学校施設】&#10;有形固定資産減価償却率">
          <a:extLst>
            <a:ext uri="{FF2B5EF4-FFF2-40B4-BE49-F238E27FC236}">
              <a16:creationId xmlns:a16="http://schemas.microsoft.com/office/drawing/2014/main" id="{00000000-0008-0000-0F00-000031020000}"/>
            </a:ext>
          </a:extLst>
        </xdr:cNvPr>
        <xdr:cNvSpPr txBox="1"/>
      </xdr:nvSpPr>
      <xdr:spPr>
        <a:xfrm>
          <a:off x="13742035" y="982218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84455</xdr:rowOff>
    </xdr:from>
    <xdr:ext cx="398145" cy="246380"/>
    <xdr:sp macro="" textlink="">
      <xdr:nvSpPr>
        <xdr:cNvPr id="562" name="n_2aveValue【学校施設】&#10;有形固定資産減価償却率">
          <a:extLst>
            <a:ext uri="{FF2B5EF4-FFF2-40B4-BE49-F238E27FC236}">
              <a16:creationId xmlns:a16="http://schemas.microsoft.com/office/drawing/2014/main" id="{00000000-0008-0000-0F00-000032020000}"/>
            </a:ext>
          </a:extLst>
        </xdr:cNvPr>
        <xdr:cNvSpPr txBox="1"/>
      </xdr:nvSpPr>
      <xdr:spPr>
        <a:xfrm>
          <a:off x="12960985" y="9811385"/>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112395</xdr:rowOff>
    </xdr:from>
    <xdr:ext cx="405130" cy="253365"/>
    <xdr:sp macro="" textlink="">
      <xdr:nvSpPr>
        <xdr:cNvPr id="563" name="n_3aveValue【学校施設】&#10;有形固定資産減価償却率">
          <a:extLst>
            <a:ext uri="{FF2B5EF4-FFF2-40B4-BE49-F238E27FC236}">
              <a16:creationId xmlns:a16="http://schemas.microsoft.com/office/drawing/2014/main" id="{00000000-0008-0000-0F00-000033020000}"/>
            </a:ext>
          </a:extLst>
        </xdr:cNvPr>
        <xdr:cNvSpPr txBox="1"/>
      </xdr:nvSpPr>
      <xdr:spPr>
        <a:xfrm>
          <a:off x="12167235" y="98393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86360</xdr:rowOff>
    </xdr:from>
    <xdr:ext cx="398145" cy="246380"/>
    <xdr:sp macro="" textlink="">
      <xdr:nvSpPr>
        <xdr:cNvPr id="564" name="n_4aveValue【学校施設】&#10;有形固定資産減価償却率">
          <a:extLst>
            <a:ext uri="{FF2B5EF4-FFF2-40B4-BE49-F238E27FC236}">
              <a16:creationId xmlns:a16="http://schemas.microsoft.com/office/drawing/2014/main" id="{00000000-0008-0000-0F00-000034020000}"/>
            </a:ext>
          </a:extLst>
        </xdr:cNvPr>
        <xdr:cNvSpPr txBox="1"/>
      </xdr:nvSpPr>
      <xdr:spPr>
        <a:xfrm>
          <a:off x="11354435" y="9813290"/>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143510</xdr:rowOff>
    </xdr:from>
    <xdr:ext cx="398145" cy="246380"/>
    <xdr:sp macro="" textlink="">
      <xdr:nvSpPr>
        <xdr:cNvPr id="565" name="n_1mainValue【学校施設】&#10;有形固定資産減価償却率">
          <a:extLst>
            <a:ext uri="{FF2B5EF4-FFF2-40B4-BE49-F238E27FC236}">
              <a16:creationId xmlns:a16="http://schemas.microsoft.com/office/drawing/2014/main" id="{00000000-0008-0000-0F00-000035020000}"/>
            </a:ext>
          </a:extLst>
        </xdr:cNvPr>
        <xdr:cNvSpPr txBox="1"/>
      </xdr:nvSpPr>
      <xdr:spPr>
        <a:xfrm>
          <a:off x="13742035" y="10541000"/>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133985</xdr:rowOff>
    </xdr:from>
    <xdr:ext cx="398145" cy="253365"/>
    <xdr:sp macro="" textlink="">
      <xdr:nvSpPr>
        <xdr:cNvPr id="566" name="n_2mainValue【学校施設】&#10;有形固定資産減価償却率">
          <a:extLst>
            <a:ext uri="{FF2B5EF4-FFF2-40B4-BE49-F238E27FC236}">
              <a16:creationId xmlns:a16="http://schemas.microsoft.com/office/drawing/2014/main" id="{00000000-0008-0000-0F00-000036020000}"/>
            </a:ext>
          </a:extLst>
        </xdr:cNvPr>
        <xdr:cNvSpPr txBox="1"/>
      </xdr:nvSpPr>
      <xdr:spPr>
        <a:xfrm>
          <a:off x="12960985" y="1053147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62865</xdr:rowOff>
    </xdr:from>
    <xdr:ext cx="405130" cy="253365"/>
    <xdr:sp macro="" textlink="">
      <xdr:nvSpPr>
        <xdr:cNvPr id="567" name="n_3mainValue【学校施設】&#10;有形固定資産減価償却率">
          <a:extLst>
            <a:ext uri="{FF2B5EF4-FFF2-40B4-BE49-F238E27FC236}">
              <a16:creationId xmlns:a16="http://schemas.microsoft.com/office/drawing/2014/main" id="{00000000-0008-0000-0F00-000037020000}"/>
            </a:ext>
          </a:extLst>
        </xdr:cNvPr>
        <xdr:cNvSpPr txBox="1"/>
      </xdr:nvSpPr>
      <xdr:spPr>
        <a:xfrm>
          <a:off x="12167235" y="104603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104775</xdr:rowOff>
    </xdr:from>
    <xdr:ext cx="398145" cy="246380"/>
    <xdr:sp macro="" textlink="">
      <xdr:nvSpPr>
        <xdr:cNvPr id="568" name="n_4mainValue【学校施設】&#10;有形固定資産減価償却率">
          <a:extLst>
            <a:ext uri="{FF2B5EF4-FFF2-40B4-BE49-F238E27FC236}">
              <a16:creationId xmlns:a16="http://schemas.microsoft.com/office/drawing/2014/main" id="{00000000-0008-0000-0F00-000038020000}"/>
            </a:ext>
          </a:extLst>
        </xdr:cNvPr>
        <xdr:cNvSpPr txBox="1"/>
      </xdr:nvSpPr>
      <xdr:spPr>
        <a:xfrm>
          <a:off x="11354435" y="10502265"/>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2900" cy="2203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6440150" y="875855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140335</xdr:rowOff>
    </xdr:from>
    <xdr:ext cx="460375" cy="246380"/>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6048990" y="1104074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128270</xdr:rowOff>
    </xdr:from>
    <xdr:to>
      <xdr:col>120</xdr:col>
      <xdr:colOff>114300</xdr:colOff>
      <xdr:row>64</xdr:row>
      <xdr:rowOff>128270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64592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156210</xdr:rowOff>
    </xdr:from>
    <xdr:ext cx="460375" cy="25336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6048990" y="10721340"/>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143510</xdr:rowOff>
    </xdr:from>
    <xdr:to>
      <xdr:col>120</xdr:col>
      <xdr:colOff>114300</xdr:colOff>
      <xdr:row>62</xdr:row>
      <xdr:rowOff>143510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0375" cy="25336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6048990" y="1040193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160020</xdr:rowOff>
    </xdr:from>
    <xdr:to>
      <xdr:col>120</xdr:col>
      <xdr:colOff>114300</xdr:colOff>
      <xdr:row>60</xdr:row>
      <xdr:rowOff>160020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64592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20320</xdr:rowOff>
    </xdr:from>
    <xdr:ext cx="460375" cy="25336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6048990" y="10082530"/>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59</xdr:row>
      <xdr:rowOff>7620</xdr:rowOff>
    </xdr:from>
    <xdr:to>
      <xdr:col>120</xdr:col>
      <xdr:colOff>114300</xdr:colOff>
      <xdr:row>59</xdr:row>
      <xdr:rowOff>7620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64592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36830</xdr:rowOff>
    </xdr:from>
    <xdr:ext cx="460375" cy="24638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6048990" y="976376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24130</xdr:rowOff>
    </xdr:from>
    <xdr:to>
      <xdr:col>120</xdr:col>
      <xdr:colOff>114300</xdr:colOff>
      <xdr:row>57</xdr:row>
      <xdr:rowOff>24130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64592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52705</xdr:rowOff>
    </xdr:from>
    <xdr:ext cx="460375" cy="246380"/>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6048990" y="944435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55</xdr:row>
      <xdr:rowOff>39370</xdr:rowOff>
    </xdr:from>
    <xdr:to>
      <xdr:col>120</xdr:col>
      <xdr:colOff>114300</xdr:colOff>
      <xdr:row>55</xdr:row>
      <xdr:rowOff>39370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64592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68580</xdr:rowOff>
    </xdr:from>
    <xdr:ext cx="460375" cy="246380"/>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6048990" y="912495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84455</xdr:rowOff>
    </xdr:from>
    <xdr:ext cx="460375" cy="246380"/>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6048990" y="880554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594" name="【学校施設】&#10;一人当たり面積グラフ枠">
          <a:extLst>
            <a:ext uri="{FF2B5EF4-FFF2-40B4-BE49-F238E27FC236}">
              <a16:creationId xmlns:a16="http://schemas.microsoft.com/office/drawing/2014/main" id="{00000000-0008-0000-0F00-000052020000}"/>
            </a:ext>
          </a:extLst>
        </xdr:cNvPr>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126365</xdr:rowOff>
    </xdr:from>
    <xdr:to>
      <xdr:col>116</xdr:col>
      <xdr:colOff>62865</xdr:colOff>
      <xdr:row>64</xdr:row>
      <xdr:rowOff>140335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9951065" y="9350375"/>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144145</xdr:rowOff>
    </xdr:from>
    <xdr:ext cx="462915" cy="246380"/>
    <xdr:sp macro="" textlink="">
      <xdr:nvSpPr>
        <xdr:cNvPr id="596" name="【学校施設】&#10;一人当たり面積最小値テキスト">
          <a:extLst>
            <a:ext uri="{FF2B5EF4-FFF2-40B4-BE49-F238E27FC236}">
              <a16:creationId xmlns:a16="http://schemas.microsoft.com/office/drawing/2014/main" id="{00000000-0008-0000-0F00-000054020000}"/>
            </a:ext>
          </a:extLst>
        </xdr:cNvPr>
        <xdr:cNvSpPr txBox="1"/>
      </xdr:nvSpPr>
      <xdr:spPr>
        <a:xfrm>
          <a:off x="19989800" y="10876915"/>
          <a:ext cx="4629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140335</xdr:rowOff>
    </xdr:from>
    <xdr:to>
      <xdr:col>116</xdr:col>
      <xdr:colOff>152400</xdr:colOff>
      <xdr:row>64</xdr:row>
      <xdr:rowOff>140335</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9881850" y="10873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73660</xdr:rowOff>
    </xdr:from>
    <xdr:ext cx="462915" cy="252730"/>
    <xdr:sp macro="" textlink="">
      <xdr:nvSpPr>
        <xdr:cNvPr id="598" name="【学校施設】&#10;一人当たり面積最大値テキスト">
          <a:extLst>
            <a:ext uri="{FF2B5EF4-FFF2-40B4-BE49-F238E27FC236}">
              <a16:creationId xmlns:a16="http://schemas.microsoft.com/office/drawing/2014/main" id="{00000000-0008-0000-0F00-000056020000}"/>
            </a:ext>
          </a:extLst>
        </xdr:cNvPr>
        <xdr:cNvSpPr txBox="1"/>
      </xdr:nvSpPr>
      <xdr:spPr>
        <a:xfrm>
          <a:off x="19989800" y="9130030"/>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126365</xdr:rowOff>
    </xdr:from>
    <xdr:to>
      <xdr:col>116</xdr:col>
      <xdr:colOff>152400</xdr:colOff>
      <xdr:row>55</xdr:row>
      <xdr:rowOff>126365</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9881850" y="93503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140970</xdr:rowOff>
    </xdr:from>
    <xdr:ext cx="462915" cy="246380"/>
    <xdr:sp macro="" textlink="">
      <xdr:nvSpPr>
        <xdr:cNvPr id="600" name="【学校施設】&#10;一人当たり面積平均値テキスト">
          <a:extLst>
            <a:ext uri="{FF2B5EF4-FFF2-40B4-BE49-F238E27FC236}">
              <a16:creationId xmlns:a16="http://schemas.microsoft.com/office/drawing/2014/main" id="{00000000-0008-0000-0F00-000058020000}"/>
            </a:ext>
          </a:extLst>
        </xdr:cNvPr>
        <xdr:cNvSpPr txBox="1"/>
      </xdr:nvSpPr>
      <xdr:spPr>
        <a:xfrm>
          <a:off x="19989800" y="10203180"/>
          <a:ext cx="46291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118110</xdr:rowOff>
    </xdr:from>
    <xdr:to>
      <xdr:col>116</xdr:col>
      <xdr:colOff>114300</xdr:colOff>
      <xdr:row>62</xdr:row>
      <xdr:rowOff>50800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9900900" y="103479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127000</xdr:rowOff>
    </xdr:from>
    <xdr:to>
      <xdr:col>112</xdr:col>
      <xdr:colOff>38100</xdr:colOff>
      <xdr:row>62</xdr:row>
      <xdr:rowOff>58420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9157950" y="103568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151130</xdr:rowOff>
    </xdr:from>
    <xdr:to>
      <xdr:col>107</xdr:col>
      <xdr:colOff>101600</xdr:colOff>
      <xdr:row>62</xdr:row>
      <xdr:rowOff>82550</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8345150" y="103809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149225</xdr:rowOff>
    </xdr:from>
    <xdr:to>
      <xdr:col>102</xdr:col>
      <xdr:colOff>165100</xdr:colOff>
      <xdr:row>62</xdr:row>
      <xdr:rowOff>80645</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7551400" y="10379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8890</xdr:rowOff>
    </xdr:from>
    <xdr:to>
      <xdr:col>98</xdr:col>
      <xdr:colOff>38100</xdr:colOff>
      <xdr:row>62</xdr:row>
      <xdr:rowOff>108585</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6757650" y="104063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46380"/>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97802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46380"/>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90309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55015" cy="246380"/>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8224500" y="1117727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46380"/>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74307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46380"/>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66306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64</xdr:row>
      <xdr:rowOff>57785</xdr:rowOff>
    </xdr:from>
    <xdr:to>
      <xdr:col>116</xdr:col>
      <xdr:colOff>114300</xdr:colOff>
      <xdr:row>64</xdr:row>
      <xdr:rowOff>156845</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9900900" y="10790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142240</xdr:rowOff>
    </xdr:from>
    <xdr:ext cx="462915" cy="246380"/>
    <xdr:sp macro="" textlink="">
      <xdr:nvSpPr>
        <xdr:cNvPr id="612" name="【学校施設】&#10;一人当たり面積該当値テキスト">
          <a:extLst>
            <a:ext uri="{FF2B5EF4-FFF2-40B4-BE49-F238E27FC236}">
              <a16:creationId xmlns:a16="http://schemas.microsoft.com/office/drawing/2014/main" id="{00000000-0008-0000-0F00-000064020000}"/>
            </a:ext>
          </a:extLst>
        </xdr:cNvPr>
        <xdr:cNvSpPr txBox="1"/>
      </xdr:nvSpPr>
      <xdr:spPr>
        <a:xfrm>
          <a:off x="19989800" y="10707370"/>
          <a:ext cx="4629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64</xdr:row>
      <xdr:rowOff>60960</xdr:rowOff>
    </xdr:from>
    <xdr:to>
      <xdr:col>112</xdr:col>
      <xdr:colOff>38100</xdr:colOff>
      <xdr:row>64</xdr:row>
      <xdr:rowOff>160655</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9157950" y="107937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64</xdr:row>
      <xdr:rowOff>107315</xdr:rowOff>
    </xdr:from>
    <xdr:to>
      <xdr:col>116</xdr:col>
      <xdr:colOff>63500</xdr:colOff>
      <xdr:row>64</xdr:row>
      <xdr:rowOff>110490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19202400" y="10840085"/>
          <a:ext cx="7493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66675</xdr:rowOff>
    </xdr:from>
    <xdr:to>
      <xdr:col>107</xdr:col>
      <xdr:colOff>101600</xdr:colOff>
      <xdr:row>64</xdr:row>
      <xdr:rowOff>165735</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8345150" y="107994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110490</xdr:rowOff>
    </xdr:from>
    <xdr:to>
      <xdr:col>111</xdr:col>
      <xdr:colOff>171450</xdr:colOff>
      <xdr:row>64</xdr:row>
      <xdr:rowOff>116205</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8395950" y="1084326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70485</xdr:rowOff>
    </xdr:from>
    <xdr:to>
      <xdr:col>102</xdr:col>
      <xdr:colOff>165100</xdr:colOff>
      <xdr:row>65</xdr:row>
      <xdr:rowOff>1905</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7551400" y="108032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116205</xdr:rowOff>
    </xdr:from>
    <xdr:to>
      <xdr:col>107</xdr:col>
      <xdr:colOff>50800</xdr:colOff>
      <xdr:row>64</xdr:row>
      <xdr:rowOff>119380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flipV="1">
          <a:off x="17602200" y="1084897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74295</xdr:rowOff>
    </xdr:from>
    <xdr:to>
      <xdr:col>98</xdr:col>
      <xdr:colOff>38100</xdr:colOff>
      <xdr:row>65</xdr:row>
      <xdr:rowOff>5715</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6757650" y="108070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64</xdr:row>
      <xdr:rowOff>119380</xdr:rowOff>
    </xdr:from>
    <xdr:to>
      <xdr:col>102</xdr:col>
      <xdr:colOff>114300</xdr:colOff>
      <xdr:row>64</xdr:row>
      <xdr:rowOff>124460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16802100" y="1085215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74295</xdr:rowOff>
    </xdr:from>
    <xdr:ext cx="469900" cy="252095"/>
    <xdr:sp macro="" textlink="">
      <xdr:nvSpPr>
        <xdr:cNvPr id="621" name="n_1aveValue【学校施設】&#10;一人当たり面積">
          <a:extLst>
            <a:ext uri="{FF2B5EF4-FFF2-40B4-BE49-F238E27FC236}">
              <a16:creationId xmlns:a16="http://schemas.microsoft.com/office/drawing/2014/main" id="{00000000-0008-0000-0F00-00006D020000}"/>
            </a:ext>
          </a:extLst>
        </xdr:cNvPr>
        <xdr:cNvSpPr txBox="1"/>
      </xdr:nvSpPr>
      <xdr:spPr>
        <a:xfrm>
          <a:off x="18980150" y="101365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98425</xdr:rowOff>
    </xdr:from>
    <xdr:ext cx="469900" cy="253365"/>
    <xdr:sp macro="" textlink="">
      <xdr:nvSpPr>
        <xdr:cNvPr id="622" name="n_2aveValue【学校施設】&#10;一人当たり面積">
          <a:extLst>
            <a:ext uri="{FF2B5EF4-FFF2-40B4-BE49-F238E27FC236}">
              <a16:creationId xmlns:a16="http://schemas.microsoft.com/office/drawing/2014/main" id="{00000000-0008-0000-0F00-00006E020000}"/>
            </a:ext>
          </a:extLst>
        </xdr:cNvPr>
        <xdr:cNvSpPr txBox="1"/>
      </xdr:nvSpPr>
      <xdr:spPr>
        <a:xfrm>
          <a:off x="18180050" y="10160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96520</xdr:rowOff>
    </xdr:from>
    <xdr:ext cx="469900" cy="253365"/>
    <xdr:sp macro="" textlink="">
      <xdr:nvSpPr>
        <xdr:cNvPr id="623" name="n_3aveValue【学校施設】&#10;一人当たり面積">
          <a:extLst>
            <a:ext uri="{FF2B5EF4-FFF2-40B4-BE49-F238E27FC236}">
              <a16:creationId xmlns:a16="http://schemas.microsoft.com/office/drawing/2014/main" id="{00000000-0008-0000-0F00-00006F020000}"/>
            </a:ext>
          </a:extLst>
        </xdr:cNvPr>
        <xdr:cNvSpPr txBox="1"/>
      </xdr:nvSpPr>
      <xdr:spPr>
        <a:xfrm>
          <a:off x="17386300" y="101587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125095</xdr:rowOff>
    </xdr:from>
    <xdr:ext cx="469900" cy="246380"/>
    <xdr:sp macro="" textlink="">
      <xdr:nvSpPr>
        <xdr:cNvPr id="624" name="n_4aveValue【学校施設】&#10;一人当たり面積">
          <a:extLst>
            <a:ext uri="{FF2B5EF4-FFF2-40B4-BE49-F238E27FC236}">
              <a16:creationId xmlns:a16="http://schemas.microsoft.com/office/drawing/2014/main" id="{00000000-0008-0000-0F00-000070020000}"/>
            </a:ext>
          </a:extLst>
        </xdr:cNvPr>
        <xdr:cNvSpPr txBox="1"/>
      </xdr:nvSpPr>
      <xdr:spPr>
        <a:xfrm>
          <a:off x="16592550" y="1018730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151130</xdr:rowOff>
    </xdr:from>
    <xdr:ext cx="469900" cy="253365"/>
    <xdr:sp macro="" textlink="">
      <xdr:nvSpPr>
        <xdr:cNvPr id="625" name="n_1mainValue【学校施設】&#10;一人当たり面積">
          <a:extLst>
            <a:ext uri="{FF2B5EF4-FFF2-40B4-BE49-F238E27FC236}">
              <a16:creationId xmlns:a16="http://schemas.microsoft.com/office/drawing/2014/main" id="{00000000-0008-0000-0F00-000071020000}"/>
            </a:ext>
          </a:extLst>
        </xdr:cNvPr>
        <xdr:cNvSpPr txBox="1"/>
      </xdr:nvSpPr>
      <xdr:spPr>
        <a:xfrm>
          <a:off x="18980150" y="108839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156845</xdr:rowOff>
    </xdr:from>
    <xdr:ext cx="469900" cy="253365"/>
    <xdr:sp macro="" textlink="">
      <xdr:nvSpPr>
        <xdr:cNvPr id="626" name="n_2mainValue【学校施設】&#10;一人当たり面積">
          <a:extLst>
            <a:ext uri="{FF2B5EF4-FFF2-40B4-BE49-F238E27FC236}">
              <a16:creationId xmlns:a16="http://schemas.microsoft.com/office/drawing/2014/main" id="{00000000-0008-0000-0F00-000072020000}"/>
            </a:ext>
          </a:extLst>
        </xdr:cNvPr>
        <xdr:cNvSpPr txBox="1"/>
      </xdr:nvSpPr>
      <xdr:spPr>
        <a:xfrm>
          <a:off x="18180050" y="108896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161290</xdr:rowOff>
    </xdr:from>
    <xdr:ext cx="469900" cy="246380"/>
    <xdr:sp macro="" textlink="">
      <xdr:nvSpPr>
        <xdr:cNvPr id="627" name="n_3mainValue【学校施設】&#10;一人当たり面積">
          <a:extLst>
            <a:ext uri="{FF2B5EF4-FFF2-40B4-BE49-F238E27FC236}">
              <a16:creationId xmlns:a16="http://schemas.microsoft.com/office/drawing/2014/main" id="{00000000-0008-0000-0F00-000073020000}"/>
            </a:ext>
          </a:extLst>
        </xdr:cNvPr>
        <xdr:cNvSpPr txBox="1"/>
      </xdr:nvSpPr>
      <xdr:spPr>
        <a:xfrm>
          <a:off x="17386300" y="1089406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165100</xdr:rowOff>
    </xdr:from>
    <xdr:ext cx="469900" cy="246380"/>
    <xdr:sp macro="" textlink="">
      <xdr:nvSpPr>
        <xdr:cNvPr id="628" name="n_4mainValue【学校施設】&#10;一人当たり面積">
          <a:extLst>
            <a:ext uri="{FF2B5EF4-FFF2-40B4-BE49-F238E27FC236}">
              <a16:creationId xmlns:a16="http://schemas.microsoft.com/office/drawing/2014/main" id="{00000000-0008-0000-0F00-000074020000}"/>
            </a:ext>
          </a:extLst>
        </xdr:cNvPr>
        <xdr:cNvSpPr txBox="1"/>
      </xdr:nvSpPr>
      <xdr:spPr>
        <a:xfrm>
          <a:off x="16592550" y="1089787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3360"/>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1169650" y="12483465"/>
          <a:ext cx="29845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0375" cy="246380"/>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0797540" y="1476629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111760</xdr:rowOff>
    </xdr:from>
    <xdr:to>
      <xdr:col>89</xdr:col>
      <xdr:colOff>171450</xdr:colOff>
      <xdr:row>86</xdr:row>
      <xdr:rowOff>111760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1207750" y="1453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140335</xdr:rowOff>
    </xdr:from>
    <xdr:ext cx="460375" cy="246380"/>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0797540" y="1439354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74295</xdr:rowOff>
    </xdr:from>
    <xdr:to>
      <xdr:col>89</xdr:col>
      <xdr:colOff>171450</xdr:colOff>
      <xdr:row>84</xdr:row>
      <xdr:rowOff>74295</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1207750" y="14159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103505</xdr:rowOff>
    </xdr:from>
    <xdr:ext cx="396240" cy="246380"/>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0842625" y="14021435"/>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37465</xdr:rowOff>
    </xdr:from>
    <xdr:to>
      <xdr:col>89</xdr:col>
      <xdr:colOff>171450</xdr:colOff>
      <xdr:row>82</xdr:row>
      <xdr:rowOff>37465</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1207750" y="13787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66040</xdr:rowOff>
    </xdr:from>
    <xdr:ext cx="396240" cy="246380"/>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0842625" y="13648690"/>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171450</xdr:colOff>
      <xdr:row>80</xdr:row>
      <xdr:rowOff>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1207750" y="134150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28575</xdr:rowOff>
    </xdr:from>
    <xdr:ext cx="396240" cy="246380"/>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0842625" y="13275945"/>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130175</xdr:rowOff>
    </xdr:from>
    <xdr:to>
      <xdr:col>89</xdr:col>
      <xdr:colOff>171450</xdr:colOff>
      <xdr:row>77</xdr:row>
      <xdr:rowOff>130175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1207750" y="13042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159385</xdr:rowOff>
    </xdr:from>
    <xdr:ext cx="339090" cy="246380"/>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0906760" y="12903835"/>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93345</xdr:rowOff>
    </xdr:from>
    <xdr:to>
      <xdr:col>90</xdr:col>
      <xdr:colOff>25400</xdr:colOff>
      <xdr:row>88</xdr:row>
      <xdr:rowOff>149225</xdr:rowOff>
    </xdr:to>
    <xdr:sp macro="" textlink="">
      <xdr:nvSpPr>
        <xdr:cNvPr id="651" name="【児童館】&#10;有形固定資産減価償却率グラフ枠">
          <a:extLst>
            <a:ext uri="{FF2B5EF4-FFF2-40B4-BE49-F238E27FC236}">
              <a16:creationId xmlns:a16="http://schemas.microsoft.com/office/drawing/2014/main" id="{00000000-0008-0000-0F00-00008B020000}"/>
            </a:ext>
          </a:extLst>
        </xdr:cNvPr>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130175</xdr:rowOff>
    </xdr:from>
    <xdr:to>
      <xdr:col>85</xdr:col>
      <xdr:colOff>126365</xdr:colOff>
      <xdr:row>85</xdr:row>
      <xdr:rowOff>31115</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flipV="1">
          <a:off x="14699615" y="13042265"/>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34925</xdr:rowOff>
    </xdr:from>
    <xdr:ext cx="462915" cy="246380"/>
    <xdr:sp macro="" textlink="">
      <xdr:nvSpPr>
        <xdr:cNvPr id="653" name="【児童館】&#10;有形固定資産減価償却率最小値テキスト">
          <a:extLst>
            <a:ext uri="{FF2B5EF4-FFF2-40B4-BE49-F238E27FC236}">
              <a16:creationId xmlns:a16="http://schemas.microsoft.com/office/drawing/2014/main" id="{00000000-0008-0000-0F00-00008D020000}"/>
            </a:ext>
          </a:extLst>
        </xdr:cNvPr>
        <xdr:cNvSpPr txBox="1"/>
      </xdr:nvSpPr>
      <xdr:spPr>
        <a:xfrm>
          <a:off x="14738350" y="14288135"/>
          <a:ext cx="4629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31115</xdr:rowOff>
    </xdr:from>
    <xdr:to>
      <xdr:col>86</xdr:col>
      <xdr:colOff>25400</xdr:colOff>
      <xdr:row>85</xdr:row>
      <xdr:rowOff>31115</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4611350" y="142843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78105</xdr:rowOff>
    </xdr:from>
    <xdr:ext cx="333375" cy="253365"/>
    <xdr:sp macro="" textlink="">
      <xdr:nvSpPr>
        <xdr:cNvPr id="655" name="【児童館】&#10;有形固定資産減価償却率最大値テキスト">
          <a:extLst>
            <a:ext uri="{FF2B5EF4-FFF2-40B4-BE49-F238E27FC236}">
              <a16:creationId xmlns:a16="http://schemas.microsoft.com/office/drawing/2014/main" id="{00000000-0008-0000-0F00-00008F020000}"/>
            </a:ext>
          </a:extLst>
        </xdr:cNvPr>
        <xdr:cNvSpPr txBox="1"/>
      </xdr:nvSpPr>
      <xdr:spPr>
        <a:xfrm>
          <a:off x="14738350" y="12822555"/>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130175</xdr:rowOff>
    </xdr:from>
    <xdr:to>
      <xdr:col>86</xdr:col>
      <xdr:colOff>25400</xdr:colOff>
      <xdr:row>77</xdr:row>
      <xdr:rowOff>130175</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4611350" y="13042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92075</xdr:rowOff>
    </xdr:from>
    <xdr:ext cx="398145" cy="246380"/>
    <xdr:sp macro="" textlink="">
      <xdr:nvSpPr>
        <xdr:cNvPr id="657" name="【児童館】&#10;有形固定資産減価償却率平均値テキスト">
          <a:extLst>
            <a:ext uri="{FF2B5EF4-FFF2-40B4-BE49-F238E27FC236}">
              <a16:creationId xmlns:a16="http://schemas.microsoft.com/office/drawing/2014/main" id="{00000000-0008-0000-0F00-000091020000}"/>
            </a:ext>
          </a:extLst>
        </xdr:cNvPr>
        <xdr:cNvSpPr txBox="1"/>
      </xdr:nvSpPr>
      <xdr:spPr>
        <a:xfrm>
          <a:off x="14738350" y="13842365"/>
          <a:ext cx="39814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113030</xdr:rowOff>
    </xdr:from>
    <xdr:to>
      <xdr:col>85</xdr:col>
      <xdr:colOff>171450</xdr:colOff>
      <xdr:row>83</xdr:row>
      <xdr:rowOff>44450</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4649450" y="138633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115570</xdr:rowOff>
    </xdr:from>
    <xdr:to>
      <xdr:col>81</xdr:col>
      <xdr:colOff>101600</xdr:colOff>
      <xdr:row>83</xdr:row>
      <xdr:rowOff>47625</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3887450" y="13865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157480</xdr:rowOff>
    </xdr:from>
    <xdr:to>
      <xdr:col>76</xdr:col>
      <xdr:colOff>165100</xdr:colOff>
      <xdr:row>83</xdr:row>
      <xdr:rowOff>89535</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3093700" y="139077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61595</xdr:rowOff>
    </xdr:from>
    <xdr:to>
      <xdr:col>72</xdr:col>
      <xdr:colOff>38100</xdr:colOff>
      <xdr:row>82</xdr:row>
      <xdr:rowOff>161925</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2299950" y="1381188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144145</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1487150" y="13794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46380"/>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452880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55015" cy="246380"/>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3766800" y="1490281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46380"/>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9730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46380"/>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1729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55015" cy="246380"/>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1366500" y="1490281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1270</xdr:rowOff>
    </xdr:from>
    <xdr:to>
      <xdr:col>85</xdr:col>
      <xdr:colOff>171450</xdr:colOff>
      <xdr:row>81</xdr:row>
      <xdr:rowOff>100330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4649450" y="135839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23495</xdr:rowOff>
    </xdr:from>
    <xdr:ext cx="398145" cy="253365"/>
    <xdr:sp macro="" textlink="">
      <xdr:nvSpPr>
        <xdr:cNvPr id="669" name="【児童館】&#10;有形固定資産減価償却率該当値テキスト">
          <a:extLst>
            <a:ext uri="{FF2B5EF4-FFF2-40B4-BE49-F238E27FC236}">
              <a16:creationId xmlns:a16="http://schemas.microsoft.com/office/drawing/2014/main" id="{00000000-0008-0000-0F00-00009D020000}"/>
            </a:ext>
          </a:extLst>
        </xdr:cNvPr>
        <xdr:cNvSpPr txBox="1"/>
      </xdr:nvSpPr>
      <xdr:spPr>
        <a:xfrm>
          <a:off x="14738350" y="1343850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154940</xdr:rowOff>
    </xdr:from>
    <xdr:to>
      <xdr:col>81</xdr:col>
      <xdr:colOff>101600</xdr:colOff>
      <xdr:row>81</xdr:row>
      <xdr:rowOff>86995</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3887450" y="135699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37465</xdr:rowOff>
    </xdr:from>
    <xdr:to>
      <xdr:col>85</xdr:col>
      <xdr:colOff>127000</xdr:colOff>
      <xdr:row>81</xdr:row>
      <xdr:rowOff>50800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3938250" y="1362011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140335</xdr:rowOff>
    </xdr:from>
    <xdr:to>
      <xdr:col>76</xdr:col>
      <xdr:colOff>165100</xdr:colOff>
      <xdr:row>81</xdr:row>
      <xdr:rowOff>72390</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3093700" y="135553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22225</xdr:rowOff>
    </xdr:from>
    <xdr:to>
      <xdr:col>81</xdr:col>
      <xdr:colOff>50800</xdr:colOff>
      <xdr:row>81</xdr:row>
      <xdr:rowOff>37465</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3144500" y="13604875"/>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136525</xdr:rowOff>
    </xdr:from>
    <xdr:to>
      <xdr:col>72</xdr:col>
      <xdr:colOff>38100</xdr:colOff>
      <xdr:row>85</xdr:row>
      <xdr:rowOff>68580</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2299950" y="142220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81</xdr:row>
      <xdr:rowOff>22225</xdr:rowOff>
    </xdr:from>
    <xdr:to>
      <xdr:col>76</xdr:col>
      <xdr:colOff>114300</xdr:colOff>
      <xdr:row>85</xdr:row>
      <xdr:rowOff>18415</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flipV="1">
          <a:off x="12344400" y="13604875"/>
          <a:ext cx="800100" cy="666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124460</xdr:rowOff>
    </xdr:from>
    <xdr:to>
      <xdr:col>67</xdr:col>
      <xdr:colOff>101600</xdr:colOff>
      <xdr:row>85</xdr:row>
      <xdr:rowOff>55880</xdr:rowOff>
    </xdr:to>
    <xdr:sp macro="" textlink="">
      <xdr:nvSpPr>
        <xdr:cNvPr id="676" name="楕円 675">
          <a:extLst>
            <a:ext uri="{FF2B5EF4-FFF2-40B4-BE49-F238E27FC236}">
              <a16:creationId xmlns:a16="http://schemas.microsoft.com/office/drawing/2014/main" id="{00000000-0008-0000-0F00-0000A4020000}"/>
            </a:ext>
          </a:extLst>
        </xdr:cNvPr>
        <xdr:cNvSpPr/>
      </xdr:nvSpPr>
      <xdr:spPr>
        <a:xfrm>
          <a:off x="11487150" y="14210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5715</xdr:rowOff>
    </xdr:from>
    <xdr:to>
      <xdr:col>71</xdr:col>
      <xdr:colOff>171450</xdr:colOff>
      <xdr:row>85</xdr:row>
      <xdr:rowOff>18415</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1537950" y="14258925"/>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38735</xdr:rowOff>
    </xdr:from>
    <xdr:ext cx="398145" cy="253365"/>
    <xdr:sp macro="" textlink="">
      <xdr:nvSpPr>
        <xdr:cNvPr id="678" name="n_1aveValue【児童館】&#10;有形固定資産減価償却率">
          <a:extLst>
            <a:ext uri="{FF2B5EF4-FFF2-40B4-BE49-F238E27FC236}">
              <a16:creationId xmlns:a16="http://schemas.microsoft.com/office/drawing/2014/main" id="{00000000-0008-0000-0F00-0000A6020000}"/>
            </a:ext>
          </a:extLst>
        </xdr:cNvPr>
        <xdr:cNvSpPr txBox="1"/>
      </xdr:nvSpPr>
      <xdr:spPr>
        <a:xfrm>
          <a:off x="13742035" y="1395666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80645</xdr:rowOff>
    </xdr:from>
    <xdr:ext cx="398145" cy="253365"/>
    <xdr:sp macro="" textlink="">
      <xdr:nvSpPr>
        <xdr:cNvPr id="679" name="n_2aveValue【児童館】&#10;有形固定資産減価償却率">
          <a:extLst>
            <a:ext uri="{FF2B5EF4-FFF2-40B4-BE49-F238E27FC236}">
              <a16:creationId xmlns:a16="http://schemas.microsoft.com/office/drawing/2014/main" id="{00000000-0008-0000-0F00-0000A7020000}"/>
            </a:ext>
          </a:extLst>
        </xdr:cNvPr>
        <xdr:cNvSpPr txBox="1"/>
      </xdr:nvSpPr>
      <xdr:spPr>
        <a:xfrm>
          <a:off x="12960985" y="1399857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10160</xdr:rowOff>
    </xdr:from>
    <xdr:ext cx="405130" cy="246380"/>
    <xdr:sp macro="" textlink="">
      <xdr:nvSpPr>
        <xdr:cNvPr id="680" name="n_3aveValue【児童館】&#10;有形固定資産減価償却率">
          <a:extLst>
            <a:ext uri="{FF2B5EF4-FFF2-40B4-BE49-F238E27FC236}">
              <a16:creationId xmlns:a16="http://schemas.microsoft.com/office/drawing/2014/main" id="{00000000-0008-0000-0F00-0000A8020000}"/>
            </a:ext>
          </a:extLst>
        </xdr:cNvPr>
        <xdr:cNvSpPr txBox="1"/>
      </xdr:nvSpPr>
      <xdr:spPr>
        <a:xfrm>
          <a:off x="12167235" y="1359281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160655</xdr:rowOff>
    </xdr:from>
    <xdr:ext cx="398145" cy="246380"/>
    <xdr:sp macro="" textlink="">
      <xdr:nvSpPr>
        <xdr:cNvPr id="681" name="n_4aveValue【児童館】&#10;有形固定資産減価償却率">
          <a:extLst>
            <a:ext uri="{FF2B5EF4-FFF2-40B4-BE49-F238E27FC236}">
              <a16:creationId xmlns:a16="http://schemas.microsoft.com/office/drawing/2014/main" id="{00000000-0008-0000-0F00-0000A9020000}"/>
            </a:ext>
          </a:extLst>
        </xdr:cNvPr>
        <xdr:cNvSpPr txBox="1"/>
      </xdr:nvSpPr>
      <xdr:spPr>
        <a:xfrm>
          <a:off x="11354435" y="13575665"/>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103505</xdr:rowOff>
    </xdr:from>
    <xdr:ext cx="398145" cy="246380"/>
    <xdr:sp macro="" textlink="">
      <xdr:nvSpPr>
        <xdr:cNvPr id="682" name="n_1mainValue【児童館】&#10;有形固定資産減価償却率">
          <a:extLst>
            <a:ext uri="{FF2B5EF4-FFF2-40B4-BE49-F238E27FC236}">
              <a16:creationId xmlns:a16="http://schemas.microsoft.com/office/drawing/2014/main" id="{00000000-0008-0000-0F00-0000AA020000}"/>
            </a:ext>
          </a:extLst>
        </xdr:cNvPr>
        <xdr:cNvSpPr txBox="1"/>
      </xdr:nvSpPr>
      <xdr:spPr>
        <a:xfrm>
          <a:off x="13742035" y="13350875"/>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88265</xdr:rowOff>
    </xdr:from>
    <xdr:ext cx="398145" cy="246380"/>
    <xdr:sp macro="" textlink="">
      <xdr:nvSpPr>
        <xdr:cNvPr id="683" name="n_2mainValue【児童館】&#10;有形固定資産減価償却率">
          <a:extLst>
            <a:ext uri="{FF2B5EF4-FFF2-40B4-BE49-F238E27FC236}">
              <a16:creationId xmlns:a16="http://schemas.microsoft.com/office/drawing/2014/main" id="{00000000-0008-0000-0F00-0000AB020000}"/>
            </a:ext>
          </a:extLst>
        </xdr:cNvPr>
        <xdr:cNvSpPr txBox="1"/>
      </xdr:nvSpPr>
      <xdr:spPr>
        <a:xfrm>
          <a:off x="12960985" y="13335635"/>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59690</xdr:rowOff>
    </xdr:from>
    <xdr:ext cx="405130" cy="253365"/>
    <xdr:sp macro="" textlink="">
      <xdr:nvSpPr>
        <xdr:cNvPr id="684" name="n_3mainValue【児童館】&#10;有形固定資産減価償却率">
          <a:extLst>
            <a:ext uri="{FF2B5EF4-FFF2-40B4-BE49-F238E27FC236}">
              <a16:creationId xmlns:a16="http://schemas.microsoft.com/office/drawing/2014/main" id="{00000000-0008-0000-0F00-0000AC020000}"/>
            </a:ext>
          </a:extLst>
        </xdr:cNvPr>
        <xdr:cNvSpPr txBox="1"/>
      </xdr:nvSpPr>
      <xdr:spPr>
        <a:xfrm>
          <a:off x="12167235" y="143129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47625</xdr:rowOff>
    </xdr:from>
    <xdr:ext cx="398145" cy="246380"/>
    <xdr:sp macro="" textlink="">
      <xdr:nvSpPr>
        <xdr:cNvPr id="685" name="n_4mainValue【児童館】&#10;有形固定資産減価償却率">
          <a:extLst>
            <a:ext uri="{FF2B5EF4-FFF2-40B4-BE49-F238E27FC236}">
              <a16:creationId xmlns:a16="http://schemas.microsoft.com/office/drawing/2014/main" id="{00000000-0008-0000-0F00-0000AD020000}"/>
            </a:ext>
          </a:extLst>
        </xdr:cNvPr>
        <xdr:cNvSpPr txBox="1"/>
      </xdr:nvSpPr>
      <xdr:spPr>
        <a:xfrm>
          <a:off x="11354435" y="14300835"/>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2900" cy="213360"/>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6440150" y="12483465"/>
          <a:ext cx="34290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37465</xdr:rowOff>
    </xdr:from>
    <xdr:to>
      <xdr:col>120</xdr:col>
      <xdr:colOff>114300</xdr:colOff>
      <xdr:row>86</xdr:row>
      <xdr:rowOff>37465</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64592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66040</xdr:rowOff>
    </xdr:from>
    <xdr:ext cx="460375" cy="246380"/>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6048990" y="1431925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93345</xdr:rowOff>
    </xdr:from>
    <xdr:to>
      <xdr:col>120</xdr:col>
      <xdr:colOff>114300</xdr:colOff>
      <xdr:row>83</xdr:row>
      <xdr:rowOff>93345</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64592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121920</xdr:rowOff>
    </xdr:from>
    <xdr:ext cx="460375" cy="246380"/>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6048990" y="1387221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149225</xdr:rowOff>
    </xdr:from>
    <xdr:to>
      <xdr:col>120</xdr:col>
      <xdr:colOff>114300</xdr:colOff>
      <xdr:row>80</xdr:row>
      <xdr:rowOff>149225</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64592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0375" cy="246380"/>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6048990" y="1342517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37465</xdr:rowOff>
    </xdr:from>
    <xdr:to>
      <xdr:col>120</xdr:col>
      <xdr:colOff>114300</xdr:colOff>
      <xdr:row>78</xdr:row>
      <xdr:rowOff>37465</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64592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66040</xdr:rowOff>
    </xdr:from>
    <xdr:ext cx="460375" cy="246380"/>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6048990" y="1297813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0375" cy="246380"/>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6048990" y="1253109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706" name="【児童館】&#10;一人当たり面積グラフ枠">
          <a:extLst>
            <a:ext uri="{FF2B5EF4-FFF2-40B4-BE49-F238E27FC236}">
              <a16:creationId xmlns:a16="http://schemas.microsoft.com/office/drawing/2014/main" id="{00000000-0008-0000-0F00-0000C2020000}"/>
            </a:ext>
          </a:extLst>
        </xdr:cNvPr>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111125</xdr:rowOff>
    </xdr:from>
    <xdr:to>
      <xdr:col>116</xdr:col>
      <xdr:colOff>62865</xdr:colOff>
      <xdr:row>85</xdr:row>
      <xdr:rowOff>79375</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9951065" y="13358495"/>
          <a:ext cx="0" cy="974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83185</xdr:rowOff>
    </xdr:from>
    <xdr:ext cx="462915" cy="253365"/>
    <xdr:sp macro="" textlink="">
      <xdr:nvSpPr>
        <xdr:cNvPr id="708" name="【児童館】&#10;一人当たり面積最小値テキスト">
          <a:extLst>
            <a:ext uri="{FF2B5EF4-FFF2-40B4-BE49-F238E27FC236}">
              <a16:creationId xmlns:a16="http://schemas.microsoft.com/office/drawing/2014/main" id="{00000000-0008-0000-0F00-0000C4020000}"/>
            </a:ext>
          </a:extLst>
        </xdr:cNvPr>
        <xdr:cNvSpPr txBox="1"/>
      </xdr:nvSpPr>
      <xdr:spPr>
        <a:xfrm>
          <a:off x="19989800" y="1433639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79375</xdr:rowOff>
    </xdr:from>
    <xdr:to>
      <xdr:col>116</xdr:col>
      <xdr:colOff>152400</xdr:colOff>
      <xdr:row>85</xdr:row>
      <xdr:rowOff>79375</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9881850" y="14332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59055</xdr:rowOff>
    </xdr:from>
    <xdr:ext cx="462915" cy="253365"/>
    <xdr:sp macro="" textlink="">
      <xdr:nvSpPr>
        <xdr:cNvPr id="710" name="【児童館】&#10;一人当たり面積最大値テキスト">
          <a:extLst>
            <a:ext uri="{FF2B5EF4-FFF2-40B4-BE49-F238E27FC236}">
              <a16:creationId xmlns:a16="http://schemas.microsoft.com/office/drawing/2014/main" id="{00000000-0008-0000-0F00-0000C6020000}"/>
            </a:ext>
          </a:extLst>
        </xdr:cNvPr>
        <xdr:cNvSpPr txBox="1"/>
      </xdr:nvSpPr>
      <xdr:spPr>
        <a:xfrm>
          <a:off x="19989800" y="1313878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111125</xdr:rowOff>
    </xdr:from>
    <xdr:to>
      <xdr:col>116</xdr:col>
      <xdr:colOff>152400</xdr:colOff>
      <xdr:row>79</xdr:row>
      <xdr:rowOff>111125</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9881850" y="13358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93980</xdr:rowOff>
    </xdr:from>
    <xdr:ext cx="462915" cy="253365"/>
    <xdr:sp macro="" textlink="">
      <xdr:nvSpPr>
        <xdr:cNvPr id="712" name="【児童館】&#10;一人当たり面積平均値テキスト">
          <a:extLst>
            <a:ext uri="{FF2B5EF4-FFF2-40B4-BE49-F238E27FC236}">
              <a16:creationId xmlns:a16="http://schemas.microsoft.com/office/drawing/2014/main" id="{00000000-0008-0000-0F00-0000C8020000}"/>
            </a:ext>
          </a:extLst>
        </xdr:cNvPr>
        <xdr:cNvSpPr txBox="1"/>
      </xdr:nvSpPr>
      <xdr:spPr>
        <a:xfrm>
          <a:off x="19989800" y="14011910"/>
          <a:ext cx="4629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114935</xdr:rowOff>
    </xdr:from>
    <xdr:to>
      <xdr:col>116</xdr:col>
      <xdr:colOff>114300</xdr:colOff>
      <xdr:row>84</xdr:row>
      <xdr:rowOff>46990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9900900" y="14032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118745</xdr:rowOff>
    </xdr:from>
    <xdr:to>
      <xdr:col>112</xdr:col>
      <xdr:colOff>38100</xdr:colOff>
      <xdr:row>84</xdr:row>
      <xdr:rowOff>50800</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9157950" y="140366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128905</xdr:rowOff>
    </xdr:from>
    <xdr:to>
      <xdr:col>107</xdr:col>
      <xdr:colOff>101600</xdr:colOff>
      <xdr:row>84</xdr:row>
      <xdr:rowOff>60325</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8345150" y="14046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28575</xdr:rowOff>
    </xdr:from>
    <xdr:to>
      <xdr:col>102</xdr:col>
      <xdr:colOff>165100</xdr:colOff>
      <xdr:row>84</xdr:row>
      <xdr:rowOff>127635</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7551400" y="14114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32385</xdr:rowOff>
    </xdr:from>
    <xdr:to>
      <xdr:col>98</xdr:col>
      <xdr:colOff>38100</xdr:colOff>
      <xdr:row>84</xdr:row>
      <xdr:rowOff>131445</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6757650" y="141179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46380"/>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97802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46380"/>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90309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55015" cy="246380"/>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8224500" y="1490281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46380"/>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4307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46380"/>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66306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132715</xdr:rowOff>
    </xdr:from>
    <xdr:to>
      <xdr:col>116</xdr:col>
      <xdr:colOff>114300</xdr:colOff>
      <xdr:row>82</xdr:row>
      <xdr:rowOff>64135</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19900900" y="13715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154940</xdr:rowOff>
    </xdr:from>
    <xdr:ext cx="462915" cy="253365"/>
    <xdr:sp macro="" textlink="">
      <xdr:nvSpPr>
        <xdr:cNvPr id="724" name="【児童館】&#10;一人当たり面積該当値テキスト">
          <a:extLst>
            <a:ext uri="{FF2B5EF4-FFF2-40B4-BE49-F238E27FC236}">
              <a16:creationId xmlns:a16="http://schemas.microsoft.com/office/drawing/2014/main" id="{00000000-0008-0000-0F00-0000D4020000}"/>
            </a:ext>
          </a:extLst>
        </xdr:cNvPr>
        <xdr:cNvSpPr txBox="1"/>
      </xdr:nvSpPr>
      <xdr:spPr>
        <a:xfrm>
          <a:off x="19989800" y="1356995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137160</xdr:rowOff>
    </xdr:from>
    <xdr:to>
      <xdr:col>112</xdr:col>
      <xdr:colOff>38100</xdr:colOff>
      <xdr:row>82</xdr:row>
      <xdr:rowOff>69215</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9157950" y="137198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82</xdr:row>
      <xdr:rowOff>15240</xdr:rowOff>
    </xdr:from>
    <xdr:to>
      <xdr:col>116</xdr:col>
      <xdr:colOff>63500</xdr:colOff>
      <xdr:row>82</xdr:row>
      <xdr:rowOff>19050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19202400" y="1376553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151130</xdr:rowOff>
    </xdr:from>
    <xdr:to>
      <xdr:col>107</xdr:col>
      <xdr:colOff>101600</xdr:colOff>
      <xdr:row>82</xdr:row>
      <xdr:rowOff>82550</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8345150" y="13733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19050</xdr:rowOff>
    </xdr:from>
    <xdr:to>
      <xdr:col>111</xdr:col>
      <xdr:colOff>171450</xdr:colOff>
      <xdr:row>82</xdr:row>
      <xdr:rowOff>33020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18395950" y="1376934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20955</xdr:rowOff>
    </xdr:from>
    <xdr:to>
      <xdr:col>102</xdr:col>
      <xdr:colOff>165100</xdr:colOff>
      <xdr:row>83</xdr:row>
      <xdr:rowOff>120015</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7551400" y="139388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33020</xdr:rowOff>
    </xdr:from>
    <xdr:to>
      <xdr:col>107</xdr:col>
      <xdr:colOff>50800</xdr:colOff>
      <xdr:row>83</xdr:row>
      <xdr:rowOff>71120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flipV="1">
          <a:off x="17602200" y="13783310"/>
          <a:ext cx="79375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25400</xdr:rowOff>
    </xdr:from>
    <xdr:to>
      <xdr:col>98</xdr:col>
      <xdr:colOff>38100</xdr:colOff>
      <xdr:row>83</xdr:row>
      <xdr:rowOff>125095</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6757650" y="139433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83</xdr:row>
      <xdr:rowOff>71120</xdr:rowOff>
    </xdr:from>
    <xdr:to>
      <xdr:col>102</xdr:col>
      <xdr:colOff>114300</xdr:colOff>
      <xdr:row>83</xdr:row>
      <xdr:rowOff>74930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flipV="1">
          <a:off x="16802100" y="1398905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41910</xdr:rowOff>
    </xdr:from>
    <xdr:ext cx="469900" cy="253365"/>
    <xdr:sp macro="" textlink="">
      <xdr:nvSpPr>
        <xdr:cNvPr id="733" name="n_1aveValue【児童館】&#10;一人当たり面積">
          <a:extLst>
            <a:ext uri="{FF2B5EF4-FFF2-40B4-BE49-F238E27FC236}">
              <a16:creationId xmlns:a16="http://schemas.microsoft.com/office/drawing/2014/main" id="{00000000-0008-0000-0F00-0000DD020000}"/>
            </a:ext>
          </a:extLst>
        </xdr:cNvPr>
        <xdr:cNvSpPr txBox="1"/>
      </xdr:nvSpPr>
      <xdr:spPr>
        <a:xfrm>
          <a:off x="18980150" y="141274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51435</xdr:rowOff>
    </xdr:from>
    <xdr:ext cx="469900" cy="246380"/>
    <xdr:sp macro="" textlink="">
      <xdr:nvSpPr>
        <xdr:cNvPr id="734" name="n_2aveValue【児童館】&#10;一人当たり面積">
          <a:extLst>
            <a:ext uri="{FF2B5EF4-FFF2-40B4-BE49-F238E27FC236}">
              <a16:creationId xmlns:a16="http://schemas.microsoft.com/office/drawing/2014/main" id="{00000000-0008-0000-0F00-0000DE020000}"/>
            </a:ext>
          </a:extLst>
        </xdr:cNvPr>
        <xdr:cNvSpPr txBox="1"/>
      </xdr:nvSpPr>
      <xdr:spPr>
        <a:xfrm>
          <a:off x="18180050" y="1413700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118110</xdr:rowOff>
    </xdr:from>
    <xdr:ext cx="469900" cy="253365"/>
    <xdr:sp macro="" textlink="">
      <xdr:nvSpPr>
        <xdr:cNvPr id="735" name="n_3aveValue【児童館】&#10;一人当たり面積">
          <a:extLst>
            <a:ext uri="{FF2B5EF4-FFF2-40B4-BE49-F238E27FC236}">
              <a16:creationId xmlns:a16="http://schemas.microsoft.com/office/drawing/2014/main" id="{00000000-0008-0000-0F00-0000DF020000}"/>
            </a:ext>
          </a:extLst>
        </xdr:cNvPr>
        <xdr:cNvSpPr txBox="1"/>
      </xdr:nvSpPr>
      <xdr:spPr>
        <a:xfrm>
          <a:off x="17386300" y="142036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123190</xdr:rowOff>
    </xdr:from>
    <xdr:ext cx="469900" cy="246380"/>
    <xdr:sp macro="" textlink="">
      <xdr:nvSpPr>
        <xdr:cNvPr id="736" name="n_4aveValue【児童館】&#10;一人当たり面積">
          <a:extLst>
            <a:ext uri="{FF2B5EF4-FFF2-40B4-BE49-F238E27FC236}">
              <a16:creationId xmlns:a16="http://schemas.microsoft.com/office/drawing/2014/main" id="{00000000-0008-0000-0F00-0000E0020000}"/>
            </a:ext>
          </a:extLst>
        </xdr:cNvPr>
        <xdr:cNvSpPr txBox="1"/>
      </xdr:nvSpPr>
      <xdr:spPr>
        <a:xfrm>
          <a:off x="16592550" y="1420876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85090</xdr:rowOff>
    </xdr:from>
    <xdr:ext cx="469900" cy="246380"/>
    <xdr:sp macro="" textlink="">
      <xdr:nvSpPr>
        <xdr:cNvPr id="737" name="n_1mainValue【児童館】&#10;一人当たり面積">
          <a:extLst>
            <a:ext uri="{FF2B5EF4-FFF2-40B4-BE49-F238E27FC236}">
              <a16:creationId xmlns:a16="http://schemas.microsoft.com/office/drawing/2014/main" id="{00000000-0008-0000-0F00-0000E1020000}"/>
            </a:ext>
          </a:extLst>
        </xdr:cNvPr>
        <xdr:cNvSpPr txBox="1"/>
      </xdr:nvSpPr>
      <xdr:spPr>
        <a:xfrm>
          <a:off x="18980150" y="1350010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98425</xdr:rowOff>
    </xdr:from>
    <xdr:ext cx="469900" cy="253365"/>
    <xdr:sp macro="" textlink="">
      <xdr:nvSpPr>
        <xdr:cNvPr id="738" name="n_2mainValue【児童館】&#10;一人当たり面積">
          <a:extLst>
            <a:ext uri="{FF2B5EF4-FFF2-40B4-BE49-F238E27FC236}">
              <a16:creationId xmlns:a16="http://schemas.microsoft.com/office/drawing/2014/main" id="{00000000-0008-0000-0F00-0000E2020000}"/>
            </a:ext>
          </a:extLst>
        </xdr:cNvPr>
        <xdr:cNvSpPr txBox="1"/>
      </xdr:nvSpPr>
      <xdr:spPr>
        <a:xfrm>
          <a:off x="18180050" y="13513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136525</xdr:rowOff>
    </xdr:from>
    <xdr:ext cx="469900" cy="253365"/>
    <xdr:sp macro="" textlink="">
      <xdr:nvSpPr>
        <xdr:cNvPr id="739" name="n_3mainValue【児童館】&#10;一人当たり面積">
          <a:extLst>
            <a:ext uri="{FF2B5EF4-FFF2-40B4-BE49-F238E27FC236}">
              <a16:creationId xmlns:a16="http://schemas.microsoft.com/office/drawing/2014/main" id="{00000000-0008-0000-0F00-0000E3020000}"/>
            </a:ext>
          </a:extLst>
        </xdr:cNvPr>
        <xdr:cNvSpPr txBox="1"/>
      </xdr:nvSpPr>
      <xdr:spPr>
        <a:xfrm>
          <a:off x="17386300" y="137191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140970</xdr:rowOff>
    </xdr:from>
    <xdr:ext cx="469900" cy="246380"/>
    <xdr:sp macro="" textlink="">
      <xdr:nvSpPr>
        <xdr:cNvPr id="740" name="n_4mainValue【児童館】&#10;一人当たり面積">
          <a:extLst>
            <a:ext uri="{FF2B5EF4-FFF2-40B4-BE49-F238E27FC236}">
              <a16:creationId xmlns:a16="http://schemas.microsoft.com/office/drawing/2014/main" id="{00000000-0008-0000-0F00-0000E4020000}"/>
            </a:ext>
          </a:extLst>
        </xdr:cNvPr>
        <xdr:cNvSpPr txBox="1"/>
      </xdr:nvSpPr>
      <xdr:spPr>
        <a:xfrm>
          <a:off x="16592550" y="1372362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0375" cy="259080"/>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0797540" y="185648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0375" cy="25209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0797540" y="182384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396240" cy="259080"/>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0842625" y="1791144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396240" cy="25209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0842625" y="17585690"/>
          <a:ext cx="3962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396240" cy="2584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0842625" y="17258665"/>
          <a:ext cx="396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396240" cy="259080"/>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0842625" y="1693227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209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0906760" y="16605250"/>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F00-0000FD020000}"/>
            </a:ext>
          </a:extLst>
        </xdr:cNvPr>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118745</xdr:rowOff>
    </xdr:from>
    <xdr:to>
      <xdr:col>85</xdr:col>
      <xdr:colOff>126365</xdr:colOff>
      <xdr:row>109</xdr:row>
      <xdr:rowOff>35560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14699615" y="1692084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2915" cy="259080"/>
    <xdr:sp macro="" textlink="">
      <xdr:nvSpPr>
        <xdr:cNvPr id="767" name="【公民館】&#10;有形固定資産減価償却率最小値テキスト">
          <a:extLst>
            <a:ext uri="{FF2B5EF4-FFF2-40B4-BE49-F238E27FC236}">
              <a16:creationId xmlns:a16="http://schemas.microsoft.com/office/drawing/2014/main" id="{00000000-0008-0000-0F00-0000FF020000}"/>
            </a:ext>
          </a:extLst>
        </xdr:cNvPr>
        <xdr:cNvSpPr txBox="1"/>
      </xdr:nvSpPr>
      <xdr:spPr>
        <a:xfrm>
          <a:off x="14738350" y="183845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4611350" y="18380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65405</xdr:rowOff>
    </xdr:from>
    <xdr:ext cx="398145" cy="252095"/>
    <xdr:sp macro="" textlink="">
      <xdr:nvSpPr>
        <xdr:cNvPr id="769" name="【公民館】&#10;有形固定資産減価償却率最大値テキスト">
          <a:extLst>
            <a:ext uri="{FF2B5EF4-FFF2-40B4-BE49-F238E27FC236}">
              <a16:creationId xmlns:a16="http://schemas.microsoft.com/office/drawing/2014/main" id="{00000000-0008-0000-0F00-000001030000}"/>
            </a:ext>
          </a:extLst>
        </xdr:cNvPr>
        <xdr:cNvSpPr txBox="1"/>
      </xdr:nvSpPr>
      <xdr:spPr>
        <a:xfrm>
          <a:off x="14738350" y="1669605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118745</xdr:rowOff>
    </xdr:from>
    <xdr:to>
      <xdr:col>86</xdr:col>
      <xdr:colOff>25400</xdr:colOff>
      <xdr:row>100</xdr:row>
      <xdr:rowOff>118745</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4611350" y="16920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23495</xdr:rowOff>
    </xdr:from>
    <xdr:ext cx="398145" cy="259080"/>
    <xdr:sp macro="" textlink="">
      <xdr:nvSpPr>
        <xdr:cNvPr id="771" name="【公民館】&#10;有形固定資産減価償却率平均値テキスト">
          <a:extLst>
            <a:ext uri="{FF2B5EF4-FFF2-40B4-BE49-F238E27FC236}">
              <a16:creationId xmlns:a16="http://schemas.microsoft.com/office/drawing/2014/main" id="{00000000-0008-0000-0F00-000003030000}"/>
            </a:ext>
          </a:extLst>
        </xdr:cNvPr>
        <xdr:cNvSpPr txBox="1"/>
      </xdr:nvSpPr>
      <xdr:spPr>
        <a:xfrm>
          <a:off x="14738350" y="17854295"/>
          <a:ext cx="3981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106</xdr:row>
      <xdr:rowOff>45085</xdr:rowOff>
    </xdr:from>
    <xdr:to>
      <xdr:col>85</xdr:col>
      <xdr:colOff>171450</xdr:colOff>
      <xdr:row>106</xdr:row>
      <xdr:rowOff>146685</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4649450" y="178758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15875</xdr:rowOff>
    </xdr:from>
    <xdr:to>
      <xdr:col>81</xdr:col>
      <xdr:colOff>101600</xdr:colOff>
      <xdr:row>106</xdr:row>
      <xdr:rowOff>117475</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388745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50165</xdr:rowOff>
    </xdr:from>
    <xdr:to>
      <xdr:col>76</xdr:col>
      <xdr:colOff>165100</xdr:colOff>
      <xdr:row>106</xdr:row>
      <xdr:rowOff>151765</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3093700" y="1788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2299950" y="17867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61595</xdr:rowOff>
    </xdr:from>
    <xdr:to>
      <xdr:col>67</xdr:col>
      <xdr:colOff>101600</xdr:colOff>
      <xdr:row>106</xdr:row>
      <xdr:rowOff>163195</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148715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55015" cy="259080"/>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3766800" y="18704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55015" cy="259080"/>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1366500" y="18704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76</xdr:col>
      <xdr:colOff>63500</xdr:colOff>
      <xdr:row>104</xdr:row>
      <xdr:rowOff>114935</xdr:rowOff>
    </xdr:from>
    <xdr:to>
      <xdr:col>76</xdr:col>
      <xdr:colOff>165100</xdr:colOff>
      <xdr:row>105</xdr:row>
      <xdr:rowOff>45085</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3093700" y="1760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156210</xdr:rowOff>
    </xdr:from>
    <xdr:to>
      <xdr:col>72</xdr:col>
      <xdr:colOff>38100</xdr:colOff>
      <xdr:row>109</xdr:row>
      <xdr:rowOff>86360</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2299950" y="183299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104</xdr:row>
      <xdr:rowOff>166370</xdr:rowOff>
    </xdr:from>
    <xdr:to>
      <xdr:col>76</xdr:col>
      <xdr:colOff>114300</xdr:colOff>
      <xdr:row>109</xdr:row>
      <xdr:rowOff>35560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flipV="1">
          <a:off x="12344400" y="17654270"/>
          <a:ext cx="800100" cy="726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154940</xdr:rowOff>
    </xdr:from>
    <xdr:to>
      <xdr:col>67</xdr:col>
      <xdr:colOff>101600</xdr:colOff>
      <xdr:row>109</xdr:row>
      <xdr:rowOff>84455</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1487150" y="18328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33655</xdr:rowOff>
    </xdr:from>
    <xdr:to>
      <xdr:col>71</xdr:col>
      <xdr:colOff>171450</xdr:colOff>
      <xdr:row>109</xdr:row>
      <xdr:rowOff>35560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1537950" y="1837880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133985</xdr:rowOff>
    </xdr:from>
    <xdr:ext cx="398145" cy="252095"/>
    <xdr:sp macro="" textlink="">
      <xdr:nvSpPr>
        <xdr:cNvPr id="787" name="n_1aveValue【公民館】&#10;有形固定資産減価償却率">
          <a:extLst>
            <a:ext uri="{FF2B5EF4-FFF2-40B4-BE49-F238E27FC236}">
              <a16:creationId xmlns:a16="http://schemas.microsoft.com/office/drawing/2014/main" id="{00000000-0008-0000-0F00-000013030000}"/>
            </a:ext>
          </a:extLst>
        </xdr:cNvPr>
        <xdr:cNvSpPr txBox="1"/>
      </xdr:nvSpPr>
      <xdr:spPr>
        <a:xfrm>
          <a:off x="13742035" y="1762188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143510</xdr:rowOff>
    </xdr:from>
    <xdr:ext cx="398145" cy="252095"/>
    <xdr:sp macro="" textlink="">
      <xdr:nvSpPr>
        <xdr:cNvPr id="788" name="n_2aveValue【公民館】&#10;有形固定資産減価償却率">
          <a:extLst>
            <a:ext uri="{FF2B5EF4-FFF2-40B4-BE49-F238E27FC236}">
              <a16:creationId xmlns:a16="http://schemas.microsoft.com/office/drawing/2014/main" id="{00000000-0008-0000-0F00-000014030000}"/>
            </a:ext>
          </a:extLst>
        </xdr:cNvPr>
        <xdr:cNvSpPr txBox="1"/>
      </xdr:nvSpPr>
      <xdr:spPr>
        <a:xfrm>
          <a:off x="12960985" y="1797431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154940</xdr:rowOff>
    </xdr:from>
    <xdr:ext cx="405130" cy="252095"/>
    <xdr:sp macro="" textlink="">
      <xdr:nvSpPr>
        <xdr:cNvPr id="789" name="n_3aveValue【公民館】&#10;有形固定資産減価償却率">
          <a:extLst>
            <a:ext uri="{FF2B5EF4-FFF2-40B4-BE49-F238E27FC236}">
              <a16:creationId xmlns:a16="http://schemas.microsoft.com/office/drawing/2014/main" id="{00000000-0008-0000-0F00-000015030000}"/>
            </a:ext>
          </a:extLst>
        </xdr:cNvPr>
        <xdr:cNvSpPr txBox="1"/>
      </xdr:nvSpPr>
      <xdr:spPr>
        <a:xfrm>
          <a:off x="12167235" y="1764284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8255</xdr:rowOff>
    </xdr:from>
    <xdr:ext cx="398145" cy="252095"/>
    <xdr:sp macro="" textlink="">
      <xdr:nvSpPr>
        <xdr:cNvPr id="790" name="n_4aveValue【公民館】&#10;有形固定資産減価償却率">
          <a:extLst>
            <a:ext uri="{FF2B5EF4-FFF2-40B4-BE49-F238E27FC236}">
              <a16:creationId xmlns:a16="http://schemas.microsoft.com/office/drawing/2014/main" id="{00000000-0008-0000-0F00-000016030000}"/>
            </a:ext>
          </a:extLst>
        </xdr:cNvPr>
        <xdr:cNvSpPr txBox="1"/>
      </xdr:nvSpPr>
      <xdr:spPr>
        <a:xfrm>
          <a:off x="11354435" y="1766760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61595</xdr:rowOff>
    </xdr:from>
    <xdr:ext cx="398145" cy="259080"/>
    <xdr:sp macro="" textlink="">
      <xdr:nvSpPr>
        <xdr:cNvPr id="791" name="n_2mainValue【公民館】&#10;有形固定資産減価償却率">
          <a:extLst>
            <a:ext uri="{FF2B5EF4-FFF2-40B4-BE49-F238E27FC236}">
              <a16:creationId xmlns:a16="http://schemas.microsoft.com/office/drawing/2014/main" id="{00000000-0008-0000-0F00-000017030000}"/>
            </a:ext>
          </a:extLst>
        </xdr:cNvPr>
        <xdr:cNvSpPr txBox="1"/>
      </xdr:nvSpPr>
      <xdr:spPr>
        <a:xfrm>
          <a:off x="12960985" y="1737804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109</xdr:row>
      <xdr:rowOff>77470</xdr:rowOff>
    </xdr:from>
    <xdr:ext cx="469900" cy="252095"/>
    <xdr:sp macro="" textlink="">
      <xdr:nvSpPr>
        <xdr:cNvPr id="792" name="n_3mainValue【公民館】&#10;有形固定資産減価償却率">
          <a:extLst>
            <a:ext uri="{FF2B5EF4-FFF2-40B4-BE49-F238E27FC236}">
              <a16:creationId xmlns:a16="http://schemas.microsoft.com/office/drawing/2014/main" id="{00000000-0008-0000-0F00-000018030000}"/>
            </a:ext>
          </a:extLst>
        </xdr:cNvPr>
        <xdr:cNvSpPr txBox="1"/>
      </xdr:nvSpPr>
      <xdr:spPr>
        <a:xfrm>
          <a:off x="12134850" y="184226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109</xdr:row>
      <xdr:rowOff>75565</xdr:rowOff>
    </xdr:from>
    <xdr:ext cx="398145" cy="252095"/>
    <xdr:sp macro="" textlink="">
      <xdr:nvSpPr>
        <xdr:cNvPr id="793" name="n_4mainValue【公民館】&#10;有形固定資産減価償却率">
          <a:extLst>
            <a:ext uri="{FF2B5EF4-FFF2-40B4-BE49-F238E27FC236}">
              <a16:creationId xmlns:a16="http://schemas.microsoft.com/office/drawing/2014/main" id="{00000000-0008-0000-0F00-000019030000}"/>
            </a:ext>
          </a:extLst>
        </xdr:cNvPr>
        <xdr:cNvSpPr txBox="1"/>
      </xdr:nvSpPr>
      <xdr:spPr>
        <a:xfrm>
          <a:off x="11354435" y="1842071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2900" cy="22542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6440150" y="162306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0375" cy="25209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6048990" y="182384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0375" cy="259080"/>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6048990" y="179114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0375" cy="25209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6048990" y="1758569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0375" cy="2584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6048990" y="1725866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0375" cy="259080"/>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6048990" y="169322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0375" cy="25209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6048990" y="1660525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0375" cy="259080"/>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6048990" y="162788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F00-000032030000}"/>
            </a:ext>
          </a:extLst>
        </xdr:cNvPr>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77470</xdr:rowOff>
    </xdr:from>
    <xdr:to>
      <xdr:col>116</xdr:col>
      <xdr:colOff>62865</xdr:colOff>
      <xdr:row>109</xdr:row>
      <xdr:rowOff>17780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flipV="1">
          <a:off x="19951065" y="16879570"/>
          <a:ext cx="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20955</xdr:rowOff>
    </xdr:from>
    <xdr:ext cx="462915" cy="252095"/>
    <xdr:sp macro="" textlink="">
      <xdr:nvSpPr>
        <xdr:cNvPr id="820" name="【公民館】&#10;一人当たり面積最小値テキスト">
          <a:extLst>
            <a:ext uri="{FF2B5EF4-FFF2-40B4-BE49-F238E27FC236}">
              <a16:creationId xmlns:a16="http://schemas.microsoft.com/office/drawing/2014/main" id="{00000000-0008-0000-0F00-000034030000}"/>
            </a:ext>
          </a:extLst>
        </xdr:cNvPr>
        <xdr:cNvSpPr txBox="1"/>
      </xdr:nvSpPr>
      <xdr:spPr>
        <a:xfrm>
          <a:off x="19989800" y="183661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17780</xdr:rowOff>
    </xdr:from>
    <xdr:to>
      <xdr:col>116</xdr:col>
      <xdr:colOff>152400</xdr:colOff>
      <xdr:row>109</xdr:row>
      <xdr:rowOff>17780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9881850" y="18362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24130</xdr:rowOff>
    </xdr:from>
    <xdr:ext cx="462915" cy="259080"/>
    <xdr:sp macro="" textlink="">
      <xdr:nvSpPr>
        <xdr:cNvPr id="822" name="【公民館】&#10;一人当たり面積最大値テキスト">
          <a:extLst>
            <a:ext uri="{FF2B5EF4-FFF2-40B4-BE49-F238E27FC236}">
              <a16:creationId xmlns:a16="http://schemas.microsoft.com/office/drawing/2014/main" id="{00000000-0008-0000-0F00-000036030000}"/>
            </a:ext>
          </a:extLst>
        </xdr:cNvPr>
        <xdr:cNvSpPr txBox="1"/>
      </xdr:nvSpPr>
      <xdr:spPr>
        <a:xfrm>
          <a:off x="19989800" y="166547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77470</xdr:rowOff>
    </xdr:from>
    <xdr:to>
      <xdr:col>116</xdr:col>
      <xdr:colOff>152400</xdr:colOff>
      <xdr:row>100</xdr:row>
      <xdr:rowOff>77470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9881850" y="16879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66040</xdr:rowOff>
    </xdr:from>
    <xdr:ext cx="462915" cy="252095"/>
    <xdr:sp macro="" textlink="">
      <xdr:nvSpPr>
        <xdr:cNvPr id="824" name="【公民館】&#10;一人当たり面積平均値テキスト">
          <a:extLst>
            <a:ext uri="{FF2B5EF4-FFF2-40B4-BE49-F238E27FC236}">
              <a16:creationId xmlns:a16="http://schemas.microsoft.com/office/drawing/2014/main" id="{00000000-0008-0000-0F00-000038030000}"/>
            </a:ext>
          </a:extLst>
        </xdr:cNvPr>
        <xdr:cNvSpPr txBox="1"/>
      </xdr:nvSpPr>
      <xdr:spPr>
        <a:xfrm>
          <a:off x="19989800" y="17896840"/>
          <a:ext cx="4629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87630</xdr:rowOff>
    </xdr:from>
    <xdr:to>
      <xdr:col>116</xdr:col>
      <xdr:colOff>114300</xdr:colOff>
      <xdr:row>107</xdr:row>
      <xdr:rowOff>17780</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99009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90805</xdr:rowOff>
    </xdr:from>
    <xdr:to>
      <xdr:col>112</xdr:col>
      <xdr:colOff>38100</xdr:colOff>
      <xdr:row>107</xdr:row>
      <xdr:rowOff>20955</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9157950" y="17921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76835</xdr:rowOff>
    </xdr:from>
    <xdr:to>
      <xdr:col>107</xdr:col>
      <xdr:colOff>101600</xdr:colOff>
      <xdr:row>107</xdr:row>
      <xdr:rowOff>6985</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8345150" y="1790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69215</xdr:rowOff>
    </xdr:from>
    <xdr:to>
      <xdr:col>102</xdr:col>
      <xdr:colOff>165100</xdr:colOff>
      <xdr:row>106</xdr:row>
      <xdr:rowOff>170815</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7551400" y="179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73025</xdr:rowOff>
    </xdr:from>
    <xdr:to>
      <xdr:col>98</xdr:col>
      <xdr:colOff>38100</xdr:colOff>
      <xdr:row>107</xdr:row>
      <xdr:rowOff>3175</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6757650" y="17903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55015" cy="259080"/>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8224500" y="18704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107</xdr:col>
      <xdr:colOff>0</xdr:colOff>
      <xdr:row>107</xdr:row>
      <xdr:rowOff>122555</xdr:rowOff>
    </xdr:from>
    <xdr:to>
      <xdr:col>107</xdr:col>
      <xdr:colOff>101600</xdr:colOff>
      <xdr:row>108</xdr:row>
      <xdr:rowOff>52705</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834515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46355</xdr:rowOff>
    </xdr:from>
    <xdr:to>
      <xdr:col>102</xdr:col>
      <xdr:colOff>165100</xdr:colOff>
      <xdr:row>108</xdr:row>
      <xdr:rowOff>147955</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75514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1905</xdr:rowOff>
    </xdr:from>
    <xdr:to>
      <xdr:col>107</xdr:col>
      <xdr:colOff>50800</xdr:colOff>
      <xdr:row>108</xdr:row>
      <xdr:rowOff>97790</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17602200" y="18175605"/>
          <a:ext cx="79375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48260</xdr:rowOff>
    </xdr:from>
    <xdr:to>
      <xdr:col>98</xdr:col>
      <xdr:colOff>38100</xdr:colOff>
      <xdr:row>108</xdr:row>
      <xdr:rowOff>149860</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6757650" y="18221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108</xdr:row>
      <xdr:rowOff>97790</xdr:rowOff>
    </xdr:from>
    <xdr:to>
      <xdr:col>102</xdr:col>
      <xdr:colOff>114300</xdr:colOff>
      <xdr:row>108</xdr:row>
      <xdr:rowOff>99060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16802100" y="1827149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37465</xdr:rowOff>
    </xdr:from>
    <xdr:ext cx="469900" cy="259080"/>
    <xdr:sp macro="" textlink="">
      <xdr:nvSpPr>
        <xdr:cNvPr id="840" name="n_1aveValue【公民館】&#10;一人当たり面積">
          <a:extLst>
            <a:ext uri="{FF2B5EF4-FFF2-40B4-BE49-F238E27FC236}">
              <a16:creationId xmlns:a16="http://schemas.microsoft.com/office/drawing/2014/main" id="{00000000-0008-0000-0F00-000048030000}"/>
            </a:ext>
          </a:extLst>
        </xdr:cNvPr>
        <xdr:cNvSpPr txBox="1"/>
      </xdr:nvSpPr>
      <xdr:spPr>
        <a:xfrm>
          <a:off x="18980150" y="17696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23495</xdr:rowOff>
    </xdr:from>
    <xdr:ext cx="469900" cy="259080"/>
    <xdr:sp macro="" textlink="">
      <xdr:nvSpPr>
        <xdr:cNvPr id="841" name="n_2aveValue【公民館】&#10;一人当たり面積">
          <a:extLst>
            <a:ext uri="{FF2B5EF4-FFF2-40B4-BE49-F238E27FC236}">
              <a16:creationId xmlns:a16="http://schemas.microsoft.com/office/drawing/2014/main" id="{00000000-0008-0000-0F00-000049030000}"/>
            </a:ext>
          </a:extLst>
        </xdr:cNvPr>
        <xdr:cNvSpPr txBox="1"/>
      </xdr:nvSpPr>
      <xdr:spPr>
        <a:xfrm>
          <a:off x="18180050" y="17682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15875</xdr:rowOff>
    </xdr:from>
    <xdr:ext cx="469900" cy="259080"/>
    <xdr:sp macro="" textlink="">
      <xdr:nvSpPr>
        <xdr:cNvPr id="842" name="n_3aveValue【公民館】&#10;一人当たり面積">
          <a:extLst>
            <a:ext uri="{FF2B5EF4-FFF2-40B4-BE49-F238E27FC236}">
              <a16:creationId xmlns:a16="http://schemas.microsoft.com/office/drawing/2014/main" id="{00000000-0008-0000-0F00-00004A030000}"/>
            </a:ext>
          </a:extLst>
        </xdr:cNvPr>
        <xdr:cNvSpPr txBox="1"/>
      </xdr:nvSpPr>
      <xdr:spPr>
        <a:xfrm>
          <a:off x="17386300" y="17675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19685</xdr:rowOff>
    </xdr:from>
    <xdr:ext cx="469900" cy="252095"/>
    <xdr:sp macro="" textlink="">
      <xdr:nvSpPr>
        <xdr:cNvPr id="843" name="n_4aveValue【公民館】&#10;一人当たり面積">
          <a:extLst>
            <a:ext uri="{FF2B5EF4-FFF2-40B4-BE49-F238E27FC236}">
              <a16:creationId xmlns:a16="http://schemas.microsoft.com/office/drawing/2014/main" id="{00000000-0008-0000-0F00-00004B030000}"/>
            </a:ext>
          </a:extLst>
        </xdr:cNvPr>
        <xdr:cNvSpPr txBox="1"/>
      </xdr:nvSpPr>
      <xdr:spPr>
        <a:xfrm>
          <a:off x="16592550" y="176790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43815</xdr:rowOff>
    </xdr:from>
    <xdr:ext cx="469900" cy="252095"/>
    <xdr:sp macro="" textlink="">
      <xdr:nvSpPr>
        <xdr:cNvPr id="844" name="n_2mainValue【公民館】&#10;一人当たり面積">
          <a:extLst>
            <a:ext uri="{FF2B5EF4-FFF2-40B4-BE49-F238E27FC236}">
              <a16:creationId xmlns:a16="http://schemas.microsoft.com/office/drawing/2014/main" id="{00000000-0008-0000-0F00-00004C030000}"/>
            </a:ext>
          </a:extLst>
        </xdr:cNvPr>
        <xdr:cNvSpPr txBox="1"/>
      </xdr:nvSpPr>
      <xdr:spPr>
        <a:xfrm>
          <a:off x="18180050" y="182175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139065</xdr:rowOff>
    </xdr:from>
    <xdr:ext cx="469900" cy="259080"/>
    <xdr:sp macro="" textlink="">
      <xdr:nvSpPr>
        <xdr:cNvPr id="845" name="n_3mainValue【公民館】&#10;一人当たり面積">
          <a:extLst>
            <a:ext uri="{FF2B5EF4-FFF2-40B4-BE49-F238E27FC236}">
              <a16:creationId xmlns:a16="http://schemas.microsoft.com/office/drawing/2014/main" id="{00000000-0008-0000-0F00-00004D030000}"/>
            </a:ext>
          </a:extLst>
        </xdr:cNvPr>
        <xdr:cNvSpPr txBox="1"/>
      </xdr:nvSpPr>
      <xdr:spPr>
        <a:xfrm>
          <a:off x="17386300" y="18312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140970</xdr:rowOff>
    </xdr:from>
    <xdr:ext cx="469900" cy="259080"/>
    <xdr:sp macro="" textlink="">
      <xdr:nvSpPr>
        <xdr:cNvPr id="846" name="n_4mainValue【公民館】&#10;一人当たり面積">
          <a:extLst>
            <a:ext uri="{FF2B5EF4-FFF2-40B4-BE49-F238E27FC236}">
              <a16:creationId xmlns:a16="http://schemas.microsoft.com/office/drawing/2014/main" id="{00000000-0008-0000-0F00-00004E030000}"/>
            </a:ext>
          </a:extLst>
        </xdr:cNvPr>
        <xdr:cNvSpPr txBox="1"/>
      </xdr:nvSpPr>
      <xdr:spPr>
        <a:xfrm>
          <a:off x="16592550" y="1831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道路】有形固定資産減価償却率は、道幅拡張工事等を行っている影響により改善し、65.1％と類似団体平均と比較して0.3ポイント低い値となっている。一人あたり延長については、コンパクトな町であるため類似団体平均と比較して低い値となっている。</a:t>
          </a:r>
        </a:p>
        <a:p>
          <a:r>
            <a:rPr kumimoji="1" lang="ja-JP" altLang="en-US" sz="1100">
              <a:latin typeface="ＭＳ Ｐゴシック"/>
              <a:ea typeface="ＭＳ Ｐゴシック"/>
            </a:rPr>
            <a:t>【橋りょう・トンネル】有形固定資産減価償却率は、63.3％と類似団体平均と比較して5.0ポイント低く、一人当たり有形固定資産額についても、類似団体と比較して低い値となっている。</a:t>
          </a:r>
        </a:p>
        <a:p>
          <a:r>
            <a:rPr kumimoji="1" lang="ja-JP" altLang="en-US" sz="1100">
              <a:latin typeface="ＭＳ Ｐゴシック"/>
              <a:ea typeface="ＭＳ Ｐゴシック"/>
            </a:rPr>
            <a:t>【公営住宅】有形固定資産減価償却率は、99.3％と類似団体平均と比較して高い値となっている。個別に策定する長寿命化計画に基づき、建物の状態や耐用年数を踏まえた計画的な改修を進めていく。</a:t>
          </a:r>
        </a:p>
        <a:p>
          <a:r>
            <a:rPr kumimoji="1" lang="ja-JP" altLang="en-US" sz="1100">
              <a:latin typeface="ＭＳ Ｐゴシック"/>
              <a:ea typeface="ＭＳ Ｐゴシック"/>
            </a:rPr>
            <a:t>【認定こども園・幼稚園・保育所】有形固定資産減価償却率は、83.0％と類似団体平均と比較して高い値となっている。定期的な修繕（予防保全）を行い安全に使用できる建物として維持管理し、物理的耐用年数を目安に更新を進めていく。</a:t>
          </a:r>
        </a:p>
        <a:p>
          <a:r>
            <a:rPr kumimoji="1" lang="ja-JP" altLang="en-US" sz="1100">
              <a:latin typeface="ＭＳ Ｐゴシック"/>
              <a:ea typeface="ＭＳ Ｐゴシック"/>
            </a:rPr>
            <a:t>【学校施設】有形固定資産減価償却率は、84.0％と類似団体平均と比較して高い値となっている。長期にわたり安全に使用できる建物として維持管理し、建物の状態や耐用年数を踏まえた計画的な改修を進めていく。</a:t>
          </a:r>
        </a:p>
        <a:p>
          <a:r>
            <a:rPr kumimoji="1" lang="ja-JP" altLang="en-US" sz="1100">
              <a:latin typeface="ＭＳ Ｐゴシック"/>
              <a:ea typeface="ＭＳ Ｐゴシック"/>
            </a:rPr>
            <a:t>【児童館】有形固定資産減価償却率は、その機能を備えた複合施設が令和２年度に建設されたことから大幅に改善し、47.6％と類似団体平均と比較して低い値となっている。</a:t>
          </a:r>
        </a:p>
        <a:p>
          <a:r>
            <a:rPr kumimoji="1" lang="ja-JP" altLang="en-US" sz="1100">
              <a:latin typeface="ＭＳ Ｐゴシック"/>
              <a:ea typeface="ＭＳ Ｐゴシック"/>
            </a:rPr>
            <a:t>【公民館】有形固定資産減価償却率は、施設の複合化に際し除却を行ったため数値なしとなっている。</a:t>
          </a:r>
        </a:p>
        <a:p>
          <a:endParaRPr kumimoji="1" lang="ja-JP" altLang="en-US" sz="11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6,601
6,500
4.06
4,288,207
4,029,320
209,542
2,509,728
3,401,302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463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41350" y="2736215"/>
          <a:ext cx="88963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3365"/>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4638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41350" y="3667125"/>
          <a:ext cx="4433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685800" y="521906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74295</xdr:rowOff>
    </xdr:from>
    <xdr:to>
      <xdr:col>59</xdr:col>
      <xdr:colOff>88900</xdr:colOff>
      <xdr:row>28</xdr:row>
      <xdr:rowOff>24765</xdr:rowOff>
    </xdr:to>
    <xdr:sp macro="" textlink="">
      <xdr:nvSpPr>
        <xdr:cNvPr id="41" name="正方形/長方形 40">
          <a:extLst>
            <a:ext uri="{FF2B5EF4-FFF2-40B4-BE49-F238E27FC236}">
              <a16:creationId xmlns:a16="http://schemas.microsoft.com/office/drawing/2014/main" id="{00000000-0008-0000-1000-000029000000}"/>
            </a:ext>
          </a:extLst>
        </xdr:cNvPr>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42" name="正方形/長方形 41">
          <a:extLst>
            <a:ext uri="{FF2B5EF4-FFF2-40B4-BE49-F238E27FC236}">
              <a16:creationId xmlns:a16="http://schemas.microsoft.com/office/drawing/2014/main" id="{00000000-0008-0000-1000-00002A000000}"/>
            </a:ext>
          </a:extLst>
        </xdr:cNvPr>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43" name="正方形/長方形 42">
          <a:extLst>
            <a:ext uri="{FF2B5EF4-FFF2-40B4-BE49-F238E27FC236}">
              <a16:creationId xmlns:a16="http://schemas.microsoft.com/office/drawing/2014/main" id="{00000000-0008-0000-1000-00002B000000}"/>
            </a:ext>
          </a:extLst>
        </xdr:cNvPr>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44" name="正方形/長方形 43">
          <a:extLst>
            <a:ext uri="{FF2B5EF4-FFF2-40B4-BE49-F238E27FC236}">
              <a16:creationId xmlns:a16="http://schemas.microsoft.com/office/drawing/2014/main" id="{00000000-0008-0000-1000-00002C000000}"/>
            </a:ext>
          </a:extLst>
        </xdr:cNvPr>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45" name="正方形/長方形 44">
          <a:extLst>
            <a:ext uri="{FF2B5EF4-FFF2-40B4-BE49-F238E27FC236}">
              <a16:creationId xmlns:a16="http://schemas.microsoft.com/office/drawing/2014/main" id="{00000000-0008-0000-1000-00002D000000}"/>
            </a:ext>
          </a:extLst>
        </xdr:cNvPr>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46" name="正方形/長方形 45">
          <a:extLst>
            <a:ext uri="{FF2B5EF4-FFF2-40B4-BE49-F238E27FC236}">
              <a16:creationId xmlns:a16="http://schemas.microsoft.com/office/drawing/2014/main" id="{00000000-0008-0000-1000-00002E000000}"/>
            </a:ext>
          </a:extLst>
        </xdr:cNvPr>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47" name="正方形/長方形 46">
          <a:extLst>
            <a:ext uri="{FF2B5EF4-FFF2-40B4-BE49-F238E27FC236}">
              <a16:creationId xmlns:a16="http://schemas.microsoft.com/office/drawing/2014/main" id="{00000000-0008-0000-1000-00002F000000}"/>
            </a:ext>
          </a:extLst>
        </xdr:cNvPr>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48" name="正方形/長方形 47">
          <a:extLst>
            <a:ext uri="{FF2B5EF4-FFF2-40B4-BE49-F238E27FC236}">
              <a16:creationId xmlns:a16="http://schemas.microsoft.com/office/drawing/2014/main" id="{00000000-0008-0000-1000-000030000000}"/>
            </a:ext>
          </a:extLst>
        </xdr:cNvPr>
        <xdr:cNvSpPr/>
      </xdr:nvSpPr>
      <xdr:spPr>
        <a:xfrm>
          <a:off x="5956300" y="521906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111760</xdr:rowOff>
    </xdr:from>
    <xdr:to>
      <xdr:col>28</xdr:col>
      <xdr:colOff>152400</xdr:colOff>
      <xdr:row>50</xdr:row>
      <xdr:rowOff>61595</xdr:rowOff>
    </xdr:to>
    <xdr:sp macro="" textlink="">
      <xdr:nvSpPr>
        <xdr:cNvPr id="49" name="正方形/長方形 48">
          <a:extLst>
            <a:ext uri="{FF2B5EF4-FFF2-40B4-BE49-F238E27FC236}">
              <a16:creationId xmlns:a16="http://schemas.microsoft.com/office/drawing/2014/main" id="{00000000-0008-0000-1000-000031000000}"/>
            </a:ext>
          </a:extLst>
        </xdr:cNvPr>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1000-000032000000}"/>
            </a:ext>
          </a:extLst>
        </xdr:cNvPr>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51" name="正方形/長方形 50">
          <a:extLst>
            <a:ext uri="{FF2B5EF4-FFF2-40B4-BE49-F238E27FC236}">
              <a16:creationId xmlns:a16="http://schemas.microsoft.com/office/drawing/2014/main" id="{00000000-0008-0000-1000-000033000000}"/>
            </a:ext>
          </a:extLst>
        </xdr:cNvPr>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1000-000034000000}"/>
            </a:ext>
          </a:extLst>
        </xdr:cNvPr>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53" name="正方形/長方形 52">
          <a:extLst>
            <a:ext uri="{FF2B5EF4-FFF2-40B4-BE49-F238E27FC236}">
              <a16:creationId xmlns:a16="http://schemas.microsoft.com/office/drawing/2014/main" id="{00000000-0008-0000-1000-000035000000}"/>
            </a:ext>
          </a:extLst>
        </xdr:cNvPr>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1000-000036000000}"/>
            </a:ext>
          </a:extLst>
        </xdr:cNvPr>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55" name="正方形/長方形 54">
          <a:extLst>
            <a:ext uri="{FF2B5EF4-FFF2-40B4-BE49-F238E27FC236}">
              <a16:creationId xmlns:a16="http://schemas.microsoft.com/office/drawing/2014/main" id="{00000000-0008-0000-1000-000037000000}"/>
            </a:ext>
          </a:extLst>
        </xdr:cNvPr>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56" name="正方形/長方形 55">
          <a:extLst>
            <a:ext uri="{FF2B5EF4-FFF2-40B4-BE49-F238E27FC236}">
              <a16:creationId xmlns:a16="http://schemas.microsoft.com/office/drawing/2014/main" id="{00000000-0008-0000-1000-000038000000}"/>
            </a:ext>
          </a:extLst>
        </xdr:cNvPr>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1465" cy="220345"/>
    <xdr:sp macro="" textlink="">
      <xdr:nvSpPr>
        <xdr:cNvPr id="57" name="テキスト ボックス 56">
          <a:extLst>
            <a:ext uri="{FF2B5EF4-FFF2-40B4-BE49-F238E27FC236}">
              <a16:creationId xmlns:a16="http://schemas.microsoft.com/office/drawing/2014/main" id="{00000000-0008-0000-1000-000039000000}"/>
            </a:ext>
          </a:extLst>
        </xdr:cNvPr>
        <xdr:cNvSpPr txBox="1"/>
      </xdr:nvSpPr>
      <xdr:spPr>
        <a:xfrm>
          <a:off x="666750" y="8758555"/>
          <a:ext cx="2914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0375" cy="246380"/>
    <xdr:sp macro="" textlink="">
      <xdr:nvSpPr>
        <xdr:cNvPr id="59" name="テキスト ボックス 58">
          <a:extLst>
            <a:ext uri="{FF2B5EF4-FFF2-40B4-BE49-F238E27FC236}">
              <a16:creationId xmlns:a16="http://schemas.microsoft.com/office/drawing/2014/main" id="{00000000-0008-0000-1000-00003B000000}"/>
            </a:ext>
          </a:extLst>
        </xdr:cNvPr>
        <xdr:cNvSpPr txBox="1"/>
      </xdr:nvSpPr>
      <xdr:spPr>
        <a:xfrm>
          <a:off x="275590" y="1104074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128270</xdr:rowOff>
    </xdr:from>
    <xdr:to>
      <xdr:col>28</xdr:col>
      <xdr:colOff>114300</xdr:colOff>
      <xdr:row>64</xdr:row>
      <xdr:rowOff>128270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6858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156210</xdr:rowOff>
    </xdr:from>
    <xdr:ext cx="460375" cy="253365"/>
    <xdr:sp macro="" textlink="">
      <xdr:nvSpPr>
        <xdr:cNvPr id="61" name="テキスト ボックス 60">
          <a:extLst>
            <a:ext uri="{FF2B5EF4-FFF2-40B4-BE49-F238E27FC236}">
              <a16:creationId xmlns:a16="http://schemas.microsoft.com/office/drawing/2014/main" id="{00000000-0008-0000-1000-00003D000000}"/>
            </a:ext>
          </a:extLst>
        </xdr:cNvPr>
        <xdr:cNvSpPr txBox="1"/>
      </xdr:nvSpPr>
      <xdr:spPr>
        <a:xfrm>
          <a:off x="275590" y="10721340"/>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143510</xdr:rowOff>
    </xdr:from>
    <xdr:to>
      <xdr:col>28</xdr:col>
      <xdr:colOff>114300</xdr:colOff>
      <xdr:row>62</xdr:row>
      <xdr:rowOff>143510</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396240" cy="253365"/>
    <xdr:sp macro="" textlink="">
      <xdr:nvSpPr>
        <xdr:cNvPr id="63" name="テキスト ボックス 62">
          <a:extLst>
            <a:ext uri="{FF2B5EF4-FFF2-40B4-BE49-F238E27FC236}">
              <a16:creationId xmlns:a16="http://schemas.microsoft.com/office/drawing/2014/main" id="{00000000-0008-0000-1000-00003F000000}"/>
            </a:ext>
          </a:extLst>
        </xdr:cNvPr>
        <xdr:cNvSpPr txBox="1"/>
      </xdr:nvSpPr>
      <xdr:spPr>
        <a:xfrm>
          <a:off x="339725" y="10401935"/>
          <a:ext cx="396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160020</xdr:rowOff>
    </xdr:from>
    <xdr:to>
      <xdr:col>28</xdr:col>
      <xdr:colOff>114300</xdr:colOff>
      <xdr:row>60</xdr:row>
      <xdr:rowOff>160020</xdr:rowOff>
    </xdr:to>
    <xdr:cxnSp macro="">
      <xdr:nvCxnSpPr>
        <xdr:cNvPr id="64" name="直線コネクタ 63">
          <a:extLst>
            <a:ext uri="{FF2B5EF4-FFF2-40B4-BE49-F238E27FC236}">
              <a16:creationId xmlns:a16="http://schemas.microsoft.com/office/drawing/2014/main" id="{00000000-0008-0000-1000-000040000000}"/>
            </a:ext>
          </a:extLst>
        </xdr:cNvPr>
        <xdr:cNvCxnSpPr/>
      </xdr:nvCxnSpPr>
      <xdr:spPr>
        <a:xfrm>
          <a:off x="6858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20320</xdr:rowOff>
    </xdr:from>
    <xdr:ext cx="396240" cy="253365"/>
    <xdr:sp macro="" textlink="">
      <xdr:nvSpPr>
        <xdr:cNvPr id="65" name="テキスト ボックス 64">
          <a:extLst>
            <a:ext uri="{FF2B5EF4-FFF2-40B4-BE49-F238E27FC236}">
              <a16:creationId xmlns:a16="http://schemas.microsoft.com/office/drawing/2014/main" id="{00000000-0008-0000-1000-000041000000}"/>
            </a:ext>
          </a:extLst>
        </xdr:cNvPr>
        <xdr:cNvSpPr txBox="1"/>
      </xdr:nvSpPr>
      <xdr:spPr>
        <a:xfrm>
          <a:off x="339725" y="10082530"/>
          <a:ext cx="396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7620</xdr:rowOff>
    </xdr:from>
    <xdr:to>
      <xdr:col>28</xdr:col>
      <xdr:colOff>114300</xdr:colOff>
      <xdr:row>59</xdr:row>
      <xdr:rowOff>7620</xdr:rowOff>
    </xdr:to>
    <xdr:cxnSp macro="">
      <xdr:nvCxnSpPr>
        <xdr:cNvPr id="66" name="直線コネクタ 65">
          <a:extLst>
            <a:ext uri="{FF2B5EF4-FFF2-40B4-BE49-F238E27FC236}">
              <a16:creationId xmlns:a16="http://schemas.microsoft.com/office/drawing/2014/main" id="{00000000-0008-0000-1000-000042000000}"/>
            </a:ext>
          </a:extLst>
        </xdr:cNvPr>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36830</xdr:rowOff>
    </xdr:from>
    <xdr:ext cx="396240" cy="246380"/>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339725" y="9763760"/>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24130</xdr:rowOff>
    </xdr:from>
    <xdr:to>
      <xdr:col>28</xdr:col>
      <xdr:colOff>114300</xdr:colOff>
      <xdr:row>57</xdr:row>
      <xdr:rowOff>24130</xdr:rowOff>
    </xdr:to>
    <xdr:cxnSp macro="">
      <xdr:nvCxnSpPr>
        <xdr:cNvPr id="68" name="直線コネクタ 67">
          <a:extLst>
            <a:ext uri="{FF2B5EF4-FFF2-40B4-BE49-F238E27FC236}">
              <a16:creationId xmlns:a16="http://schemas.microsoft.com/office/drawing/2014/main" id="{00000000-0008-0000-1000-000044000000}"/>
            </a:ext>
          </a:extLst>
        </xdr:cNvPr>
        <xdr:cNvCxnSpPr/>
      </xdr:nvCxnSpPr>
      <xdr:spPr>
        <a:xfrm>
          <a:off x="6858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52705</xdr:rowOff>
    </xdr:from>
    <xdr:ext cx="396240" cy="2463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39725" y="9444355"/>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39370</xdr:rowOff>
    </xdr:from>
    <xdr:to>
      <xdr:col>28</xdr:col>
      <xdr:colOff>114300</xdr:colOff>
      <xdr:row>55</xdr:row>
      <xdr:rowOff>39370</xdr:rowOff>
    </xdr:to>
    <xdr:cxnSp macro="">
      <xdr:nvCxnSpPr>
        <xdr:cNvPr id="70" name="直線コネクタ 69">
          <a:extLst>
            <a:ext uri="{FF2B5EF4-FFF2-40B4-BE49-F238E27FC236}">
              <a16:creationId xmlns:a16="http://schemas.microsoft.com/office/drawing/2014/main" id="{00000000-0008-0000-1000-000046000000}"/>
            </a:ext>
          </a:extLst>
        </xdr:cNvPr>
        <xdr:cNvCxnSpPr/>
      </xdr:nvCxnSpPr>
      <xdr:spPr>
        <a:xfrm>
          <a:off x="6858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68580</xdr:rowOff>
    </xdr:from>
    <xdr:ext cx="332105" cy="2463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384810" y="9124950"/>
          <a:ext cx="3321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72" name="直線コネクタ 71">
          <a:extLst>
            <a:ext uri="{FF2B5EF4-FFF2-40B4-BE49-F238E27FC236}">
              <a16:creationId xmlns:a16="http://schemas.microsoft.com/office/drawing/2014/main" id="{00000000-0008-0000-1000-000048000000}"/>
            </a:ext>
          </a:extLst>
        </xdr:cNvPr>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55880</xdr:rowOff>
    </xdr:from>
    <xdr:to>
      <xdr:col>28</xdr:col>
      <xdr:colOff>152400</xdr:colOff>
      <xdr:row>66</xdr:row>
      <xdr:rowOff>111760</xdr:rowOff>
    </xdr:to>
    <xdr:sp macro="" textlink="">
      <xdr:nvSpPr>
        <xdr:cNvPr id="73" name="【体育館・プール】&#10;有形固定資産減価償却率グラフ枠">
          <a:extLst>
            <a:ext uri="{FF2B5EF4-FFF2-40B4-BE49-F238E27FC236}">
              <a16:creationId xmlns:a16="http://schemas.microsoft.com/office/drawing/2014/main" id="{00000000-0008-0000-1000-000049000000}"/>
            </a:ext>
          </a:extLst>
        </xdr:cNvPr>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50165</xdr:rowOff>
    </xdr:from>
    <xdr:to>
      <xdr:col>24</xdr:col>
      <xdr:colOff>62865</xdr:colOff>
      <xdr:row>64</xdr:row>
      <xdr:rowOff>128270</xdr:rowOff>
    </xdr:to>
    <xdr:cxnSp macro="">
      <xdr:nvCxnSpPr>
        <xdr:cNvPr id="74" name="直線コネクタ 73">
          <a:extLst>
            <a:ext uri="{FF2B5EF4-FFF2-40B4-BE49-F238E27FC236}">
              <a16:creationId xmlns:a16="http://schemas.microsoft.com/office/drawing/2014/main" id="{00000000-0008-0000-1000-00004A000000}"/>
            </a:ext>
          </a:extLst>
        </xdr:cNvPr>
        <xdr:cNvCxnSpPr/>
      </xdr:nvCxnSpPr>
      <xdr:spPr>
        <a:xfrm flipV="1">
          <a:off x="4177665" y="944181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131445</xdr:rowOff>
    </xdr:from>
    <xdr:ext cx="462915" cy="253365"/>
    <xdr:sp macro="" textlink="">
      <xdr:nvSpPr>
        <xdr:cNvPr id="75" name="【体育館・プール】&#10;有形固定資産減価償却率最小値テキスト">
          <a:extLst>
            <a:ext uri="{FF2B5EF4-FFF2-40B4-BE49-F238E27FC236}">
              <a16:creationId xmlns:a16="http://schemas.microsoft.com/office/drawing/2014/main" id="{00000000-0008-0000-1000-00004B000000}"/>
            </a:ext>
          </a:extLst>
        </xdr:cNvPr>
        <xdr:cNvSpPr txBox="1"/>
      </xdr:nvSpPr>
      <xdr:spPr>
        <a:xfrm>
          <a:off x="4216400" y="1086421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128270</xdr:rowOff>
    </xdr:from>
    <xdr:to>
      <xdr:col>24</xdr:col>
      <xdr:colOff>152400</xdr:colOff>
      <xdr:row>64</xdr:row>
      <xdr:rowOff>128270</xdr:rowOff>
    </xdr:to>
    <xdr:cxnSp macro="">
      <xdr:nvCxnSpPr>
        <xdr:cNvPr id="76" name="直線コネクタ 75">
          <a:extLst>
            <a:ext uri="{FF2B5EF4-FFF2-40B4-BE49-F238E27FC236}">
              <a16:creationId xmlns:a16="http://schemas.microsoft.com/office/drawing/2014/main" id="{00000000-0008-0000-1000-00004C000000}"/>
            </a:ext>
          </a:extLst>
        </xdr:cNvPr>
        <xdr:cNvCxnSpPr/>
      </xdr:nvCxnSpPr>
      <xdr:spPr>
        <a:xfrm>
          <a:off x="4108450" y="10861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165100</xdr:rowOff>
    </xdr:from>
    <xdr:ext cx="398145" cy="246380"/>
    <xdr:sp macro="" textlink="">
      <xdr:nvSpPr>
        <xdr:cNvPr id="77" name="【体育館・プール】&#10;有形固定資産減価償却率最大値テキスト">
          <a:extLst>
            <a:ext uri="{FF2B5EF4-FFF2-40B4-BE49-F238E27FC236}">
              <a16:creationId xmlns:a16="http://schemas.microsoft.com/office/drawing/2014/main" id="{00000000-0008-0000-1000-00004D000000}"/>
            </a:ext>
          </a:extLst>
        </xdr:cNvPr>
        <xdr:cNvSpPr txBox="1"/>
      </xdr:nvSpPr>
      <xdr:spPr>
        <a:xfrm>
          <a:off x="4216400" y="9221470"/>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50165</xdr:rowOff>
    </xdr:from>
    <xdr:to>
      <xdr:col>24</xdr:col>
      <xdr:colOff>152400</xdr:colOff>
      <xdr:row>56</xdr:row>
      <xdr:rowOff>50165</xdr:rowOff>
    </xdr:to>
    <xdr:cxnSp macro="">
      <xdr:nvCxnSpPr>
        <xdr:cNvPr id="78" name="直線コネクタ 77">
          <a:extLst>
            <a:ext uri="{FF2B5EF4-FFF2-40B4-BE49-F238E27FC236}">
              <a16:creationId xmlns:a16="http://schemas.microsoft.com/office/drawing/2014/main" id="{00000000-0008-0000-1000-00004E000000}"/>
            </a:ext>
          </a:extLst>
        </xdr:cNvPr>
        <xdr:cNvCxnSpPr/>
      </xdr:nvCxnSpPr>
      <xdr:spPr>
        <a:xfrm>
          <a:off x="4108450" y="9441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117475</xdr:rowOff>
    </xdr:from>
    <xdr:ext cx="398145" cy="253365"/>
    <xdr:sp macro="" textlink="">
      <xdr:nvSpPr>
        <xdr:cNvPr id="79" name="【体育館・プール】&#10;有形固定資産減価償却率平均値テキスト">
          <a:extLst>
            <a:ext uri="{FF2B5EF4-FFF2-40B4-BE49-F238E27FC236}">
              <a16:creationId xmlns:a16="http://schemas.microsoft.com/office/drawing/2014/main" id="{00000000-0008-0000-1000-00004F000000}"/>
            </a:ext>
          </a:extLst>
        </xdr:cNvPr>
        <xdr:cNvSpPr txBox="1"/>
      </xdr:nvSpPr>
      <xdr:spPr>
        <a:xfrm>
          <a:off x="4216400" y="10179685"/>
          <a:ext cx="39814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95250</xdr:rowOff>
    </xdr:from>
    <xdr:to>
      <xdr:col>24</xdr:col>
      <xdr:colOff>114300</xdr:colOff>
      <xdr:row>62</xdr:row>
      <xdr:rowOff>27305</xdr:rowOff>
    </xdr:to>
    <xdr:sp macro="" textlink="">
      <xdr:nvSpPr>
        <xdr:cNvPr id="80" name="フローチャート: 判断 79">
          <a:extLst>
            <a:ext uri="{FF2B5EF4-FFF2-40B4-BE49-F238E27FC236}">
              <a16:creationId xmlns:a16="http://schemas.microsoft.com/office/drawing/2014/main" id="{00000000-0008-0000-1000-000050000000}"/>
            </a:ext>
          </a:extLst>
        </xdr:cNvPr>
        <xdr:cNvSpPr/>
      </xdr:nvSpPr>
      <xdr:spPr>
        <a:xfrm>
          <a:off x="4127500" y="103251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76200</xdr:rowOff>
    </xdr:from>
    <xdr:to>
      <xdr:col>20</xdr:col>
      <xdr:colOff>38100</xdr:colOff>
      <xdr:row>62</xdr:row>
      <xdr:rowOff>7620</xdr:rowOff>
    </xdr:to>
    <xdr:sp macro="" textlink="">
      <xdr:nvSpPr>
        <xdr:cNvPr id="81" name="フローチャート: 判断 80">
          <a:extLst>
            <a:ext uri="{FF2B5EF4-FFF2-40B4-BE49-F238E27FC236}">
              <a16:creationId xmlns:a16="http://schemas.microsoft.com/office/drawing/2014/main" id="{00000000-0008-0000-1000-000051000000}"/>
            </a:ext>
          </a:extLst>
        </xdr:cNvPr>
        <xdr:cNvSpPr/>
      </xdr:nvSpPr>
      <xdr:spPr>
        <a:xfrm>
          <a:off x="3384550" y="103060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42545</xdr:rowOff>
    </xdr:from>
    <xdr:to>
      <xdr:col>15</xdr:col>
      <xdr:colOff>101600</xdr:colOff>
      <xdr:row>61</xdr:row>
      <xdr:rowOff>142240</xdr:rowOff>
    </xdr:to>
    <xdr:sp macro="" textlink="">
      <xdr:nvSpPr>
        <xdr:cNvPr id="82" name="フローチャート: 判断 81">
          <a:extLst>
            <a:ext uri="{FF2B5EF4-FFF2-40B4-BE49-F238E27FC236}">
              <a16:creationId xmlns:a16="http://schemas.microsoft.com/office/drawing/2014/main" id="{00000000-0008-0000-1000-000052000000}"/>
            </a:ext>
          </a:extLst>
        </xdr:cNvPr>
        <xdr:cNvSpPr/>
      </xdr:nvSpPr>
      <xdr:spPr>
        <a:xfrm>
          <a:off x="2571750" y="102723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38100</xdr:rowOff>
    </xdr:from>
    <xdr:to>
      <xdr:col>10</xdr:col>
      <xdr:colOff>165100</xdr:colOff>
      <xdr:row>61</xdr:row>
      <xdr:rowOff>137160</xdr:rowOff>
    </xdr:to>
    <xdr:sp macro="" textlink="">
      <xdr:nvSpPr>
        <xdr:cNvPr id="83" name="フローチャート: 判断 82">
          <a:extLst>
            <a:ext uri="{FF2B5EF4-FFF2-40B4-BE49-F238E27FC236}">
              <a16:creationId xmlns:a16="http://schemas.microsoft.com/office/drawing/2014/main" id="{00000000-0008-0000-1000-000053000000}"/>
            </a:ext>
          </a:extLst>
        </xdr:cNvPr>
        <xdr:cNvSpPr/>
      </xdr:nvSpPr>
      <xdr:spPr>
        <a:xfrm>
          <a:off x="1778000" y="10267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31750</xdr:rowOff>
    </xdr:from>
    <xdr:to>
      <xdr:col>6</xdr:col>
      <xdr:colOff>38100</xdr:colOff>
      <xdr:row>61</xdr:row>
      <xdr:rowOff>130810</xdr:rowOff>
    </xdr:to>
    <xdr:sp macro="" textlink="">
      <xdr:nvSpPr>
        <xdr:cNvPr id="84" name="フローチャート: 判断 83">
          <a:extLst>
            <a:ext uri="{FF2B5EF4-FFF2-40B4-BE49-F238E27FC236}">
              <a16:creationId xmlns:a16="http://schemas.microsoft.com/office/drawing/2014/main" id="{00000000-0008-0000-1000-000054000000}"/>
            </a:ext>
          </a:extLst>
        </xdr:cNvPr>
        <xdr:cNvSpPr/>
      </xdr:nvSpPr>
      <xdr:spPr>
        <a:xfrm>
          <a:off x="984250" y="102616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46380"/>
    <xdr:sp macro="" textlink="">
      <xdr:nvSpPr>
        <xdr:cNvPr id="85" name="テキスト ボックス 84">
          <a:extLst>
            <a:ext uri="{FF2B5EF4-FFF2-40B4-BE49-F238E27FC236}">
              <a16:creationId xmlns:a16="http://schemas.microsoft.com/office/drawing/2014/main" id="{00000000-0008-0000-1000-000055000000}"/>
            </a:ext>
          </a:extLst>
        </xdr:cNvPr>
        <xdr:cNvSpPr txBox="1"/>
      </xdr:nvSpPr>
      <xdr:spPr>
        <a:xfrm>
          <a:off x="40068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46380"/>
    <xdr:sp macro="" textlink="">
      <xdr:nvSpPr>
        <xdr:cNvPr id="86" name="テキスト ボックス 85">
          <a:extLst>
            <a:ext uri="{FF2B5EF4-FFF2-40B4-BE49-F238E27FC236}">
              <a16:creationId xmlns:a16="http://schemas.microsoft.com/office/drawing/2014/main" id="{00000000-0008-0000-1000-000056000000}"/>
            </a:ext>
          </a:extLst>
        </xdr:cNvPr>
        <xdr:cNvSpPr txBox="1"/>
      </xdr:nvSpPr>
      <xdr:spPr>
        <a:xfrm>
          <a:off x="32575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55015" cy="246380"/>
    <xdr:sp macro="" textlink="">
      <xdr:nvSpPr>
        <xdr:cNvPr id="87" name="テキスト ボックス 86">
          <a:extLst>
            <a:ext uri="{FF2B5EF4-FFF2-40B4-BE49-F238E27FC236}">
              <a16:creationId xmlns:a16="http://schemas.microsoft.com/office/drawing/2014/main" id="{00000000-0008-0000-1000-000057000000}"/>
            </a:ext>
          </a:extLst>
        </xdr:cNvPr>
        <xdr:cNvSpPr txBox="1"/>
      </xdr:nvSpPr>
      <xdr:spPr>
        <a:xfrm>
          <a:off x="2451100" y="1117727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46380"/>
    <xdr:sp macro="" textlink="">
      <xdr:nvSpPr>
        <xdr:cNvPr id="88" name="テキスト ボックス 87">
          <a:extLst>
            <a:ext uri="{FF2B5EF4-FFF2-40B4-BE49-F238E27FC236}">
              <a16:creationId xmlns:a16="http://schemas.microsoft.com/office/drawing/2014/main" id="{00000000-0008-0000-1000-000058000000}"/>
            </a:ext>
          </a:extLst>
        </xdr:cNvPr>
        <xdr:cNvSpPr txBox="1"/>
      </xdr:nvSpPr>
      <xdr:spPr>
        <a:xfrm>
          <a:off x="16573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46380"/>
    <xdr:sp macro="" textlink="">
      <xdr:nvSpPr>
        <xdr:cNvPr id="89" name="テキスト ボックス 88">
          <a:extLst>
            <a:ext uri="{FF2B5EF4-FFF2-40B4-BE49-F238E27FC236}">
              <a16:creationId xmlns:a16="http://schemas.microsoft.com/office/drawing/2014/main" id="{00000000-0008-0000-1000-000059000000}"/>
            </a:ext>
          </a:extLst>
        </xdr:cNvPr>
        <xdr:cNvSpPr txBox="1"/>
      </xdr:nvSpPr>
      <xdr:spPr>
        <a:xfrm>
          <a:off x="8572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63</xdr:row>
      <xdr:rowOff>124460</xdr:rowOff>
    </xdr:from>
    <xdr:to>
      <xdr:col>24</xdr:col>
      <xdr:colOff>114300</xdr:colOff>
      <xdr:row>64</xdr:row>
      <xdr:rowOff>55880</xdr:rowOff>
    </xdr:to>
    <xdr:sp macro="" textlink="">
      <xdr:nvSpPr>
        <xdr:cNvPr id="90" name="楕円 89">
          <a:extLst>
            <a:ext uri="{FF2B5EF4-FFF2-40B4-BE49-F238E27FC236}">
              <a16:creationId xmlns:a16="http://schemas.microsoft.com/office/drawing/2014/main" id="{00000000-0008-0000-1000-00005A000000}"/>
            </a:ext>
          </a:extLst>
        </xdr:cNvPr>
        <xdr:cNvSpPr/>
      </xdr:nvSpPr>
      <xdr:spPr>
        <a:xfrm>
          <a:off x="4127500" y="106895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40640</xdr:rowOff>
    </xdr:from>
    <xdr:ext cx="398145" cy="253365"/>
    <xdr:sp macro="" textlink="">
      <xdr:nvSpPr>
        <xdr:cNvPr id="91" name="【体育館・プール】&#10;有形固定資産減価償却率該当値テキスト">
          <a:extLst>
            <a:ext uri="{FF2B5EF4-FFF2-40B4-BE49-F238E27FC236}">
              <a16:creationId xmlns:a16="http://schemas.microsoft.com/office/drawing/2014/main" id="{00000000-0008-0000-1000-00005B000000}"/>
            </a:ext>
          </a:extLst>
        </xdr:cNvPr>
        <xdr:cNvSpPr txBox="1"/>
      </xdr:nvSpPr>
      <xdr:spPr>
        <a:xfrm>
          <a:off x="4216400" y="1060577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104140</xdr:rowOff>
    </xdr:from>
    <xdr:to>
      <xdr:col>20</xdr:col>
      <xdr:colOff>38100</xdr:colOff>
      <xdr:row>64</xdr:row>
      <xdr:rowOff>35560</xdr:rowOff>
    </xdr:to>
    <xdr:sp macro="" textlink="">
      <xdr:nvSpPr>
        <xdr:cNvPr id="92" name="楕円 91">
          <a:extLst>
            <a:ext uri="{FF2B5EF4-FFF2-40B4-BE49-F238E27FC236}">
              <a16:creationId xmlns:a16="http://schemas.microsoft.com/office/drawing/2014/main" id="{00000000-0008-0000-1000-00005C000000}"/>
            </a:ext>
          </a:extLst>
        </xdr:cNvPr>
        <xdr:cNvSpPr/>
      </xdr:nvSpPr>
      <xdr:spPr>
        <a:xfrm>
          <a:off x="3384550" y="106692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63</xdr:row>
      <xdr:rowOff>153035</xdr:rowOff>
    </xdr:from>
    <xdr:to>
      <xdr:col>24</xdr:col>
      <xdr:colOff>63500</xdr:colOff>
      <xdr:row>64</xdr:row>
      <xdr:rowOff>5715</xdr:rowOff>
    </xdr:to>
    <xdr:cxnSp macro="">
      <xdr:nvCxnSpPr>
        <xdr:cNvPr id="93" name="直線コネクタ 92">
          <a:extLst>
            <a:ext uri="{FF2B5EF4-FFF2-40B4-BE49-F238E27FC236}">
              <a16:creationId xmlns:a16="http://schemas.microsoft.com/office/drawing/2014/main" id="{00000000-0008-0000-1000-00005D000000}"/>
            </a:ext>
          </a:extLst>
        </xdr:cNvPr>
        <xdr:cNvCxnSpPr/>
      </xdr:nvCxnSpPr>
      <xdr:spPr>
        <a:xfrm>
          <a:off x="3429000" y="10718165"/>
          <a:ext cx="7493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84455</xdr:rowOff>
    </xdr:from>
    <xdr:to>
      <xdr:col>15</xdr:col>
      <xdr:colOff>101600</xdr:colOff>
      <xdr:row>64</xdr:row>
      <xdr:rowOff>16510</xdr:rowOff>
    </xdr:to>
    <xdr:sp macro="" textlink="">
      <xdr:nvSpPr>
        <xdr:cNvPr id="94" name="楕円 93">
          <a:extLst>
            <a:ext uri="{FF2B5EF4-FFF2-40B4-BE49-F238E27FC236}">
              <a16:creationId xmlns:a16="http://schemas.microsoft.com/office/drawing/2014/main" id="{00000000-0008-0000-1000-00005E000000}"/>
            </a:ext>
          </a:extLst>
        </xdr:cNvPr>
        <xdr:cNvSpPr/>
      </xdr:nvSpPr>
      <xdr:spPr>
        <a:xfrm>
          <a:off x="2571750" y="106495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133985</xdr:rowOff>
    </xdr:from>
    <xdr:to>
      <xdr:col>19</xdr:col>
      <xdr:colOff>171450</xdr:colOff>
      <xdr:row>63</xdr:row>
      <xdr:rowOff>153035</xdr:rowOff>
    </xdr:to>
    <xdr:cxnSp macro="">
      <xdr:nvCxnSpPr>
        <xdr:cNvPr id="95" name="直線コネクタ 94">
          <a:extLst>
            <a:ext uri="{FF2B5EF4-FFF2-40B4-BE49-F238E27FC236}">
              <a16:creationId xmlns:a16="http://schemas.microsoft.com/office/drawing/2014/main" id="{00000000-0008-0000-1000-00005F000000}"/>
            </a:ext>
          </a:extLst>
        </xdr:cNvPr>
        <xdr:cNvCxnSpPr/>
      </xdr:nvCxnSpPr>
      <xdr:spPr>
        <a:xfrm>
          <a:off x="2622550" y="10699115"/>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61595</xdr:rowOff>
    </xdr:from>
    <xdr:to>
      <xdr:col>10</xdr:col>
      <xdr:colOff>165100</xdr:colOff>
      <xdr:row>62</xdr:row>
      <xdr:rowOff>161925</xdr:rowOff>
    </xdr:to>
    <xdr:sp macro="" textlink="">
      <xdr:nvSpPr>
        <xdr:cNvPr id="96" name="楕円 95">
          <a:extLst>
            <a:ext uri="{FF2B5EF4-FFF2-40B4-BE49-F238E27FC236}">
              <a16:creationId xmlns:a16="http://schemas.microsoft.com/office/drawing/2014/main" id="{00000000-0008-0000-1000-000060000000}"/>
            </a:ext>
          </a:extLst>
        </xdr:cNvPr>
        <xdr:cNvSpPr/>
      </xdr:nvSpPr>
      <xdr:spPr>
        <a:xfrm>
          <a:off x="1778000" y="104590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111760</xdr:rowOff>
    </xdr:from>
    <xdr:to>
      <xdr:col>15</xdr:col>
      <xdr:colOff>50800</xdr:colOff>
      <xdr:row>63</xdr:row>
      <xdr:rowOff>133985</xdr:rowOff>
    </xdr:to>
    <xdr:cxnSp macro="">
      <xdr:nvCxnSpPr>
        <xdr:cNvPr id="97" name="直線コネクタ 96">
          <a:extLst>
            <a:ext uri="{FF2B5EF4-FFF2-40B4-BE49-F238E27FC236}">
              <a16:creationId xmlns:a16="http://schemas.microsoft.com/office/drawing/2014/main" id="{00000000-0008-0000-1000-000061000000}"/>
            </a:ext>
          </a:extLst>
        </xdr:cNvPr>
        <xdr:cNvCxnSpPr/>
      </xdr:nvCxnSpPr>
      <xdr:spPr>
        <a:xfrm>
          <a:off x="1828800" y="10509250"/>
          <a:ext cx="79375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61595</xdr:rowOff>
    </xdr:from>
    <xdr:to>
      <xdr:col>6</xdr:col>
      <xdr:colOff>38100</xdr:colOff>
      <xdr:row>62</xdr:row>
      <xdr:rowOff>161925</xdr:rowOff>
    </xdr:to>
    <xdr:sp macro="" textlink="">
      <xdr:nvSpPr>
        <xdr:cNvPr id="98" name="楕円 97">
          <a:extLst>
            <a:ext uri="{FF2B5EF4-FFF2-40B4-BE49-F238E27FC236}">
              <a16:creationId xmlns:a16="http://schemas.microsoft.com/office/drawing/2014/main" id="{00000000-0008-0000-1000-000062000000}"/>
            </a:ext>
          </a:extLst>
        </xdr:cNvPr>
        <xdr:cNvSpPr/>
      </xdr:nvSpPr>
      <xdr:spPr>
        <a:xfrm>
          <a:off x="984250" y="1045908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62</xdr:row>
      <xdr:rowOff>111760</xdr:rowOff>
    </xdr:from>
    <xdr:to>
      <xdr:col>10</xdr:col>
      <xdr:colOff>114300</xdr:colOff>
      <xdr:row>62</xdr:row>
      <xdr:rowOff>111760</xdr:rowOff>
    </xdr:to>
    <xdr:cxnSp macro="">
      <xdr:nvCxnSpPr>
        <xdr:cNvPr id="99" name="直線コネクタ 98">
          <a:extLst>
            <a:ext uri="{FF2B5EF4-FFF2-40B4-BE49-F238E27FC236}">
              <a16:creationId xmlns:a16="http://schemas.microsoft.com/office/drawing/2014/main" id="{00000000-0008-0000-1000-000063000000}"/>
            </a:ext>
          </a:extLst>
        </xdr:cNvPr>
        <xdr:cNvCxnSpPr/>
      </xdr:nvCxnSpPr>
      <xdr:spPr>
        <a:xfrm>
          <a:off x="1028700" y="105092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24130</xdr:rowOff>
    </xdr:from>
    <xdr:ext cx="398145" cy="253365"/>
    <xdr:sp macro="" textlink="">
      <xdr:nvSpPr>
        <xdr:cNvPr id="100" name="n_1aveValue【体育館・プール】&#10;有形固定資産減価償却率">
          <a:extLst>
            <a:ext uri="{FF2B5EF4-FFF2-40B4-BE49-F238E27FC236}">
              <a16:creationId xmlns:a16="http://schemas.microsoft.com/office/drawing/2014/main" id="{00000000-0008-0000-1000-000064000000}"/>
            </a:ext>
          </a:extLst>
        </xdr:cNvPr>
        <xdr:cNvSpPr txBox="1"/>
      </xdr:nvSpPr>
      <xdr:spPr>
        <a:xfrm>
          <a:off x="3239135" y="1008634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158750</xdr:rowOff>
    </xdr:from>
    <xdr:ext cx="398145" cy="246380"/>
    <xdr:sp macro="" textlink="">
      <xdr:nvSpPr>
        <xdr:cNvPr id="101" name="n_2aveValue【体育館・プール】&#10;有形固定資産減価償却率">
          <a:extLst>
            <a:ext uri="{FF2B5EF4-FFF2-40B4-BE49-F238E27FC236}">
              <a16:creationId xmlns:a16="http://schemas.microsoft.com/office/drawing/2014/main" id="{00000000-0008-0000-1000-000065000000}"/>
            </a:ext>
          </a:extLst>
        </xdr:cNvPr>
        <xdr:cNvSpPr txBox="1"/>
      </xdr:nvSpPr>
      <xdr:spPr>
        <a:xfrm>
          <a:off x="2439035" y="10053320"/>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153035</xdr:rowOff>
    </xdr:from>
    <xdr:ext cx="398145" cy="253365"/>
    <xdr:sp macro="" textlink="">
      <xdr:nvSpPr>
        <xdr:cNvPr id="102" name="n_3aveValue【体育館・プール】&#10;有形固定資産減価償却率">
          <a:extLst>
            <a:ext uri="{FF2B5EF4-FFF2-40B4-BE49-F238E27FC236}">
              <a16:creationId xmlns:a16="http://schemas.microsoft.com/office/drawing/2014/main" id="{00000000-0008-0000-1000-000066000000}"/>
            </a:ext>
          </a:extLst>
        </xdr:cNvPr>
        <xdr:cNvSpPr txBox="1"/>
      </xdr:nvSpPr>
      <xdr:spPr>
        <a:xfrm>
          <a:off x="1645285" y="1004760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147320</xdr:rowOff>
    </xdr:from>
    <xdr:ext cx="405130" cy="246380"/>
    <xdr:sp macro="" textlink="">
      <xdr:nvSpPr>
        <xdr:cNvPr id="103" name="n_4aveValue【体育館・プール】&#10;有形固定資産減価償却率">
          <a:extLst>
            <a:ext uri="{FF2B5EF4-FFF2-40B4-BE49-F238E27FC236}">
              <a16:creationId xmlns:a16="http://schemas.microsoft.com/office/drawing/2014/main" id="{00000000-0008-0000-1000-000067000000}"/>
            </a:ext>
          </a:extLst>
        </xdr:cNvPr>
        <xdr:cNvSpPr txBox="1"/>
      </xdr:nvSpPr>
      <xdr:spPr>
        <a:xfrm>
          <a:off x="851535" y="1004189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64</xdr:row>
      <xdr:rowOff>26670</xdr:rowOff>
    </xdr:from>
    <xdr:ext cx="398145" cy="253365"/>
    <xdr:sp macro="" textlink="">
      <xdr:nvSpPr>
        <xdr:cNvPr id="104" name="n_1mainValue【体育館・プール】&#10;有形固定資産減価償却率">
          <a:extLst>
            <a:ext uri="{FF2B5EF4-FFF2-40B4-BE49-F238E27FC236}">
              <a16:creationId xmlns:a16="http://schemas.microsoft.com/office/drawing/2014/main" id="{00000000-0008-0000-1000-000068000000}"/>
            </a:ext>
          </a:extLst>
        </xdr:cNvPr>
        <xdr:cNvSpPr txBox="1"/>
      </xdr:nvSpPr>
      <xdr:spPr>
        <a:xfrm>
          <a:off x="3239135" y="1075944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64</xdr:row>
      <xdr:rowOff>6985</xdr:rowOff>
    </xdr:from>
    <xdr:ext cx="398145" cy="253365"/>
    <xdr:sp macro="" textlink="">
      <xdr:nvSpPr>
        <xdr:cNvPr id="105" name="n_2mainValue【体育館・プール】&#10;有形固定資産減価償却率">
          <a:extLst>
            <a:ext uri="{FF2B5EF4-FFF2-40B4-BE49-F238E27FC236}">
              <a16:creationId xmlns:a16="http://schemas.microsoft.com/office/drawing/2014/main" id="{00000000-0008-0000-1000-000069000000}"/>
            </a:ext>
          </a:extLst>
        </xdr:cNvPr>
        <xdr:cNvSpPr txBox="1"/>
      </xdr:nvSpPr>
      <xdr:spPr>
        <a:xfrm>
          <a:off x="2439035" y="1073975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152400</xdr:rowOff>
    </xdr:from>
    <xdr:ext cx="398145" cy="253365"/>
    <xdr:sp macro="" textlink="">
      <xdr:nvSpPr>
        <xdr:cNvPr id="106" name="n_3mainValue【体育館・プール】&#10;有形固定資産減価償却率">
          <a:extLst>
            <a:ext uri="{FF2B5EF4-FFF2-40B4-BE49-F238E27FC236}">
              <a16:creationId xmlns:a16="http://schemas.microsoft.com/office/drawing/2014/main" id="{00000000-0008-0000-1000-00006A000000}"/>
            </a:ext>
          </a:extLst>
        </xdr:cNvPr>
        <xdr:cNvSpPr txBox="1"/>
      </xdr:nvSpPr>
      <xdr:spPr>
        <a:xfrm>
          <a:off x="1645285" y="1054989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152400</xdr:rowOff>
    </xdr:from>
    <xdr:ext cx="405130" cy="253365"/>
    <xdr:sp macro="" textlink="">
      <xdr:nvSpPr>
        <xdr:cNvPr id="107" name="n_4mainValue【体育館・プール】&#10;有形固定資産減価償却率">
          <a:extLst>
            <a:ext uri="{FF2B5EF4-FFF2-40B4-BE49-F238E27FC236}">
              <a16:creationId xmlns:a16="http://schemas.microsoft.com/office/drawing/2014/main" id="{00000000-0008-0000-1000-00006B000000}"/>
            </a:ext>
          </a:extLst>
        </xdr:cNvPr>
        <xdr:cNvSpPr txBox="1"/>
      </xdr:nvSpPr>
      <xdr:spPr>
        <a:xfrm>
          <a:off x="851535" y="105498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108" name="正方形/長方形 107">
          <a:extLst>
            <a:ext uri="{FF2B5EF4-FFF2-40B4-BE49-F238E27FC236}">
              <a16:creationId xmlns:a16="http://schemas.microsoft.com/office/drawing/2014/main" id="{00000000-0008-0000-1000-00006C000000}"/>
            </a:ext>
          </a:extLst>
        </xdr:cNvPr>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1000-00006D000000}"/>
            </a:ext>
          </a:extLst>
        </xdr:cNvPr>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110" name="正方形/長方形 109">
          <a:extLst>
            <a:ext uri="{FF2B5EF4-FFF2-40B4-BE49-F238E27FC236}">
              <a16:creationId xmlns:a16="http://schemas.microsoft.com/office/drawing/2014/main" id="{00000000-0008-0000-1000-00006E000000}"/>
            </a:ext>
          </a:extLst>
        </xdr:cNvPr>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1000-00006F000000}"/>
            </a:ext>
          </a:extLst>
        </xdr:cNvPr>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112" name="正方形/長方形 111">
          <a:extLst>
            <a:ext uri="{FF2B5EF4-FFF2-40B4-BE49-F238E27FC236}">
              <a16:creationId xmlns:a16="http://schemas.microsoft.com/office/drawing/2014/main" id="{00000000-0008-0000-1000-000070000000}"/>
            </a:ext>
          </a:extLst>
        </xdr:cNvPr>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1000-000071000000}"/>
            </a:ext>
          </a:extLst>
        </xdr:cNvPr>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114" name="正方形/長方形 113">
          <a:extLst>
            <a:ext uri="{FF2B5EF4-FFF2-40B4-BE49-F238E27FC236}">
              <a16:creationId xmlns:a16="http://schemas.microsoft.com/office/drawing/2014/main" id="{00000000-0008-0000-1000-000072000000}"/>
            </a:ext>
          </a:extLst>
        </xdr:cNvPr>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115" name="正方形/長方形 114">
          <a:extLst>
            <a:ext uri="{FF2B5EF4-FFF2-40B4-BE49-F238E27FC236}">
              <a16:creationId xmlns:a16="http://schemas.microsoft.com/office/drawing/2014/main" id="{00000000-0008-0000-1000-000073000000}"/>
            </a:ext>
          </a:extLst>
        </xdr:cNvPr>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2900" cy="220345"/>
    <xdr:sp macro="" textlink="">
      <xdr:nvSpPr>
        <xdr:cNvPr id="116" name="テキスト ボックス 115">
          <a:extLst>
            <a:ext uri="{FF2B5EF4-FFF2-40B4-BE49-F238E27FC236}">
              <a16:creationId xmlns:a16="http://schemas.microsoft.com/office/drawing/2014/main" id="{00000000-0008-0000-1000-000074000000}"/>
            </a:ext>
          </a:extLst>
        </xdr:cNvPr>
        <xdr:cNvSpPr txBox="1"/>
      </xdr:nvSpPr>
      <xdr:spPr>
        <a:xfrm>
          <a:off x="5918200" y="875855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74295</xdr:rowOff>
    </xdr:from>
    <xdr:to>
      <xdr:col>59</xdr:col>
      <xdr:colOff>50800</xdr:colOff>
      <xdr:row>64</xdr:row>
      <xdr:rowOff>74295</xdr:rowOff>
    </xdr:to>
    <xdr:cxnSp macro="">
      <xdr:nvCxnSpPr>
        <xdr:cNvPr id="118" name="直線コネクタ 117">
          <a:extLst>
            <a:ext uri="{FF2B5EF4-FFF2-40B4-BE49-F238E27FC236}">
              <a16:creationId xmlns:a16="http://schemas.microsoft.com/office/drawing/2014/main" id="{00000000-0008-0000-1000-000076000000}"/>
            </a:ext>
          </a:extLst>
        </xdr:cNvPr>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103505</xdr:rowOff>
    </xdr:from>
    <xdr:ext cx="460375" cy="246380"/>
    <xdr:sp macro="" textlink="">
      <xdr:nvSpPr>
        <xdr:cNvPr id="119" name="テキスト ボックス 118">
          <a:extLst>
            <a:ext uri="{FF2B5EF4-FFF2-40B4-BE49-F238E27FC236}">
              <a16:creationId xmlns:a16="http://schemas.microsoft.com/office/drawing/2014/main" id="{00000000-0008-0000-1000-000077000000}"/>
            </a:ext>
          </a:extLst>
        </xdr:cNvPr>
        <xdr:cNvSpPr txBox="1"/>
      </xdr:nvSpPr>
      <xdr:spPr>
        <a:xfrm>
          <a:off x="5527040" y="1066863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37465</xdr:rowOff>
    </xdr:from>
    <xdr:to>
      <xdr:col>59</xdr:col>
      <xdr:colOff>50800</xdr:colOff>
      <xdr:row>62</xdr:row>
      <xdr:rowOff>37465</xdr:rowOff>
    </xdr:to>
    <xdr:cxnSp macro="">
      <xdr:nvCxnSpPr>
        <xdr:cNvPr id="120" name="直線コネクタ 119">
          <a:extLst>
            <a:ext uri="{FF2B5EF4-FFF2-40B4-BE49-F238E27FC236}">
              <a16:creationId xmlns:a16="http://schemas.microsoft.com/office/drawing/2014/main" id="{00000000-0008-0000-1000-000078000000}"/>
            </a:ext>
          </a:extLst>
        </xdr:cNvPr>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66040</xdr:rowOff>
    </xdr:from>
    <xdr:ext cx="460375" cy="246380"/>
    <xdr:sp macro="" textlink="">
      <xdr:nvSpPr>
        <xdr:cNvPr id="121" name="テキスト ボックス 120">
          <a:extLst>
            <a:ext uri="{FF2B5EF4-FFF2-40B4-BE49-F238E27FC236}">
              <a16:creationId xmlns:a16="http://schemas.microsoft.com/office/drawing/2014/main" id="{00000000-0008-0000-1000-000079000000}"/>
            </a:ext>
          </a:extLst>
        </xdr:cNvPr>
        <xdr:cNvSpPr txBox="1"/>
      </xdr:nvSpPr>
      <xdr:spPr>
        <a:xfrm>
          <a:off x="5527040" y="1029589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1000-00007A000000}"/>
            </a:ext>
          </a:extLst>
        </xdr:cNvPr>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28575</xdr:rowOff>
    </xdr:from>
    <xdr:ext cx="460375" cy="246380"/>
    <xdr:sp macro="" textlink="">
      <xdr:nvSpPr>
        <xdr:cNvPr id="123" name="テキスト ボックス 122">
          <a:extLst>
            <a:ext uri="{FF2B5EF4-FFF2-40B4-BE49-F238E27FC236}">
              <a16:creationId xmlns:a16="http://schemas.microsoft.com/office/drawing/2014/main" id="{00000000-0008-0000-1000-00007B000000}"/>
            </a:ext>
          </a:extLst>
        </xdr:cNvPr>
        <xdr:cNvSpPr txBox="1"/>
      </xdr:nvSpPr>
      <xdr:spPr>
        <a:xfrm>
          <a:off x="5527040" y="992314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130175</xdr:rowOff>
    </xdr:from>
    <xdr:to>
      <xdr:col>59</xdr:col>
      <xdr:colOff>50800</xdr:colOff>
      <xdr:row>57</xdr:row>
      <xdr:rowOff>130175</xdr:rowOff>
    </xdr:to>
    <xdr:cxnSp macro="">
      <xdr:nvCxnSpPr>
        <xdr:cNvPr id="124" name="直線コネクタ 123">
          <a:extLst>
            <a:ext uri="{FF2B5EF4-FFF2-40B4-BE49-F238E27FC236}">
              <a16:creationId xmlns:a16="http://schemas.microsoft.com/office/drawing/2014/main" id="{00000000-0008-0000-1000-00007C000000}"/>
            </a:ext>
          </a:extLst>
        </xdr:cNvPr>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159385</xdr:rowOff>
    </xdr:from>
    <xdr:ext cx="460375" cy="246380"/>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5527040" y="955103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93345</xdr:rowOff>
    </xdr:from>
    <xdr:to>
      <xdr:col>59</xdr:col>
      <xdr:colOff>50800</xdr:colOff>
      <xdr:row>55</xdr:row>
      <xdr:rowOff>93345</xdr:rowOff>
    </xdr:to>
    <xdr:cxnSp macro="">
      <xdr:nvCxnSpPr>
        <xdr:cNvPr id="126" name="直線コネクタ 125">
          <a:extLst>
            <a:ext uri="{FF2B5EF4-FFF2-40B4-BE49-F238E27FC236}">
              <a16:creationId xmlns:a16="http://schemas.microsoft.com/office/drawing/2014/main" id="{00000000-0008-0000-1000-00007E000000}"/>
            </a:ext>
          </a:extLst>
        </xdr:cNvPr>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121920</xdr:rowOff>
    </xdr:from>
    <xdr:ext cx="460375" cy="2463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5527040" y="917829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128" name="直線コネクタ 127">
          <a:extLst>
            <a:ext uri="{FF2B5EF4-FFF2-40B4-BE49-F238E27FC236}">
              <a16:creationId xmlns:a16="http://schemas.microsoft.com/office/drawing/2014/main" id="{00000000-0008-0000-1000-000080000000}"/>
            </a:ext>
          </a:extLst>
        </xdr:cNvPr>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84455</xdr:rowOff>
    </xdr:from>
    <xdr:ext cx="460375" cy="24638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5527040" y="880554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130" name="【体育館・プール】&#10;一人当たり面積グラフ枠">
          <a:extLst>
            <a:ext uri="{FF2B5EF4-FFF2-40B4-BE49-F238E27FC236}">
              <a16:creationId xmlns:a16="http://schemas.microsoft.com/office/drawing/2014/main" id="{00000000-0008-0000-1000-000082000000}"/>
            </a:ext>
          </a:extLst>
        </xdr:cNvPr>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56</xdr:row>
      <xdr:rowOff>154940</xdr:rowOff>
    </xdr:from>
    <xdr:to>
      <xdr:col>54</xdr:col>
      <xdr:colOff>171450</xdr:colOff>
      <xdr:row>64</xdr:row>
      <xdr:rowOff>71120</xdr:rowOff>
    </xdr:to>
    <xdr:cxnSp macro="">
      <xdr:nvCxnSpPr>
        <xdr:cNvPr id="131" name="直線コネクタ 130">
          <a:extLst>
            <a:ext uri="{FF2B5EF4-FFF2-40B4-BE49-F238E27FC236}">
              <a16:creationId xmlns:a16="http://schemas.microsoft.com/office/drawing/2014/main" id="{00000000-0008-0000-1000-000083000000}"/>
            </a:ext>
          </a:extLst>
        </xdr:cNvPr>
        <xdr:cNvCxnSpPr/>
      </xdr:nvCxnSpPr>
      <xdr:spPr>
        <a:xfrm flipV="1">
          <a:off x="9429750" y="954659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74295</xdr:rowOff>
    </xdr:from>
    <xdr:ext cx="462915" cy="252095"/>
    <xdr:sp macro="" textlink="">
      <xdr:nvSpPr>
        <xdr:cNvPr id="132" name="【体育館・プール】&#10;一人当たり面積最小値テキスト">
          <a:extLst>
            <a:ext uri="{FF2B5EF4-FFF2-40B4-BE49-F238E27FC236}">
              <a16:creationId xmlns:a16="http://schemas.microsoft.com/office/drawing/2014/main" id="{00000000-0008-0000-1000-000084000000}"/>
            </a:ext>
          </a:extLst>
        </xdr:cNvPr>
        <xdr:cNvSpPr txBox="1"/>
      </xdr:nvSpPr>
      <xdr:spPr>
        <a:xfrm>
          <a:off x="9467850" y="108070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71120</xdr:rowOff>
    </xdr:from>
    <xdr:to>
      <xdr:col>55</xdr:col>
      <xdr:colOff>88900</xdr:colOff>
      <xdr:row>64</xdr:row>
      <xdr:rowOff>71120</xdr:rowOff>
    </xdr:to>
    <xdr:cxnSp macro="">
      <xdr:nvCxnSpPr>
        <xdr:cNvPr id="133" name="直線コネクタ 132">
          <a:extLst>
            <a:ext uri="{FF2B5EF4-FFF2-40B4-BE49-F238E27FC236}">
              <a16:creationId xmlns:a16="http://schemas.microsoft.com/office/drawing/2014/main" id="{00000000-0008-0000-1000-000085000000}"/>
            </a:ext>
          </a:extLst>
        </xdr:cNvPr>
        <xdr:cNvCxnSpPr/>
      </xdr:nvCxnSpPr>
      <xdr:spPr>
        <a:xfrm>
          <a:off x="9359900" y="10803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103505</xdr:rowOff>
    </xdr:from>
    <xdr:ext cx="462915" cy="246380"/>
    <xdr:sp macro="" textlink="">
      <xdr:nvSpPr>
        <xdr:cNvPr id="134" name="【体育館・プール】&#10;一人当たり面積最大値テキスト">
          <a:extLst>
            <a:ext uri="{FF2B5EF4-FFF2-40B4-BE49-F238E27FC236}">
              <a16:creationId xmlns:a16="http://schemas.microsoft.com/office/drawing/2014/main" id="{00000000-0008-0000-1000-000086000000}"/>
            </a:ext>
          </a:extLst>
        </xdr:cNvPr>
        <xdr:cNvSpPr txBox="1"/>
      </xdr:nvSpPr>
      <xdr:spPr>
        <a:xfrm>
          <a:off x="9467850" y="9327515"/>
          <a:ext cx="4629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154940</xdr:rowOff>
    </xdr:from>
    <xdr:to>
      <xdr:col>55</xdr:col>
      <xdr:colOff>88900</xdr:colOff>
      <xdr:row>56</xdr:row>
      <xdr:rowOff>154940</xdr:rowOff>
    </xdr:to>
    <xdr:cxnSp macro="">
      <xdr:nvCxnSpPr>
        <xdr:cNvPr id="135" name="直線コネクタ 134">
          <a:extLst>
            <a:ext uri="{FF2B5EF4-FFF2-40B4-BE49-F238E27FC236}">
              <a16:creationId xmlns:a16="http://schemas.microsoft.com/office/drawing/2014/main" id="{00000000-0008-0000-1000-000087000000}"/>
            </a:ext>
          </a:extLst>
        </xdr:cNvPr>
        <xdr:cNvCxnSpPr/>
      </xdr:nvCxnSpPr>
      <xdr:spPr>
        <a:xfrm>
          <a:off x="9359900" y="9546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160655</xdr:rowOff>
    </xdr:from>
    <xdr:ext cx="462915" cy="246380"/>
    <xdr:sp macro="" textlink="">
      <xdr:nvSpPr>
        <xdr:cNvPr id="136" name="【体育館・プール】&#10;一人当たり面積平均値テキスト">
          <a:extLst>
            <a:ext uri="{FF2B5EF4-FFF2-40B4-BE49-F238E27FC236}">
              <a16:creationId xmlns:a16="http://schemas.microsoft.com/office/drawing/2014/main" id="{00000000-0008-0000-1000-000088000000}"/>
            </a:ext>
          </a:extLst>
        </xdr:cNvPr>
        <xdr:cNvSpPr txBox="1"/>
      </xdr:nvSpPr>
      <xdr:spPr>
        <a:xfrm>
          <a:off x="9467850" y="10390505"/>
          <a:ext cx="46291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137795</xdr:rowOff>
    </xdr:from>
    <xdr:to>
      <xdr:col>55</xdr:col>
      <xdr:colOff>50800</xdr:colOff>
      <xdr:row>63</xdr:row>
      <xdr:rowOff>69850</xdr:rowOff>
    </xdr:to>
    <xdr:sp macro="" textlink="">
      <xdr:nvSpPr>
        <xdr:cNvPr id="137" name="フローチャート: 判断 136">
          <a:extLst>
            <a:ext uri="{FF2B5EF4-FFF2-40B4-BE49-F238E27FC236}">
              <a16:creationId xmlns:a16="http://schemas.microsoft.com/office/drawing/2014/main" id="{00000000-0008-0000-1000-000089000000}"/>
            </a:ext>
          </a:extLst>
        </xdr:cNvPr>
        <xdr:cNvSpPr/>
      </xdr:nvSpPr>
      <xdr:spPr>
        <a:xfrm>
          <a:off x="9398000" y="105352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141605</xdr:rowOff>
    </xdr:from>
    <xdr:to>
      <xdr:col>50</xdr:col>
      <xdr:colOff>165100</xdr:colOff>
      <xdr:row>63</xdr:row>
      <xdr:rowOff>73025</xdr:rowOff>
    </xdr:to>
    <xdr:sp macro="" textlink="">
      <xdr:nvSpPr>
        <xdr:cNvPr id="138" name="フローチャート: 判断 137">
          <a:extLst>
            <a:ext uri="{FF2B5EF4-FFF2-40B4-BE49-F238E27FC236}">
              <a16:creationId xmlns:a16="http://schemas.microsoft.com/office/drawing/2014/main" id="{00000000-0008-0000-1000-00008A000000}"/>
            </a:ext>
          </a:extLst>
        </xdr:cNvPr>
        <xdr:cNvSpPr/>
      </xdr:nvSpPr>
      <xdr:spPr>
        <a:xfrm>
          <a:off x="8636000" y="10539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154940</xdr:rowOff>
    </xdr:from>
    <xdr:to>
      <xdr:col>46</xdr:col>
      <xdr:colOff>38100</xdr:colOff>
      <xdr:row>63</xdr:row>
      <xdr:rowOff>86995</xdr:rowOff>
    </xdr:to>
    <xdr:sp macro="" textlink="">
      <xdr:nvSpPr>
        <xdr:cNvPr id="139" name="フローチャート: 判断 138">
          <a:extLst>
            <a:ext uri="{FF2B5EF4-FFF2-40B4-BE49-F238E27FC236}">
              <a16:creationId xmlns:a16="http://schemas.microsoft.com/office/drawing/2014/main" id="{00000000-0008-0000-1000-00008B000000}"/>
            </a:ext>
          </a:extLst>
        </xdr:cNvPr>
        <xdr:cNvSpPr/>
      </xdr:nvSpPr>
      <xdr:spPr>
        <a:xfrm>
          <a:off x="7842250" y="105524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128270</xdr:rowOff>
    </xdr:from>
    <xdr:to>
      <xdr:col>41</xdr:col>
      <xdr:colOff>101600</xdr:colOff>
      <xdr:row>63</xdr:row>
      <xdr:rowOff>59690</xdr:rowOff>
    </xdr:to>
    <xdr:sp macro="" textlink="">
      <xdr:nvSpPr>
        <xdr:cNvPr id="140" name="フローチャート: 判断 139">
          <a:extLst>
            <a:ext uri="{FF2B5EF4-FFF2-40B4-BE49-F238E27FC236}">
              <a16:creationId xmlns:a16="http://schemas.microsoft.com/office/drawing/2014/main" id="{00000000-0008-0000-1000-00008C000000}"/>
            </a:ext>
          </a:extLst>
        </xdr:cNvPr>
        <xdr:cNvSpPr/>
      </xdr:nvSpPr>
      <xdr:spPr>
        <a:xfrm>
          <a:off x="7029450" y="10525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125095</xdr:rowOff>
    </xdr:from>
    <xdr:to>
      <xdr:col>36</xdr:col>
      <xdr:colOff>165100</xdr:colOff>
      <xdr:row>63</xdr:row>
      <xdr:rowOff>56515</xdr:rowOff>
    </xdr:to>
    <xdr:sp macro="" textlink="">
      <xdr:nvSpPr>
        <xdr:cNvPr id="141" name="フローチャート: 判断 140">
          <a:extLst>
            <a:ext uri="{FF2B5EF4-FFF2-40B4-BE49-F238E27FC236}">
              <a16:creationId xmlns:a16="http://schemas.microsoft.com/office/drawing/2014/main" id="{00000000-0008-0000-1000-00008D000000}"/>
            </a:ext>
          </a:extLst>
        </xdr:cNvPr>
        <xdr:cNvSpPr/>
      </xdr:nvSpPr>
      <xdr:spPr>
        <a:xfrm>
          <a:off x="6235700" y="10522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46380"/>
    <xdr:sp macro="" textlink="">
      <xdr:nvSpPr>
        <xdr:cNvPr id="142" name="テキスト ボックス 141">
          <a:extLst>
            <a:ext uri="{FF2B5EF4-FFF2-40B4-BE49-F238E27FC236}">
              <a16:creationId xmlns:a16="http://schemas.microsoft.com/office/drawing/2014/main" id="{00000000-0008-0000-1000-00008E000000}"/>
            </a:ext>
          </a:extLst>
        </xdr:cNvPr>
        <xdr:cNvSpPr txBox="1"/>
      </xdr:nvSpPr>
      <xdr:spPr>
        <a:xfrm>
          <a:off x="925830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46380"/>
    <xdr:sp macro="" textlink="">
      <xdr:nvSpPr>
        <xdr:cNvPr id="143" name="テキスト ボックス 142">
          <a:extLst>
            <a:ext uri="{FF2B5EF4-FFF2-40B4-BE49-F238E27FC236}">
              <a16:creationId xmlns:a16="http://schemas.microsoft.com/office/drawing/2014/main" id="{00000000-0008-0000-1000-00008F000000}"/>
            </a:ext>
          </a:extLst>
        </xdr:cNvPr>
        <xdr:cNvSpPr txBox="1"/>
      </xdr:nvSpPr>
      <xdr:spPr>
        <a:xfrm>
          <a:off x="85153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46380"/>
    <xdr:sp macro="" textlink="">
      <xdr:nvSpPr>
        <xdr:cNvPr id="144" name="テキスト ボックス 143">
          <a:extLst>
            <a:ext uri="{FF2B5EF4-FFF2-40B4-BE49-F238E27FC236}">
              <a16:creationId xmlns:a16="http://schemas.microsoft.com/office/drawing/2014/main" id="{00000000-0008-0000-1000-000090000000}"/>
            </a:ext>
          </a:extLst>
        </xdr:cNvPr>
        <xdr:cNvSpPr txBox="1"/>
      </xdr:nvSpPr>
      <xdr:spPr>
        <a:xfrm>
          <a:off x="77152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55015" cy="246380"/>
    <xdr:sp macro="" textlink="">
      <xdr:nvSpPr>
        <xdr:cNvPr id="145" name="テキスト ボックス 144">
          <a:extLst>
            <a:ext uri="{FF2B5EF4-FFF2-40B4-BE49-F238E27FC236}">
              <a16:creationId xmlns:a16="http://schemas.microsoft.com/office/drawing/2014/main" id="{00000000-0008-0000-1000-000091000000}"/>
            </a:ext>
          </a:extLst>
        </xdr:cNvPr>
        <xdr:cNvSpPr txBox="1"/>
      </xdr:nvSpPr>
      <xdr:spPr>
        <a:xfrm>
          <a:off x="6908800" y="1117727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46380"/>
    <xdr:sp macro="" textlink="">
      <xdr:nvSpPr>
        <xdr:cNvPr id="146" name="テキスト ボックス 145">
          <a:extLst>
            <a:ext uri="{FF2B5EF4-FFF2-40B4-BE49-F238E27FC236}">
              <a16:creationId xmlns:a16="http://schemas.microsoft.com/office/drawing/2014/main" id="{00000000-0008-0000-1000-000092000000}"/>
            </a:ext>
          </a:extLst>
        </xdr:cNvPr>
        <xdr:cNvSpPr txBox="1"/>
      </xdr:nvSpPr>
      <xdr:spPr>
        <a:xfrm>
          <a:off x="61150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95250</xdr:rowOff>
    </xdr:from>
    <xdr:to>
      <xdr:col>55</xdr:col>
      <xdr:colOff>50800</xdr:colOff>
      <xdr:row>64</xdr:row>
      <xdr:rowOff>26670</xdr:rowOff>
    </xdr:to>
    <xdr:sp macro="" textlink="">
      <xdr:nvSpPr>
        <xdr:cNvPr id="147" name="楕円 146">
          <a:extLst>
            <a:ext uri="{FF2B5EF4-FFF2-40B4-BE49-F238E27FC236}">
              <a16:creationId xmlns:a16="http://schemas.microsoft.com/office/drawing/2014/main" id="{00000000-0008-0000-1000-000093000000}"/>
            </a:ext>
          </a:extLst>
        </xdr:cNvPr>
        <xdr:cNvSpPr/>
      </xdr:nvSpPr>
      <xdr:spPr>
        <a:xfrm>
          <a:off x="9398000" y="106603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12065</xdr:rowOff>
    </xdr:from>
    <xdr:ext cx="462915" cy="246380"/>
    <xdr:sp macro="" textlink="">
      <xdr:nvSpPr>
        <xdr:cNvPr id="148" name="【体育館・プール】&#10;一人当たり面積該当値テキスト">
          <a:extLst>
            <a:ext uri="{FF2B5EF4-FFF2-40B4-BE49-F238E27FC236}">
              <a16:creationId xmlns:a16="http://schemas.microsoft.com/office/drawing/2014/main" id="{00000000-0008-0000-1000-000094000000}"/>
            </a:ext>
          </a:extLst>
        </xdr:cNvPr>
        <xdr:cNvSpPr txBox="1"/>
      </xdr:nvSpPr>
      <xdr:spPr>
        <a:xfrm>
          <a:off x="9467850" y="10577195"/>
          <a:ext cx="4629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95885</xdr:rowOff>
    </xdr:from>
    <xdr:to>
      <xdr:col>50</xdr:col>
      <xdr:colOff>165100</xdr:colOff>
      <xdr:row>64</xdr:row>
      <xdr:rowOff>28575</xdr:rowOff>
    </xdr:to>
    <xdr:sp macro="" textlink="">
      <xdr:nvSpPr>
        <xdr:cNvPr id="149" name="楕円 148">
          <a:extLst>
            <a:ext uri="{FF2B5EF4-FFF2-40B4-BE49-F238E27FC236}">
              <a16:creationId xmlns:a16="http://schemas.microsoft.com/office/drawing/2014/main" id="{00000000-0008-0000-1000-000095000000}"/>
            </a:ext>
          </a:extLst>
        </xdr:cNvPr>
        <xdr:cNvSpPr/>
      </xdr:nvSpPr>
      <xdr:spPr>
        <a:xfrm>
          <a:off x="8636000" y="106610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144780</xdr:rowOff>
    </xdr:from>
    <xdr:to>
      <xdr:col>55</xdr:col>
      <xdr:colOff>0</xdr:colOff>
      <xdr:row>63</xdr:row>
      <xdr:rowOff>146050</xdr:rowOff>
    </xdr:to>
    <xdr:cxnSp macro="">
      <xdr:nvCxnSpPr>
        <xdr:cNvPr id="150" name="直線コネクタ 149">
          <a:extLst>
            <a:ext uri="{FF2B5EF4-FFF2-40B4-BE49-F238E27FC236}">
              <a16:creationId xmlns:a16="http://schemas.microsoft.com/office/drawing/2014/main" id="{00000000-0008-0000-1000-000096000000}"/>
            </a:ext>
          </a:extLst>
        </xdr:cNvPr>
        <xdr:cNvCxnSpPr/>
      </xdr:nvCxnSpPr>
      <xdr:spPr>
        <a:xfrm flipV="1">
          <a:off x="8686800" y="10709910"/>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97155</xdr:rowOff>
    </xdr:from>
    <xdr:to>
      <xdr:col>46</xdr:col>
      <xdr:colOff>38100</xdr:colOff>
      <xdr:row>64</xdr:row>
      <xdr:rowOff>29210</xdr:rowOff>
    </xdr:to>
    <xdr:sp macro="" textlink="">
      <xdr:nvSpPr>
        <xdr:cNvPr id="151" name="楕円 150">
          <a:extLst>
            <a:ext uri="{FF2B5EF4-FFF2-40B4-BE49-F238E27FC236}">
              <a16:creationId xmlns:a16="http://schemas.microsoft.com/office/drawing/2014/main" id="{00000000-0008-0000-1000-000097000000}"/>
            </a:ext>
          </a:extLst>
        </xdr:cNvPr>
        <xdr:cNvSpPr/>
      </xdr:nvSpPr>
      <xdr:spPr>
        <a:xfrm>
          <a:off x="7842250" y="106622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63</xdr:row>
      <xdr:rowOff>146050</xdr:rowOff>
    </xdr:from>
    <xdr:to>
      <xdr:col>50</xdr:col>
      <xdr:colOff>114300</xdr:colOff>
      <xdr:row>63</xdr:row>
      <xdr:rowOff>147320</xdr:rowOff>
    </xdr:to>
    <xdr:cxnSp macro="">
      <xdr:nvCxnSpPr>
        <xdr:cNvPr id="152" name="直線コネクタ 151">
          <a:extLst>
            <a:ext uri="{FF2B5EF4-FFF2-40B4-BE49-F238E27FC236}">
              <a16:creationId xmlns:a16="http://schemas.microsoft.com/office/drawing/2014/main" id="{00000000-0008-0000-1000-000098000000}"/>
            </a:ext>
          </a:extLst>
        </xdr:cNvPr>
        <xdr:cNvCxnSpPr/>
      </xdr:nvCxnSpPr>
      <xdr:spPr>
        <a:xfrm flipV="1">
          <a:off x="7886700" y="1071118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98425</xdr:rowOff>
    </xdr:from>
    <xdr:to>
      <xdr:col>41</xdr:col>
      <xdr:colOff>101600</xdr:colOff>
      <xdr:row>64</xdr:row>
      <xdr:rowOff>30480</xdr:rowOff>
    </xdr:to>
    <xdr:sp macro="" textlink="">
      <xdr:nvSpPr>
        <xdr:cNvPr id="153" name="楕円 152">
          <a:extLst>
            <a:ext uri="{FF2B5EF4-FFF2-40B4-BE49-F238E27FC236}">
              <a16:creationId xmlns:a16="http://schemas.microsoft.com/office/drawing/2014/main" id="{00000000-0008-0000-1000-000099000000}"/>
            </a:ext>
          </a:extLst>
        </xdr:cNvPr>
        <xdr:cNvSpPr/>
      </xdr:nvSpPr>
      <xdr:spPr>
        <a:xfrm>
          <a:off x="7029450" y="106635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147320</xdr:rowOff>
    </xdr:from>
    <xdr:to>
      <xdr:col>45</xdr:col>
      <xdr:colOff>171450</xdr:colOff>
      <xdr:row>63</xdr:row>
      <xdr:rowOff>148590</xdr:rowOff>
    </xdr:to>
    <xdr:cxnSp macro="">
      <xdr:nvCxnSpPr>
        <xdr:cNvPr id="154" name="直線コネクタ 153">
          <a:extLst>
            <a:ext uri="{FF2B5EF4-FFF2-40B4-BE49-F238E27FC236}">
              <a16:creationId xmlns:a16="http://schemas.microsoft.com/office/drawing/2014/main" id="{00000000-0008-0000-1000-00009A000000}"/>
            </a:ext>
          </a:extLst>
        </xdr:cNvPr>
        <xdr:cNvCxnSpPr/>
      </xdr:nvCxnSpPr>
      <xdr:spPr>
        <a:xfrm flipV="1">
          <a:off x="7080250" y="1071245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99695</xdr:rowOff>
    </xdr:from>
    <xdr:to>
      <xdr:col>36</xdr:col>
      <xdr:colOff>165100</xdr:colOff>
      <xdr:row>64</xdr:row>
      <xdr:rowOff>31750</xdr:rowOff>
    </xdr:to>
    <xdr:sp macro="" textlink="">
      <xdr:nvSpPr>
        <xdr:cNvPr id="155" name="楕円 154">
          <a:extLst>
            <a:ext uri="{FF2B5EF4-FFF2-40B4-BE49-F238E27FC236}">
              <a16:creationId xmlns:a16="http://schemas.microsoft.com/office/drawing/2014/main" id="{00000000-0008-0000-1000-00009B000000}"/>
            </a:ext>
          </a:extLst>
        </xdr:cNvPr>
        <xdr:cNvSpPr/>
      </xdr:nvSpPr>
      <xdr:spPr>
        <a:xfrm>
          <a:off x="6235700" y="10664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148590</xdr:rowOff>
    </xdr:from>
    <xdr:to>
      <xdr:col>41</xdr:col>
      <xdr:colOff>50800</xdr:colOff>
      <xdr:row>63</xdr:row>
      <xdr:rowOff>149860</xdr:rowOff>
    </xdr:to>
    <xdr:cxnSp macro="">
      <xdr:nvCxnSpPr>
        <xdr:cNvPr id="156" name="直線コネクタ 155">
          <a:extLst>
            <a:ext uri="{FF2B5EF4-FFF2-40B4-BE49-F238E27FC236}">
              <a16:creationId xmlns:a16="http://schemas.microsoft.com/office/drawing/2014/main" id="{00000000-0008-0000-1000-00009C000000}"/>
            </a:ext>
          </a:extLst>
        </xdr:cNvPr>
        <xdr:cNvCxnSpPr/>
      </xdr:nvCxnSpPr>
      <xdr:spPr>
        <a:xfrm flipV="1">
          <a:off x="6286500" y="1071372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89535</xdr:rowOff>
    </xdr:from>
    <xdr:ext cx="469900" cy="246380"/>
    <xdr:sp macro="" textlink="">
      <xdr:nvSpPr>
        <xdr:cNvPr id="157" name="n_1aveValue【体育館・プール】&#10;一人当たり面積">
          <a:extLst>
            <a:ext uri="{FF2B5EF4-FFF2-40B4-BE49-F238E27FC236}">
              <a16:creationId xmlns:a16="http://schemas.microsoft.com/office/drawing/2014/main" id="{00000000-0008-0000-1000-00009D000000}"/>
            </a:ext>
          </a:extLst>
        </xdr:cNvPr>
        <xdr:cNvSpPr txBox="1"/>
      </xdr:nvSpPr>
      <xdr:spPr>
        <a:xfrm>
          <a:off x="8458200" y="1031938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103505</xdr:rowOff>
    </xdr:from>
    <xdr:ext cx="469900" cy="246380"/>
    <xdr:sp macro="" textlink="">
      <xdr:nvSpPr>
        <xdr:cNvPr id="158" name="n_2aveValue【体育館・プール】&#10;一人当たり面積">
          <a:extLst>
            <a:ext uri="{FF2B5EF4-FFF2-40B4-BE49-F238E27FC236}">
              <a16:creationId xmlns:a16="http://schemas.microsoft.com/office/drawing/2014/main" id="{00000000-0008-0000-1000-00009E000000}"/>
            </a:ext>
          </a:extLst>
        </xdr:cNvPr>
        <xdr:cNvSpPr txBox="1"/>
      </xdr:nvSpPr>
      <xdr:spPr>
        <a:xfrm>
          <a:off x="7677150" y="1033335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75565</xdr:rowOff>
    </xdr:from>
    <xdr:ext cx="469900" cy="253365"/>
    <xdr:sp macro="" textlink="">
      <xdr:nvSpPr>
        <xdr:cNvPr id="159" name="n_3aveValue【体育館・プール】&#10;一人当たり面積">
          <a:extLst>
            <a:ext uri="{FF2B5EF4-FFF2-40B4-BE49-F238E27FC236}">
              <a16:creationId xmlns:a16="http://schemas.microsoft.com/office/drawing/2014/main" id="{00000000-0008-0000-1000-00009F000000}"/>
            </a:ext>
          </a:extLst>
        </xdr:cNvPr>
        <xdr:cNvSpPr txBox="1"/>
      </xdr:nvSpPr>
      <xdr:spPr>
        <a:xfrm>
          <a:off x="6864350" y="103054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73025</xdr:rowOff>
    </xdr:from>
    <xdr:ext cx="469900" cy="253365"/>
    <xdr:sp macro="" textlink="">
      <xdr:nvSpPr>
        <xdr:cNvPr id="160" name="n_4aveValue【体育館・プール】&#10;一人当たり面積">
          <a:extLst>
            <a:ext uri="{FF2B5EF4-FFF2-40B4-BE49-F238E27FC236}">
              <a16:creationId xmlns:a16="http://schemas.microsoft.com/office/drawing/2014/main" id="{00000000-0008-0000-1000-0000A0000000}"/>
            </a:ext>
          </a:extLst>
        </xdr:cNvPr>
        <xdr:cNvSpPr txBox="1"/>
      </xdr:nvSpPr>
      <xdr:spPr>
        <a:xfrm>
          <a:off x="6070600" y="103028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0.632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19050</xdr:rowOff>
    </xdr:from>
    <xdr:ext cx="469900" cy="253365"/>
    <xdr:sp macro="" textlink="">
      <xdr:nvSpPr>
        <xdr:cNvPr id="161" name="n_1mainValue【体育館・プール】&#10;一人当たり面積">
          <a:extLst>
            <a:ext uri="{FF2B5EF4-FFF2-40B4-BE49-F238E27FC236}">
              <a16:creationId xmlns:a16="http://schemas.microsoft.com/office/drawing/2014/main" id="{00000000-0008-0000-1000-0000A1000000}"/>
            </a:ext>
          </a:extLst>
        </xdr:cNvPr>
        <xdr:cNvSpPr txBox="1"/>
      </xdr:nvSpPr>
      <xdr:spPr>
        <a:xfrm>
          <a:off x="8458200" y="107518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20320</xdr:rowOff>
    </xdr:from>
    <xdr:ext cx="469900" cy="253365"/>
    <xdr:sp macro="" textlink="">
      <xdr:nvSpPr>
        <xdr:cNvPr id="162" name="n_2mainValue【体育館・プール】&#10;一人当たり面積">
          <a:extLst>
            <a:ext uri="{FF2B5EF4-FFF2-40B4-BE49-F238E27FC236}">
              <a16:creationId xmlns:a16="http://schemas.microsoft.com/office/drawing/2014/main" id="{00000000-0008-0000-1000-0000A2000000}"/>
            </a:ext>
          </a:extLst>
        </xdr:cNvPr>
        <xdr:cNvSpPr txBox="1"/>
      </xdr:nvSpPr>
      <xdr:spPr>
        <a:xfrm>
          <a:off x="7677150" y="107530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21590</xdr:rowOff>
    </xdr:from>
    <xdr:ext cx="469900" cy="252730"/>
    <xdr:sp macro="" textlink="">
      <xdr:nvSpPr>
        <xdr:cNvPr id="163" name="n_3mainValue【体育館・プール】&#10;一人当たり面積">
          <a:extLst>
            <a:ext uri="{FF2B5EF4-FFF2-40B4-BE49-F238E27FC236}">
              <a16:creationId xmlns:a16="http://schemas.microsoft.com/office/drawing/2014/main" id="{00000000-0008-0000-1000-0000A3000000}"/>
            </a:ext>
          </a:extLst>
        </xdr:cNvPr>
        <xdr:cNvSpPr txBox="1"/>
      </xdr:nvSpPr>
      <xdr:spPr>
        <a:xfrm>
          <a:off x="6864350" y="107543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22860</xdr:rowOff>
    </xdr:from>
    <xdr:ext cx="469900" cy="253365"/>
    <xdr:sp macro="" textlink="">
      <xdr:nvSpPr>
        <xdr:cNvPr id="164" name="n_4mainValue【体育館・プール】&#10;一人当たり面積">
          <a:extLst>
            <a:ext uri="{FF2B5EF4-FFF2-40B4-BE49-F238E27FC236}">
              <a16:creationId xmlns:a16="http://schemas.microsoft.com/office/drawing/2014/main" id="{00000000-0008-0000-1000-0000A4000000}"/>
            </a:ext>
          </a:extLst>
        </xdr:cNvPr>
        <xdr:cNvSpPr txBox="1"/>
      </xdr:nvSpPr>
      <xdr:spPr>
        <a:xfrm>
          <a:off x="6070600" y="107556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165" name="正方形/長方形 164">
          <a:extLst>
            <a:ext uri="{FF2B5EF4-FFF2-40B4-BE49-F238E27FC236}">
              <a16:creationId xmlns:a16="http://schemas.microsoft.com/office/drawing/2014/main" id="{00000000-0008-0000-1000-0000A5000000}"/>
            </a:ext>
          </a:extLst>
        </xdr:cNvPr>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166" name="正方形/長方形 165">
          <a:extLst>
            <a:ext uri="{FF2B5EF4-FFF2-40B4-BE49-F238E27FC236}">
              <a16:creationId xmlns:a16="http://schemas.microsoft.com/office/drawing/2014/main" id="{00000000-0008-0000-1000-0000A6000000}"/>
            </a:ext>
          </a:extLst>
        </xdr:cNvPr>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167" name="正方形/長方形 166">
          <a:extLst>
            <a:ext uri="{FF2B5EF4-FFF2-40B4-BE49-F238E27FC236}">
              <a16:creationId xmlns:a16="http://schemas.microsoft.com/office/drawing/2014/main" id="{00000000-0008-0000-1000-0000A7000000}"/>
            </a:ext>
          </a:extLst>
        </xdr:cNvPr>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168" name="正方形/長方形 167">
          <a:extLst>
            <a:ext uri="{FF2B5EF4-FFF2-40B4-BE49-F238E27FC236}">
              <a16:creationId xmlns:a16="http://schemas.microsoft.com/office/drawing/2014/main" id="{00000000-0008-0000-1000-0000A8000000}"/>
            </a:ext>
          </a:extLst>
        </xdr:cNvPr>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169" name="正方形/長方形 168">
          <a:extLst>
            <a:ext uri="{FF2B5EF4-FFF2-40B4-BE49-F238E27FC236}">
              <a16:creationId xmlns:a16="http://schemas.microsoft.com/office/drawing/2014/main" id="{00000000-0008-0000-1000-0000A9000000}"/>
            </a:ext>
          </a:extLst>
        </xdr:cNvPr>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170" name="正方形/長方形 169">
          <a:extLst>
            <a:ext uri="{FF2B5EF4-FFF2-40B4-BE49-F238E27FC236}">
              <a16:creationId xmlns:a16="http://schemas.microsoft.com/office/drawing/2014/main" id="{00000000-0008-0000-1000-0000AA000000}"/>
            </a:ext>
          </a:extLst>
        </xdr:cNvPr>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171" name="正方形/長方形 170">
          <a:extLst>
            <a:ext uri="{FF2B5EF4-FFF2-40B4-BE49-F238E27FC236}">
              <a16:creationId xmlns:a16="http://schemas.microsoft.com/office/drawing/2014/main" id="{00000000-0008-0000-1000-0000AB000000}"/>
            </a:ext>
          </a:extLst>
        </xdr:cNvPr>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172" name="正方形/長方形 171">
          <a:extLst>
            <a:ext uri="{FF2B5EF4-FFF2-40B4-BE49-F238E27FC236}">
              <a16:creationId xmlns:a16="http://schemas.microsoft.com/office/drawing/2014/main" id="{00000000-0008-0000-1000-0000AC000000}"/>
            </a:ext>
          </a:extLst>
        </xdr:cNvPr>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1465" cy="213360"/>
    <xdr:sp macro="" textlink="">
      <xdr:nvSpPr>
        <xdr:cNvPr id="173" name="テキスト ボックス 172">
          <a:extLst>
            <a:ext uri="{FF2B5EF4-FFF2-40B4-BE49-F238E27FC236}">
              <a16:creationId xmlns:a16="http://schemas.microsoft.com/office/drawing/2014/main" id="{00000000-0008-0000-1000-0000AD000000}"/>
            </a:ext>
          </a:extLst>
        </xdr:cNvPr>
        <xdr:cNvSpPr txBox="1"/>
      </xdr:nvSpPr>
      <xdr:spPr>
        <a:xfrm>
          <a:off x="666750" y="12483465"/>
          <a:ext cx="29146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174" name="直線コネクタ 173">
          <a:extLst>
            <a:ext uri="{FF2B5EF4-FFF2-40B4-BE49-F238E27FC236}">
              <a16:creationId xmlns:a16="http://schemas.microsoft.com/office/drawing/2014/main" id="{00000000-0008-0000-1000-0000AE000000}"/>
            </a:ext>
          </a:extLst>
        </xdr:cNvPr>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0375" cy="246380"/>
    <xdr:sp macro="" textlink="">
      <xdr:nvSpPr>
        <xdr:cNvPr id="175" name="テキスト ボックス 174">
          <a:extLst>
            <a:ext uri="{FF2B5EF4-FFF2-40B4-BE49-F238E27FC236}">
              <a16:creationId xmlns:a16="http://schemas.microsoft.com/office/drawing/2014/main" id="{00000000-0008-0000-1000-0000AF000000}"/>
            </a:ext>
          </a:extLst>
        </xdr:cNvPr>
        <xdr:cNvSpPr txBox="1"/>
      </xdr:nvSpPr>
      <xdr:spPr>
        <a:xfrm>
          <a:off x="275590" y="1476629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165100</xdr:rowOff>
    </xdr:from>
    <xdr:to>
      <xdr:col>28</xdr:col>
      <xdr:colOff>114300</xdr:colOff>
      <xdr:row>86</xdr:row>
      <xdr:rowOff>165100</xdr:rowOff>
    </xdr:to>
    <xdr:cxnSp macro="">
      <xdr:nvCxnSpPr>
        <xdr:cNvPr id="176" name="直線コネクタ 175">
          <a:extLst>
            <a:ext uri="{FF2B5EF4-FFF2-40B4-BE49-F238E27FC236}">
              <a16:creationId xmlns:a16="http://schemas.microsoft.com/office/drawing/2014/main" id="{00000000-0008-0000-1000-0000B0000000}"/>
            </a:ext>
          </a:extLst>
        </xdr:cNvPr>
        <xdr:cNvCxnSpPr/>
      </xdr:nvCxnSpPr>
      <xdr:spPr>
        <a:xfrm>
          <a:off x="685800" y="1458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26035</xdr:rowOff>
    </xdr:from>
    <xdr:ext cx="460375" cy="253365"/>
    <xdr:sp macro="" textlink="">
      <xdr:nvSpPr>
        <xdr:cNvPr id="177" name="テキスト ボックス 176">
          <a:extLst>
            <a:ext uri="{FF2B5EF4-FFF2-40B4-BE49-F238E27FC236}">
              <a16:creationId xmlns:a16="http://schemas.microsoft.com/office/drawing/2014/main" id="{00000000-0008-0000-1000-0000B1000000}"/>
            </a:ext>
          </a:extLst>
        </xdr:cNvPr>
        <xdr:cNvSpPr txBox="1"/>
      </xdr:nvSpPr>
      <xdr:spPr>
        <a:xfrm>
          <a:off x="275590" y="1444688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178" name="直線コネクタ 177">
          <a:extLst>
            <a:ext uri="{FF2B5EF4-FFF2-40B4-BE49-F238E27FC236}">
              <a16:creationId xmlns:a16="http://schemas.microsoft.com/office/drawing/2014/main" id="{00000000-0008-0000-1000-0000B2000000}"/>
            </a:ext>
          </a:extLst>
        </xdr:cNvPr>
        <xdr:cNvCxnSpPr/>
      </xdr:nvCxnSpPr>
      <xdr:spPr>
        <a:xfrm>
          <a:off x="6858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41275</xdr:rowOff>
    </xdr:from>
    <xdr:ext cx="396240" cy="253365"/>
    <xdr:sp macro="" textlink="">
      <xdr:nvSpPr>
        <xdr:cNvPr id="179" name="テキスト ボックス 178">
          <a:extLst>
            <a:ext uri="{FF2B5EF4-FFF2-40B4-BE49-F238E27FC236}">
              <a16:creationId xmlns:a16="http://schemas.microsoft.com/office/drawing/2014/main" id="{00000000-0008-0000-1000-0000B3000000}"/>
            </a:ext>
          </a:extLst>
        </xdr:cNvPr>
        <xdr:cNvSpPr txBox="1"/>
      </xdr:nvSpPr>
      <xdr:spPr>
        <a:xfrm>
          <a:off x="339725" y="14126845"/>
          <a:ext cx="396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29210</xdr:rowOff>
    </xdr:from>
    <xdr:to>
      <xdr:col>28</xdr:col>
      <xdr:colOff>114300</xdr:colOff>
      <xdr:row>83</xdr:row>
      <xdr:rowOff>29210</xdr:rowOff>
    </xdr:to>
    <xdr:cxnSp macro="">
      <xdr:nvCxnSpPr>
        <xdr:cNvPr id="180" name="直線コネクタ 179">
          <a:extLst>
            <a:ext uri="{FF2B5EF4-FFF2-40B4-BE49-F238E27FC236}">
              <a16:creationId xmlns:a16="http://schemas.microsoft.com/office/drawing/2014/main" id="{00000000-0008-0000-1000-0000B4000000}"/>
            </a:ext>
          </a:extLst>
        </xdr:cNvPr>
        <xdr:cNvCxnSpPr/>
      </xdr:nvCxnSpPr>
      <xdr:spPr>
        <a:xfrm>
          <a:off x="685800" y="13947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57785</xdr:rowOff>
    </xdr:from>
    <xdr:ext cx="396240" cy="253365"/>
    <xdr:sp macro="" textlink="">
      <xdr:nvSpPr>
        <xdr:cNvPr id="181" name="テキスト ボックス 180">
          <a:extLst>
            <a:ext uri="{FF2B5EF4-FFF2-40B4-BE49-F238E27FC236}">
              <a16:creationId xmlns:a16="http://schemas.microsoft.com/office/drawing/2014/main" id="{00000000-0008-0000-1000-0000B5000000}"/>
            </a:ext>
          </a:extLst>
        </xdr:cNvPr>
        <xdr:cNvSpPr txBox="1"/>
      </xdr:nvSpPr>
      <xdr:spPr>
        <a:xfrm>
          <a:off x="339725" y="13808075"/>
          <a:ext cx="396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45085</xdr:rowOff>
    </xdr:from>
    <xdr:to>
      <xdr:col>28</xdr:col>
      <xdr:colOff>114300</xdr:colOff>
      <xdr:row>81</xdr:row>
      <xdr:rowOff>45085</xdr:rowOff>
    </xdr:to>
    <xdr:cxnSp macro="">
      <xdr:nvCxnSpPr>
        <xdr:cNvPr id="182" name="直線コネクタ 181">
          <a:extLst>
            <a:ext uri="{FF2B5EF4-FFF2-40B4-BE49-F238E27FC236}">
              <a16:creationId xmlns:a16="http://schemas.microsoft.com/office/drawing/2014/main" id="{00000000-0008-0000-1000-0000B6000000}"/>
            </a:ext>
          </a:extLst>
        </xdr:cNvPr>
        <xdr:cNvCxnSpPr/>
      </xdr:nvCxnSpPr>
      <xdr:spPr>
        <a:xfrm>
          <a:off x="685800" y="13627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73660</xdr:rowOff>
    </xdr:from>
    <xdr:ext cx="396240" cy="252730"/>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339725" y="13488670"/>
          <a:ext cx="3962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61595</xdr:rowOff>
    </xdr:from>
    <xdr:to>
      <xdr:col>28</xdr:col>
      <xdr:colOff>114300</xdr:colOff>
      <xdr:row>79</xdr:row>
      <xdr:rowOff>61595</xdr:rowOff>
    </xdr:to>
    <xdr:cxnSp macro="">
      <xdr:nvCxnSpPr>
        <xdr:cNvPr id="184" name="直線コネクタ 183">
          <a:extLst>
            <a:ext uri="{FF2B5EF4-FFF2-40B4-BE49-F238E27FC236}">
              <a16:creationId xmlns:a16="http://schemas.microsoft.com/office/drawing/2014/main" id="{00000000-0008-0000-1000-0000B8000000}"/>
            </a:ext>
          </a:extLst>
        </xdr:cNvPr>
        <xdr:cNvCxnSpPr/>
      </xdr:nvCxnSpPr>
      <xdr:spPr>
        <a:xfrm>
          <a:off x="685800" y="1330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90170</xdr:rowOff>
    </xdr:from>
    <xdr:ext cx="396240" cy="246380"/>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339725" y="13169900"/>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76835</xdr:rowOff>
    </xdr:from>
    <xdr:to>
      <xdr:col>28</xdr:col>
      <xdr:colOff>114300</xdr:colOff>
      <xdr:row>77</xdr:row>
      <xdr:rowOff>76835</xdr:rowOff>
    </xdr:to>
    <xdr:cxnSp macro="">
      <xdr:nvCxnSpPr>
        <xdr:cNvPr id="186" name="直線コネクタ 185">
          <a:extLst>
            <a:ext uri="{FF2B5EF4-FFF2-40B4-BE49-F238E27FC236}">
              <a16:creationId xmlns:a16="http://schemas.microsoft.com/office/drawing/2014/main" id="{00000000-0008-0000-1000-0000BA000000}"/>
            </a:ext>
          </a:extLst>
        </xdr:cNvPr>
        <xdr:cNvCxnSpPr/>
      </xdr:nvCxnSpPr>
      <xdr:spPr>
        <a:xfrm>
          <a:off x="685800" y="1298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106045</xdr:rowOff>
    </xdr:from>
    <xdr:ext cx="332105" cy="246380"/>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384810" y="12850495"/>
          <a:ext cx="3321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188" name="直線コネクタ 187">
          <a:extLst>
            <a:ext uri="{FF2B5EF4-FFF2-40B4-BE49-F238E27FC236}">
              <a16:creationId xmlns:a16="http://schemas.microsoft.com/office/drawing/2014/main" id="{00000000-0008-0000-1000-0000BC000000}"/>
            </a:ext>
          </a:extLst>
        </xdr:cNvPr>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93345</xdr:rowOff>
    </xdr:from>
    <xdr:to>
      <xdr:col>28</xdr:col>
      <xdr:colOff>152400</xdr:colOff>
      <xdr:row>88</xdr:row>
      <xdr:rowOff>149225</xdr:rowOff>
    </xdr:to>
    <xdr:sp macro="" textlink="">
      <xdr:nvSpPr>
        <xdr:cNvPr id="189" name="【福祉施設】&#10;有形固定資産減価償却率グラフ枠">
          <a:extLst>
            <a:ext uri="{FF2B5EF4-FFF2-40B4-BE49-F238E27FC236}">
              <a16:creationId xmlns:a16="http://schemas.microsoft.com/office/drawing/2014/main" id="{00000000-0008-0000-1000-0000BD000000}"/>
            </a:ext>
          </a:extLst>
        </xdr:cNvPr>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120015</xdr:rowOff>
    </xdr:from>
    <xdr:to>
      <xdr:col>24</xdr:col>
      <xdr:colOff>62865</xdr:colOff>
      <xdr:row>86</xdr:row>
      <xdr:rowOff>165100</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flipV="1">
          <a:off x="4177665" y="13199745"/>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2915" cy="253365"/>
    <xdr:sp macro="" textlink="">
      <xdr:nvSpPr>
        <xdr:cNvPr id="191" name="【福祉施設】&#10;有形固定資産減価償却率最小値テキスト">
          <a:extLst>
            <a:ext uri="{FF2B5EF4-FFF2-40B4-BE49-F238E27FC236}">
              <a16:creationId xmlns:a16="http://schemas.microsoft.com/office/drawing/2014/main" id="{00000000-0008-0000-1000-0000BF000000}"/>
            </a:ext>
          </a:extLst>
        </xdr:cNvPr>
        <xdr:cNvSpPr txBox="1"/>
      </xdr:nvSpPr>
      <xdr:spPr>
        <a:xfrm>
          <a:off x="4216400" y="1458976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165100</xdr:rowOff>
    </xdr:from>
    <xdr:to>
      <xdr:col>24</xdr:col>
      <xdr:colOff>152400</xdr:colOff>
      <xdr:row>86</xdr:row>
      <xdr:rowOff>165100</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4108450" y="14585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68580</xdr:rowOff>
    </xdr:from>
    <xdr:ext cx="398145" cy="246380"/>
    <xdr:sp macro="" textlink="">
      <xdr:nvSpPr>
        <xdr:cNvPr id="193" name="【福祉施設】&#10;有形固定資産減価償却率最大値テキスト">
          <a:extLst>
            <a:ext uri="{FF2B5EF4-FFF2-40B4-BE49-F238E27FC236}">
              <a16:creationId xmlns:a16="http://schemas.microsoft.com/office/drawing/2014/main" id="{00000000-0008-0000-1000-0000C1000000}"/>
            </a:ext>
          </a:extLst>
        </xdr:cNvPr>
        <xdr:cNvSpPr txBox="1"/>
      </xdr:nvSpPr>
      <xdr:spPr>
        <a:xfrm>
          <a:off x="4216400" y="12980670"/>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120015</xdr:rowOff>
    </xdr:from>
    <xdr:to>
      <xdr:col>24</xdr:col>
      <xdr:colOff>152400</xdr:colOff>
      <xdr:row>78</xdr:row>
      <xdr:rowOff>120015</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4108450" y="13199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116840</xdr:rowOff>
    </xdr:from>
    <xdr:ext cx="398145" cy="253365"/>
    <xdr:sp macro="" textlink="">
      <xdr:nvSpPr>
        <xdr:cNvPr id="195" name="【福祉施設】&#10;有形固定資産減価償却率平均値テキスト">
          <a:extLst>
            <a:ext uri="{FF2B5EF4-FFF2-40B4-BE49-F238E27FC236}">
              <a16:creationId xmlns:a16="http://schemas.microsoft.com/office/drawing/2014/main" id="{00000000-0008-0000-1000-0000C3000000}"/>
            </a:ext>
          </a:extLst>
        </xdr:cNvPr>
        <xdr:cNvSpPr txBox="1"/>
      </xdr:nvSpPr>
      <xdr:spPr>
        <a:xfrm>
          <a:off x="4216400" y="13867130"/>
          <a:ext cx="39814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94615</xdr:rowOff>
    </xdr:from>
    <xdr:to>
      <xdr:col>24</xdr:col>
      <xdr:colOff>114300</xdr:colOff>
      <xdr:row>84</xdr:row>
      <xdr:rowOff>26035</xdr:rowOff>
    </xdr:to>
    <xdr:sp macro="" textlink="">
      <xdr:nvSpPr>
        <xdr:cNvPr id="196" name="フローチャート: 判断 195">
          <a:extLst>
            <a:ext uri="{FF2B5EF4-FFF2-40B4-BE49-F238E27FC236}">
              <a16:creationId xmlns:a16="http://schemas.microsoft.com/office/drawing/2014/main" id="{00000000-0008-0000-1000-0000C4000000}"/>
            </a:ext>
          </a:extLst>
        </xdr:cNvPr>
        <xdr:cNvSpPr/>
      </xdr:nvSpPr>
      <xdr:spPr>
        <a:xfrm>
          <a:off x="4127500" y="14012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2540</xdr:rowOff>
    </xdr:to>
    <xdr:sp macro="" textlink="">
      <xdr:nvSpPr>
        <xdr:cNvPr id="197" name="フローチャート: 判断 196">
          <a:extLst>
            <a:ext uri="{FF2B5EF4-FFF2-40B4-BE49-F238E27FC236}">
              <a16:creationId xmlns:a16="http://schemas.microsoft.com/office/drawing/2014/main" id="{00000000-0008-0000-1000-0000C5000000}"/>
            </a:ext>
          </a:extLst>
        </xdr:cNvPr>
        <xdr:cNvSpPr/>
      </xdr:nvSpPr>
      <xdr:spPr>
        <a:xfrm>
          <a:off x="3384550" y="139890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35560</xdr:rowOff>
    </xdr:from>
    <xdr:to>
      <xdr:col>15</xdr:col>
      <xdr:colOff>101600</xdr:colOff>
      <xdr:row>83</xdr:row>
      <xdr:rowOff>134620</xdr:rowOff>
    </xdr:to>
    <xdr:sp macro="" textlink="">
      <xdr:nvSpPr>
        <xdr:cNvPr id="198" name="フローチャート: 判断 197">
          <a:extLst>
            <a:ext uri="{FF2B5EF4-FFF2-40B4-BE49-F238E27FC236}">
              <a16:creationId xmlns:a16="http://schemas.microsoft.com/office/drawing/2014/main" id="{00000000-0008-0000-1000-0000C6000000}"/>
            </a:ext>
          </a:extLst>
        </xdr:cNvPr>
        <xdr:cNvSpPr/>
      </xdr:nvSpPr>
      <xdr:spPr>
        <a:xfrm>
          <a:off x="2571750" y="139534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41275</xdr:rowOff>
    </xdr:from>
    <xdr:to>
      <xdr:col>10</xdr:col>
      <xdr:colOff>165100</xdr:colOff>
      <xdr:row>83</xdr:row>
      <xdr:rowOff>140970</xdr:rowOff>
    </xdr:to>
    <xdr:sp macro="" textlink="">
      <xdr:nvSpPr>
        <xdr:cNvPr id="199" name="フローチャート: 判断 198">
          <a:extLst>
            <a:ext uri="{FF2B5EF4-FFF2-40B4-BE49-F238E27FC236}">
              <a16:creationId xmlns:a16="http://schemas.microsoft.com/office/drawing/2014/main" id="{00000000-0008-0000-1000-0000C7000000}"/>
            </a:ext>
          </a:extLst>
        </xdr:cNvPr>
        <xdr:cNvSpPr/>
      </xdr:nvSpPr>
      <xdr:spPr>
        <a:xfrm>
          <a:off x="1778000" y="139592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26035</xdr:rowOff>
    </xdr:from>
    <xdr:to>
      <xdr:col>6</xdr:col>
      <xdr:colOff>38100</xdr:colOff>
      <xdr:row>83</xdr:row>
      <xdr:rowOff>125730</xdr:rowOff>
    </xdr:to>
    <xdr:sp macro="" textlink="">
      <xdr:nvSpPr>
        <xdr:cNvPr id="200" name="フローチャート: 判断 199">
          <a:extLst>
            <a:ext uri="{FF2B5EF4-FFF2-40B4-BE49-F238E27FC236}">
              <a16:creationId xmlns:a16="http://schemas.microsoft.com/office/drawing/2014/main" id="{00000000-0008-0000-1000-0000C8000000}"/>
            </a:ext>
          </a:extLst>
        </xdr:cNvPr>
        <xdr:cNvSpPr/>
      </xdr:nvSpPr>
      <xdr:spPr>
        <a:xfrm>
          <a:off x="984250" y="139439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46380"/>
    <xdr:sp macro="" textlink="">
      <xdr:nvSpPr>
        <xdr:cNvPr id="201" name="テキスト ボックス 200">
          <a:extLst>
            <a:ext uri="{FF2B5EF4-FFF2-40B4-BE49-F238E27FC236}">
              <a16:creationId xmlns:a16="http://schemas.microsoft.com/office/drawing/2014/main" id="{00000000-0008-0000-1000-0000C9000000}"/>
            </a:ext>
          </a:extLst>
        </xdr:cNvPr>
        <xdr:cNvSpPr txBox="1"/>
      </xdr:nvSpPr>
      <xdr:spPr>
        <a:xfrm>
          <a:off x="40068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46380"/>
    <xdr:sp macro="" textlink="">
      <xdr:nvSpPr>
        <xdr:cNvPr id="202" name="テキスト ボックス 201">
          <a:extLst>
            <a:ext uri="{FF2B5EF4-FFF2-40B4-BE49-F238E27FC236}">
              <a16:creationId xmlns:a16="http://schemas.microsoft.com/office/drawing/2014/main" id="{00000000-0008-0000-1000-0000CA000000}"/>
            </a:ext>
          </a:extLst>
        </xdr:cNvPr>
        <xdr:cNvSpPr txBox="1"/>
      </xdr:nvSpPr>
      <xdr:spPr>
        <a:xfrm>
          <a:off x="32575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55015" cy="246380"/>
    <xdr:sp macro="" textlink="">
      <xdr:nvSpPr>
        <xdr:cNvPr id="203" name="テキスト ボックス 202">
          <a:extLst>
            <a:ext uri="{FF2B5EF4-FFF2-40B4-BE49-F238E27FC236}">
              <a16:creationId xmlns:a16="http://schemas.microsoft.com/office/drawing/2014/main" id="{00000000-0008-0000-1000-0000CB000000}"/>
            </a:ext>
          </a:extLst>
        </xdr:cNvPr>
        <xdr:cNvSpPr txBox="1"/>
      </xdr:nvSpPr>
      <xdr:spPr>
        <a:xfrm>
          <a:off x="2451100" y="1490281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46380"/>
    <xdr:sp macro="" textlink="">
      <xdr:nvSpPr>
        <xdr:cNvPr id="204" name="テキスト ボックス 203">
          <a:extLst>
            <a:ext uri="{FF2B5EF4-FFF2-40B4-BE49-F238E27FC236}">
              <a16:creationId xmlns:a16="http://schemas.microsoft.com/office/drawing/2014/main" id="{00000000-0008-0000-1000-0000CC000000}"/>
            </a:ext>
          </a:extLst>
        </xdr:cNvPr>
        <xdr:cNvSpPr txBox="1"/>
      </xdr:nvSpPr>
      <xdr:spPr>
        <a:xfrm>
          <a:off x="16573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46380"/>
    <xdr:sp macro="" textlink="">
      <xdr:nvSpPr>
        <xdr:cNvPr id="205" name="テキスト ボックス 204">
          <a:extLst>
            <a:ext uri="{FF2B5EF4-FFF2-40B4-BE49-F238E27FC236}">
              <a16:creationId xmlns:a16="http://schemas.microsoft.com/office/drawing/2014/main" id="{00000000-0008-0000-1000-0000CD000000}"/>
            </a:ext>
          </a:extLst>
        </xdr:cNvPr>
        <xdr:cNvSpPr txBox="1"/>
      </xdr:nvSpPr>
      <xdr:spPr>
        <a:xfrm>
          <a:off x="8572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86</xdr:row>
      <xdr:rowOff>73660</xdr:rowOff>
    </xdr:from>
    <xdr:to>
      <xdr:col>24</xdr:col>
      <xdr:colOff>114300</xdr:colOff>
      <xdr:row>87</xdr:row>
      <xdr:rowOff>5715</xdr:rowOff>
    </xdr:to>
    <xdr:sp macro="" textlink="">
      <xdr:nvSpPr>
        <xdr:cNvPr id="206" name="楕円 205">
          <a:extLst>
            <a:ext uri="{FF2B5EF4-FFF2-40B4-BE49-F238E27FC236}">
              <a16:creationId xmlns:a16="http://schemas.microsoft.com/office/drawing/2014/main" id="{00000000-0008-0000-1000-0000CE000000}"/>
            </a:ext>
          </a:extLst>
        </xdr:cNvPr>
        <xdr:cNvSpPr/>
      </xdr:nvSpPr>
      <xdr:spPr>
        <a:xfrm>
          <a:off x="4127500" y="144945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158750</xdr:rowOff>
    </xdr:from>
    <xdr:ext cx="398145" cy="246380"/>
    <xdr:sp macro="" textlink="">
      <xdr:nvSpPr>
        <xdr:cNvPr id="207" name="【福祉施設】&#10;有形固定資産減価償却率該当値テキスト">
          <a:extLst>
            <a:ext uri="{FF2B5EF4-FFF2-40B4-BE49-F238E27FC236}">
              <a16:creationId xmlns:a16="http://schemas.microsoft.com/office/drawing/2014/main" id="{00000000-0008-0000-1000-0000CF000000}"/>
            </a:ext>
          </a:extLst>
        </xdr:cNvPr>
        <xdr:cNvSpPr txBox="1"/>
      </xdr:nvSpPr>
      <xdr:spPr>
        <a:xfrm>
          <a:off x="4216400" y="14411960"/>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60960</xdr:rowOff>
    </xdr:from>
    <xdr:to>
      <xdr:col>20</xdr:col>
      <xdr:colOff>38100</xdr:colOff>
      <xdr:row>86</xdr:row>
      <xdr:rowOff>160655</xdr:rowOff>
    </xdr:to>
    <xdr:sp macro="" textlink="">
      <xdr:nvSpPr>
        <xdr:cNvPr id="208" name="楕円 207">
          <a:extLst>
            <a:ext uri="{FF2B5EF4-FFF2-40B4-BE49-F238E27FC236}">
              <a16:creationId xmlns:a16="http://schemas.microsoft.com/office/drawing/2014/main" id="{00000000-0008-0000-1000-0000D0000000}"/>
            </a:ext>
          </a:extLst>
        </xdr:cNvPr>
        <xdr:cNvSpPr/>
      </xdr:nvSpPr>
      <xdr:spPr>
        <a:xfrm>
          <a:off x="3384550" y="144818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86</xdr:row>
      <xdr:rowOff>110490</xdr:rowOff>
    </xdr:from>
    <xdr:to>
      <xdr:col>24</xdr:col>
      <xdr:colOff>63500</xdr:colOff>
      <xdr:row>86</xdr:row>
      <xdr:rowOff>123825</xdr:rowOff>
    </xdr:to>
    <xdr:cxnSp macro="">
      <xdr:nvCxnSpPr>
        <xdr:cNvPr id="209" name="直線コネクタ 208">
          <a:extLst>
            <a:ext uri="{FF2B5EF4-FFF2-40B4-BE49-F238E27FC236}">
              <a16:creationId xmlns:a16="http://schemas.microsoft.com/office/drawing/2014/main" id="{00000000-0008-0000-1000-0000D1000000}"/>
            </a:ext>
          </a:extLst>
        </xdr:cNvPr>
        <xdr:cNvCxnSpPr/>
      </xdr:nvCxnSpPr>
      <xdr:spPr>
        <a:xfrm>
          <a:off x="3429000" y="14531340"/>
          <a:ext cx="7493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48895</xdr:rowOff>
    </xdr:from>
    <xdr:to>
      <xdr:col>15</xdr:col>
      <xdr:colOff>101600</xdr:colOff>
      <xdr:row>86</xdr:row>
      <xdr:rowOff>147955</xdr:rowOff>
    </xdr:to>
    <xdr:sp macro="" textlink="">
      <xdr:nvSpPr>
        <xdr:cNvPr id="210" name="楕円 209">
          <a:extLst>
            <a:ext uri="{FF2B5EF4-FFF2-40B4-BE49-F238E27FC236}">
              <a16:creationId xmlns:a16="http://schemas.microsoft.com/office/drawing/2014/main" id="{00000000-0008-0000-1000-0000D2000000}"/>
            </a:ext>
          </a:extLst>
        </xdr:cNvPr>
        <xdr:cNvSpPr/>
      </xdr:nvSpPr>
      <xdr:spPr>
        <a:xfrm>
          <a:off x="2571750" y="144697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97790</xdr:rowOff>
    </xdr:from>
    <xdr:to>
      <xdr:col>19</xdr:col>
      <xdr:colOff>171450</xdr:colOff>
      <xdr:row>86</xdr:row>
      <xdr:rowOff>110490</xdr:rowOff>
    </xdr:to>
    <xdr:cxnSp macro="">
      <xdr:nvCxnSpPr>
        <xdr:cNvPr id="211" name="直線コネクタ 210">
          <a:extLst>
            <a:ext uri="{FF2B5EF4-FFF2-40B4-BE49-F238E27FC236}">
              <a16:creationId xmlns:a16="http://schemas.microsoft.com/office/drawing/2014/main" id="{00000000-0008-0000-1000-0000D3000000}"/>
            </a:ext>
          </a:extLst>
        </xdr:cNvPr>
        <xdr:cNvCxnSpPr/>
      </xdr:nvCxnSpPr>
      <xdr:spPr>
        <a:xfrm>
          <a:off x="2622550" y="14518640"/>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37465</xdr:rowOff>
    </xdr:from>
    <xdr:to>
      <xdr:col>10</xdr:col>
      <xdr:colOff>165100</xdr:colOff>
      <xdr:row>86</xdr:row>
      <xdr:rowOff>136525</xdr:rowOff>
    </xdr:to>
    <xdr:sp macro="" textlink="">
      <xdr:nvSpPr>
        <xdr:cNvPr id="212" name="楕円 211">
          <a:extLst>
            <a:ext uri="{FF2B5EF4-FFF2-40B4-BE49-F238E27FC236}">
              <a16:creationId xmlns:a16="http://schemas.microsoft.com/office/drawing/2014/main" id="{00000000-0008-0000-1000-0000D4000000}"/>
            </a:ext>
          </a:extLst>
        </xdr:cNvPr>
        <xdr:cNvSpPr/>
      </xdr:nvSpPr>
      <xdr:spPr>
        <a:xfrm>
          <a:off x="1778000" y="14458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86995</xdr:rowOff>
    </xdr:from>
    <xdr:to>
      <xdr:col>15</xdr:col>
      <xdr:colOff>50800</xdr:colOff>
      <xdr:row>86</xdr:row>
      <xdr:rowOff>97790</xdr:rowOff>
    </xdr:to>
    <xdr:cxnSp macro="">
      <xdr:nvCxnSpPr>
        <xdr:cNvPr id="213" name="直線コネクタ 212">
          <a:extLst>
            <a:ext uri="{FF2B5EF4-FFF2-40B4-BE49-F238E27FC236}">
              <a16:creationId xmlns:a16="http://schemas.microsoft.com/office/drawing/2014/main" id="{00000000-0008-0000-1000-0000D5000000}"/>
            </a:ext>
          </a:extLst>
        </xdr:cNvPr>
        <xdr:cNvCxnSpPr/>
      </xdr:nvCxnSpPr>
      <xdr:spPr>
        <a:xfrm>
          <a:off x="1828800" y="14507845"/>
          <a:ext cx="7937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24130</xdr:rowOff>
    </xdr:from>
    <xdr:to>
      <xdr:col>6</xdr:col>
      <xdr:colOff>38100</xdr:colOff>
      <xdr:row>86</xdr:row>
      <xdr:rowOff>123825</xdr:rowOff>
    </xdr:to>
    <xdr:sp macro="" textlink="">
      <xdr:nvSpPr>
        <xdr:cNvPr id="214" name="楕円 213">
          <a:extLst>
            <a:ext uri="{FF2B5EF4-FFF2-40B4-BE49-F238E27FC236}">
              <a16:creationId xmlns:a16="http://schemas.microsoft.com/office/drawing/2014/main" id="{00000000-0008-0000-1000-0000D6000000}"/>
            </a:ext>
          </a:extLst>
        </xdr:cNvPr>
        <xdr:cNvSpPr/>
      </xdr:nvSpPr>
      <xdr:spPr>
        <a:xfrm>
          <a:off x="984250" y="144449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86</xdr:row>
      <xdr:rowOff>73660</xdr:rowOff>
    </xdr:from>
    <xdr:to>
      <xdr:col>10</xdr:col>
      <xdr:colOff>114300</xdr:colOff>
      <xdr:row>86</xdr:row>
      <xdr:rowOff>86995</xdr:rowOff>
    </xdr:to>
    <xdr:cxnSp macro="">
      <xdr:nvCxnSpPr>
        <xdr:cNvPr id="215" name="直線コネクタ 214">
          <a:extLst>
            <a:ext uri="{FF2B5EF4-FFF2-40B4-BE49-F238E27FC236}">
              <a16:creationId xmlns:a16="http://schemas.microsoft.com/office/drawing/2014/main" id="{00000000-0008-0000-1000-0000D7000000}"/>
            </a:ext>
          </a:extLst>
        </xdr:cNvPr>
        <xdr:cNvCxnSpPr/>
      </xdr:nvCxnSpPr>
      <xdr:spPr>
        <a:xfrm>
          <a:off x="1028700" y="14494510"/>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18415</xdr:rowOff>
    </xdr:from>
    <xdr:ext cx="398145" cy="252095"/>
    <xdr:sp macro="" textlink="">
      <xdr:nvSpPr>
        <xdr:cNvPr id="216" name="n_1aveValue【福祉施設】&#10;有形固定資産減価償却率">
          <a:extLst>
            <a:ext uri="{FF2B5EF4-FFF2-40B4-BE49-F238E27FC236}">
              <a16:creationId xmlns:a16="http://schemas.microsoft.com/office/drawing/2014/main" id="{00000000-0008-0000-1000-0000D8000000}"/>
            </a:ext>
          </a:extLst>
        </xdr:cNvPr>
        <xdr:cNvSpPr txBox="1"/>
      </xdr:nvSpPr>
      <xdr:spPr>
        <a:xfrm>
          <a:off x="3239135" y="1376870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151130</xdr:rowOff>
    </xdr:from>
    <xdr:ext cx="398145" cy="253365"/>
    <xdr:sp macro="" textlink="">
      <xdr:nvSpPr>
        <xdr:cNvPr id="217" name="n_2aveValue【福祉施設】&#10;有形固定資産減価償却率">
          <a:extLst>
            <a:ext uri="{FF2B5EF4-FFF2-40B4-BE49-F238E27FC236}">
              <a16:creationId xmlns:a16="http://schemas.microsoft.com/office/drawing/2014/main" id="{00000000-0008-0000-1000-0000D9000000}"/>
            </a:ext>
          </a:extLst>
        </xdr:cNvPr>
        <xdr:cNvSpPr txBox="1"/>
      </xdr:nvSpPr>
      <xdr:spPr>
        <a:xfrm>
          <a:off x="2439035" y="1373378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156845</xdr:rowOff>
    </xdr:from>
    <xdr:ext cx="398145" cy="253365"/>
    <xdr:sp macro="" textlink="">
      <xdr:nvSpPr>
        <xdr:cNvPr id="218" name="n_3aveValue【福祉施設】&#10;有形固定資産減価償却率">
          <a:extLst>
            <a:ext uri="{FF2B5EF4-FFF2-40B4-BE49-F238E27FC236}">
              <a16:creationId xmlns:a16="http://schemas.microsoft.com/office/drawing/2014/main" id="{00000000-0008-0000-1000-0000DA000000}"/>
            </a:ext>
          </a:extLst>
        </xdr:cNvPr>
        <xdr:cNvSpPr txBox="1"/>
      </xdr:nvSpPr>
      <xdr:spPr>
        <a:xfrm>
          <a:off x="1645285" y="1373949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141605</xdr:rowOff>
    </xdr:from>
    <xdr:ext cx="405130" cy="246380"/>
    <xdr:sp macro="" textlink="">
      <xdr:nvSpPr>
        <xdr:cNvPr id="219" name="n_4aveValue【福祉施設】&#10;有形固定資産減価償却率">
          <a:extLst>
            <a:ext uri="{FF2B5EF4-FFF2-40B4-BE49-F238E27FC236}">
              <a16:creationId xmlns:a16="http://schemas.microsoft.com/office/drawing/2014/main" id="{00000000-0008-0000-1000-0000DB000000}"/>
            </a:ext>
          </a:extLst>
        </xdr:cNvPr>
        <xdr:cNvSpPr txBox="1"/>
      </xdr:nvSpPr>
      <xdr:spPr>
        <a:xfrm>
          <a:off x="851535" y="1372425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151130</xdr:rowOff>
    </xdr:from>
    <xdr:ext cx="398145" cy="253365"/>
    <xdr:sp macro="" textlink="">
      <xdr:nvSpPr>
        <xdr:cNvPr id="220" name="n_1mainValue【福祉施設】&#10;有形固定資産減価償却率">
          <a:extLst>
            <a:ext uri="{FF2B5EF4-FFF2-40B4-BE49-F238E27FC236}">
              <a16:creationId xmlns:a16="http://schemas.microsoft.com/office/drawing/2014/main" id="{00000000-0008-0000-1000-0000DC000000}"/>
            </a:ext>
          </a:extLst>
        </xdr:cNvPr>
        <xdr:cNvSpPr txBox="1"/>
      </xdr:nvSpPr>
      <xdr:spPr>
        <a:xfrm>
          <a:off x="3239135" y="1457198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139065</xdr:rowOff>
    </xdr:from>
    <xdr:ext cx="398145" cy="253365"/>
    <xdr:sp macro="" textlink="">
      <xdr:nvSpPr>
        <xdr:cNvPr id="221" name="n_2mainValue【福祉施設】&#10;有形固定資産減価償却率">
          <a:extLst>
            <a:ext uri="{FF2B5EF4-FFF2-40B4-BE49-F238E27FC236}">
              <a16:creationId xmlns:a16="http://schemas.microsoft.com/office/drawing/2014/main" id="{00000000-0008-0000-1000-0000DD000000}"/>
            </a:ext>
          </a:extLst>
        </xdr:cNvPr>
        <xdr:cNvSpPr txBox="1"/>
      </xdr:nvSpPr>
      <xdr:spPr>
        <a:xfrm>
          <a:off x="2439035" y="1455991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128270</xdr:rowOff>
    </xdr:from>
    <xdr:ext cx="398145" cy="246380"/>
    <xdr:sp macro="" textlink="">
      <xdr:nvSpPr>
        <xdr:cNvPr id="222" name="n_3mainValue【福祉施設】&#10;有形固定資産減価償却率">
          <a:extLst>
            <a:ext uri="{FF2B5EF4-FFF2-40B4-BE49-F238E27FC236}">
              <a16:creationId xmlns:a16="http://schemas.microsoft.com/office/drawing/2014/main" id="{00000000-0008-0000-1000-0000DE000000}"/>
            </a:ext>
          </a:extLst>
        </xdr:cNvPr>
        <xdr:cNvSpPr txBox="1"/>
      </xdr:nvSpPr>
      <xdr:spPr>
        <a:xfrm>
          <a:off x="1645285" y="14549120"/>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86</xdr:row>
      <xdr:rowOff>114935</xdr:rowOff>
    </xdr:from>
    <xdr:ext cx="405130" cy="253365"/>
    <xdr:sp macro="" textlink="">
      <xdr:nvSpPr>
        <xdr:cNvPr id="223" name="n_4mainValue【福祉施設】&#10;有形固定資産減価償却率">
          <a:extLst>
            <a:ext uri="{FF2B5EF4-FFF2-40B4-BE49-F238E27FC236}">
              <a16:creationId xmlns:a16="http://schemas.microsoft.com/office/drawing/2014/main" id="{00000000-0008-0000-1000-0000DF000000}"/>
            </a:ext>
          </a:extLst>
        </xdr:cNvPr>
        <xdr:cNvSpPr txBox="1"/>
      </xdr:nvSpPr>
      <xdr:spPr>
        <a:xfrm>
          <a:off x="851535" y="145357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224" name="正方形/長方形 223">
          <a:extLst>
            <a:ext uri="{FF2B5EF4-FFF2-40B4-BE49-F238E27FC236}">
              <a16:creationId xmlns:a16="http://schemas.microsoft.com/office/drawing/2014/main" id="{00000000-0008-0000-1000-0000E0000000}"/>
            </a:ext>
          </a:extLst>
        </xdr:cNvPr>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225" name="正方形/長方形 224">
          <a:extLst>
            <a:ext uri="{FF2B5EF4-FFF2-40B4-BE49-F238E27FC236}">
              <a16:creationId xmlns:a16="http://schemas.microsoft.com/office/drawing/2014/main" id="{00000000-0008-0000-1000-0000E1000000}"/>
            </a:ext>
          </a:extLst>
        </xdr:cNvPr>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226" name="正方形/長方形 225">
          <a:extLst>
            <a:ext uri="{FF2B5EF4-FFF2-40B4-BE49-F238E27FC236}">
              <a16:creationId xmlns:a16="http://schemas.microsoft.com/office/drawing/2014/main" id="{00000000-0008-0000-1000-0000E2000000}"/>
            </a:ext>
          </a:extLst>
        </xdr:cNvPr>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227" name="正方形/長方形 226">
          <a:extLst>
            <a:ext uri="{FF2B5EF4-FFF2-40B4-BE49-F238E27FC236}">
              <a16:creationId xmlns:a16="http://schemas.microsoft.com/office/drawing/2014/main" id="{00000000-0008-0000-1000-0000E3000000}"/>
            </a:ext>
          </a:extLst>
        </xdr:cNvPr>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228" name="正方形/長方形 227">
          <a:extLst>
            <a:ext uri="{FF2B5EF4-FFF2-40B4-BE49-F238E27FC236}">
              <a16:creationId xmlns:a16="http://schemas.microsoft.com/office/drawing/2014/main" id="{00000000-0008-0000-1000-0000E4000000}"/>
            </a:ext>
          </a:extLst>
        </xdr:cNvPr>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229" name="正方形/長方形 228">
          <a:extLst>
            <a:ext uri="{FF2B5EF4-FFF2-40B4-BE49-F238E27FC236}">
              <a16:creationId xmlns:a16="http://schemas.microsoft.com/office/drawing/2014/main" id="{00000000-0008-0000-1000-0000E5000000}"/>
            </a:ext>
          </a:extLst>
        </xdr:cNvPr>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230" name="正方形/長方形 229">
          <a:extLst>
            <a:ext uri="{FF2B5EF4-FFF2-40B4-BE49-F238E27FC236}">
              <a16:creationId xmlns:a16="http://schemas.microsoft.com/office/drawing/2014/main" id="{00000000-0008-0000-1000-0000E6000000}"/>
            </a:ext>
          </a:extLst>
        </xdr:cNvPr>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231" name="正方形/長方形 230">
          <a:extLst>
            <a:ext uri="{FF2B5EF4-FFF2-40B4-BE49-F238E27FC236}">
              <a16:creationId xmlns:a16="http://schemas.microsoft.com/office/drawing/2014/main" id="{00000000-0008-0000-1000-0000E7000000}"/>
            </a:ext>
          </a:extLst>
        </xdr:cNvPr>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2900" cy="213360"/>
    <xdr:sp macro="" textlink="">
      <xdr:nvSpPr>
        <xdr:cNvPr id="232" name="テキスト ボックス 231">
          <a:extLst>
            <a:ext uri="{FF2B5EF4-FFF2-40B4-BE49-F238E27FC236}">
              <a16:creationId xmlns:a16="http://schemas.microsoft.com/office/drawing/2014/main" id="{00000000-0008-0000-1000-0000E8000000}"/>
            </a:ext>
          </a:extLst>
        </xdr:cNvPr>
        <xdr:cNvSpPr txBox="1"/>
      </xdr:nvSpPr>
      <xdr:spPr>
        <a:xfrm>
          <a:off x="5918200" y="12483465"/>
          <a:ext cx="34290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233" name="直線コネクタ 232">
          <a:extLst>
            <a:ext uri="{FF2B5EF4-FFF2-40B4-BE49-F238E27FC236}">
              <a16:creationId xmlns:a16="http://schemas.microsoft.com/office/drawing/2014/main" id="{00000000-0008-0000-1000-0000E9000000}"/>
            </a:ext>
          </a:extLst>
        </xdr:cNvPr>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111760</xdr:rowOff>
    </xdr:from>
    <xdr:to>
      <xdr:col>59</xdr:col>
      <xdr:colOff>50800</xdr:colOff>
      <xdr:row>86</xdr:row>
      <xdr:rowOff>111760</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5956300" y="1453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140335</xdr:rowOff>
    </xdr:from>
    <xdr:ext cx="460375" cy="246380"/>
    <xdr:sp macro="" textlink="">
      <xdr:nvSpPr>
        <xdr:cNvPr id="235" name="テキスト ボックス 234">
          <a:extLst>
            <a:ext uri="{FF2B5EF4-FFF2-40B4-BE49-F238E27FC236}">
              <a16:creationId xmlns:a16="http://schemas.microsoft.com/office/drawing/2014/main" id="{00000000-0008-0000-1000-0000EB000000}"/>
            </a:ext>
          </a:extLst>
        </xdr:cNvPr>
        <xdr:cNvSpPr txBox="1"/>
      </xdr:nvSpPr>
      <xdr:spPr>
        <a:xfrm>
          <a:off x="5527040" y="1439354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74295</xdr:rowOff>
    </xdr:from>
    <xdr:to>
      <xdr:col>59</xdr:col>
      <xdr:colOff>50800</xdr:colOff>
      <xdr:row>84</xdr:row>
      <xdr:rowOff>74295</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5956300" y="14159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103505</xdr:rowOff>
    </xdr:from>
    <xdr:ext cx="460375" cy="246380"/>
    <xdr:sp macro="" textlink="">
      <xdr:nvSpPr>
        <xdr:cNvPr id="237" name="テキスト ボックス 236">
          <a:extLst>
            <a:ext uri="{FF2B5EF4-FFF2-40B4-BE49-F238E27FC236}">
              <a16:creationId xmlns:a16="http://schemas.microsoft.com/office/drawing/2014/main" id="{00000000-0008-0000-1000-0000ED000000}"/>
            </a:ext>
          </a:extLst>
        </xdr:cNvPr>
        <xdr:cNvSpPr txBox="1"/>
      </xdr:nvSpPr>
      <xdr:spPr>
        <a:xfrm>
          <a:off x="5527040" y="1402143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238" name="直線コネクタ 237">
          <a:extLst>
            <a:ext uri="{FF2B5EF4-FFF2-40B4-BE49-F238E27FC236}">
              <a16:creationId xmlns:a16="http://schemas.microsoft.com/office/drawing/2014/main" id="{00000000-0008-0000-1000-0000EE000000}"/>
            </a:ext>
          </a:extLst>
        </xdr:cNvPr>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66040</xdr:rowOff>
    </xdr:from>
    <xdr:ext cx="460375" cy="246380"/>
    <xdr:sp macro="" textlink="">
      <xdr:nvSpPr>
        <xdr:cNvPr id="239" name="テキスト ボックス 238">
          <a:extLst>
            <a:ext uri="{FF2B5EF4-FFF2-40B4-BE49-F238E27FC236}">
              <a16:creationId xmlns:a16="http://schemas.microsoft.com/office/drawing/2014/main" id="{00000000-0008-0000-1000-0000EF000000}"/>
            </a:ext>
          </a:extLst>
        </xdr:cNvPr>
        <xdr:cNvSpPr txBox="1"/>
      </xdr:nvSpPr>
      <xdr:spPr>
        <a:xfrm>
          <a:off x="5527040" y="1364869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00000000-0008-0000-1000-0000F0000000}"/>
            </a:ext>
          </a:extLst>
        </xdr:cNvPr>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28575</xdr:rowOff>
    </xdr:from>
    <xdr:ext cx="460375" cy="246380"/>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5527040" y="1327594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130175</xdr:rowOff>
    </xdr:from>
    <xdr:to>
      <xdr:col>59</xdr:col>
      <xdr:colOff>50800</xdr:colOff>
      <xdr:row>77</xdr:row>
      <xdr:rowOff>130175</xdr:rowOff>
    </xdr:to>
    <xdr:cxnSp macro="">
      <xdr:nvCxnSpPr>
        <xdr:cNvPr id="242" name="直線コネクタ 241">
          <a:extLst>
            <a:ext uri="{FF2B5EF4-FFF2-40B4-BE49-F238E27FC236}">
              <a16:creationId xmlns:a16="http://schemas.microsoft.com/office/drawing/2014/main" id="{00000000-0008-0000-1000-0000F2000000}"/>
            </a:ext>
          </a:extLst>
        </xdr:cNvPr>
        <xdr:cNvCxnSpPr/>
      </xdr:nvCxnSpPr>
      <xdr:spPr>
        <a:xfrm>
          <a:off x="5956300" y="13042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159385</xdr:rowOff>
    </xdr:from>
    <xdr:ext cx="460375" cy="246380"/>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5527040" y="1290383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244" name="直線コネクタ 243">
          <a:extLst>
            <a:ext uri="{FF2B5EF4-FFF2-40B4-BE49-F238E27FC236}">
              <a16:creationId xmlns:a16="http://schemas.microsoft.com/office/drawing/2014/main" id="{00000000-0008-0000-1000-0000F4000000}"/>
            </a:ext>
          </a:extLst>
        </xdr:cNvPr>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121920</xdr:rowOff>
    </xdr:from>
    <xdr:ext cx="460375" cy="246380"/>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5527040" y="1253109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246" name="【福祉施設】&#10;一人当たり面積グラフ枠">
          <a:extLst>
            <a:ext uri="{FF2B5EF4-FFF2-40B4-BE49-F238E27FC236}">
              <a16:creationId xmlns:a16="http://schemas.microsoft.com/office/drawing/2014/main" id="{00000000-0008-0000-1000-0000F6000000}"/>
            </a:ext>
          </a:extLst>
        </xdr:cNvPr>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79</xdr:row>
      <xdr:rowOff>18415</xdr:rowOff>
    </xdr:from>
    <xdr:to>
      <xdr:col>54</xdr:col>
      <xdr:colOff>171450</xdr:colOff>
      <xdr:row>86</xdr:row>
      <xdr:rowOff>85725</xdr:rowOff>
    </xdr:to>
    <xdr:cxnSp macro="">
      <xdr:nvCxnSpPr>
        <xdr:cNvPr id="247" name="直線コネクタ 246">
          <a:extLst>
            <a:ext uri="{FF2B5EF4-FFF2-40B4-BE49-F238E27FC236}">
              <a16:creationId xmlns:a16="http://schemas.microsoft.com/office/drawing/2014/main" id="{00000000-0008-0000-1000-0000F7000000}"/>
            </a:ext>
          </a:extLst>
        </xdr:cNvPr>
        <xdr:cNvCxnSpPr/>
      </xdr:nvCxnSpPr>
      <xdr:spPr>
        <a:xfrm flipV="1">
          <a:off x="9429750" y="13265785"/>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89535</xdr:rowOff>
    </xdr:from>
    <xdr:ext cx="462915" cy="246380"/>
    <xdr:sp macro="" textlink="">
      <xdr:nvSpPr>
        <xdr:cNvPr id="248" name="【福祉施設】&#10;一人当たり面積最小値テキスト">
          <a:extLst>
            <a:ext uri="{FF2B5EF4-FFF2-40B4-BE49-F238E27FC236}">
              <a16:creationId xmlns:a16="http://schemas.microsoft.com/office/drawing/2014/main" id="{00000000-0008-0000-1000-0000F8000000}"/>
            </a:ext>
          </a:extLst>
        </xdr:cNvPr>
        <xdr:cNvSpPr txBox="1"/>
      </xdr:nvSpPr>
      <xdr:spPr>
        <a:xfrm>
          <a:off x="9467850" y="14510385"/>
          <a:ext cx="4629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85725</xdr:rowOff>
    </xdr:from>
    <xdr:to>
      <xdr:col>55</xdr:col>
      <xdr:colOff>88900</xdr:colOff>
      <xdr:row>86</xdr:row>
      <xdr:rowOff>85725</xdr:rowOff>
    </xdr:to>
    <xdr:cxnSp macro="">
      <xdr:nvCxnSpPr>
        <xdr:cNvPr id="249" name="直線コネクタ 248">
          <a:extLst>
            <a:ext uri="{FF2B5EF4-FFF2-40B4-BE49-F238E27FC236}">
              <a16:creationId xmlns:a16="http://schemas.microsoft.com/office/drawing/2014/main" id="{00000000-0008-0000-1000-0000F9000000}"/>
            </a:ext>
          </a:extLst>
        </xdr:cNvPr>
        <xdr:cNvCxnSpPr/>
      </xdr:nvCxnSpPr>
      <xdr:spPr>
        <a:xfrm>
          <a:off x="9359900" y="14506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133985</xdr:rowOff>
    </xdr:from>
    <xdr:ext cx="462915" cy="253365"/>
    <xdr:sp macro="" textlink="">
      <xdr:nvSpPr>
        <xdr:cNvPr id="250" name="【福祉施設】&#10;一人当たり面積最大値テキスト">
          <a:extLst>
            <a:ext uri="{FF2B5EF4-FFF2-40B4-BE49-F238E27FC236}">
              <a16:creationId xmlns:a16="http://schemas.microsoft.com/office/drawing/2014/main" id="{00000000-0008-0000-1000-0000FA000000}"/>
            </a:ext>
          </a:extLst>
        </xdr:cNvPr>
        <xdr:cNvSpPr txBox="1"/>
      </xdr:nvSpPr>
      <xdr:spPr>
        <a:xfrm>
          <a:off x="9467850" y="1304607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18415</xdr:rowOff>
    </xdr:from>
    <xdr:to>
      <xdr:col>55</xdr:col>
      <xdr:colOff>88900</xdr:colOff>
      <xdr:row>79</xdr:row>
      <xdr:rowOff>18415</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a:off x="9359900" y="13265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163830</xdr:rowOff>
    </xdr:from>
    <xdr:ext cx="462915" cy="246380"/>
    <xdr:sp macro="" textlink="">
      <xdr:nvSpPr>
        <xdr:cNvPr id="252" name="【福祉施設】&#10;一人当たり面積平均値テキスト">
          <a:extLst>
            <a:ext uri="{FF2B5EF4-FFF2-40B4-BE49-F238E27FC236}">
              <a16:creationId xmlns:a16="http://schemas.microsoft.com/office/drawing/2014/main" id="{00000000-0008-0000-1000-0000FC000000}"/>
            </a:ext>
          </a:extLst>
        </xdr:cNvPr>
        <xdr:cNvSpPr txBox="1"/>
      </xdr:nvSpPr>
      <xdr:spPr>
        <a:xfrm>
          <a:off x="9467850" y="14081760"/>
          <a:ext cx="46291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141605</xdr:rowOff>
    </xdr:from>
    <xdr:to>
      <xdr:col>55</xdr:col>
      <xdr:colOff>50800</xdr:colOff>
      <xdr:row>85</xdr:row>
      <xdr:rowOff>73025</xdr:rowOff>
    </xdr:to>
    <xdr:sp macro="" textlink="">
      <xdr:nvSpPr>
        <xdr:cNvPr id="253" name="フローチャート: 判断 252">
          <a:extLst>
            <a:ext uri="{FF2B5EF4-FFF2-40B4-BE49-F238E27FC236}">
              <a16:creationId xmlns:a16="http://schemas.microsoft.com/office/drawing/2014/main" id="{00000000-0008-0000-1000-0000FD000000}"/>
            </a:ext>
          </a:extLst>
        </xdr:cNvPr>
        <xdr:cNvSpPr/>
      </xdr:nvSpPr>
      <xdr:spPr>
        <a:xfrm>
          <a:off x="9398000" y="142271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139065</xdr:rowOff>
    </xdr:from>
    <xdr:to>
      <xdr:col>50</xdr:col>
      <xdr:colOff>165100</xdr:colOff>
      <xdr:row>85</xdr:row>
      <xdr:rowOff>71120</xdr:rowOff>
    </xdr:to>
    <xdr:sp macro="" textlink="">
      <xdr:nvSpPr>
        <xdr:cNvPr id="254" name="フローチャート: 判断 253">
          <a:extLst>
            <a:ext uri="{FF2B5EF4-FFF2-40B4-BE49-F238E27FC236}">
              <a16:creationId xmlns:a16="http://schemas.microsoft.com/office/drawing/2014/main" id="{00000000-0008-0000-1000-0000FE000000}"/>
            </a:ext>
          </a:extLst>
        </xdr:cNvPr>
        <xdr:cNvSpPr/>
      </xdr:nvSpPr>
      <xdr:spPr>
        <a:xfrm>
          <a:off x="8636000" y="14224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10795</xdr:rowOff>
    </xdr:from>
    <xdr:to>
      <xdr:col>46</xdr:col>
      <xdr:colOff>38100</xdr:colOff>
      <xdr:row>85</xdr:row>
      <xdr:rowOff>109855</xdr:rowOff>
    </xdr:to>
    <xdr:sp macro="" textlink="">
      <xdr:nvSpPr>
        <xdr:cNvPr id="255" name="フローチャート: 判断 254">
          <a:extLst>
            <a:ext uri="{FF2B5EF4-FFF2-40B4-BE49-F238E27FC236}">
              <a16:creationId xmlns:a16="http://schemas.microsoft.com/office/drawing/2014/main" id="{00000000-0008-0000-1000-0000FF000000}"/>
            </a:ext>
          </a:extLst>
        </xdr:cNvPr>
        <xdr:cNvSpPr/>
      </xdr:nvSpPr>
      <xdr:spPr>
        <a:xfrm>
          <a:off x="7842250" y="142640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163195</xdr:rowOff>
    </xdr:from>
    <xdr:to>
      <xdr:col>41</xdr:col>
      <xdr:colOff>101600</xdr:colOff>
      <xdr:row>85</xdr:row>
      <xdr:rowOff>95250</xdr:rowOff>
    </xdr:to>
    <xdr:sp macro="" textlink="">
      <xdr:nvSpPr>
        <xdr:cNvPr id="256" name="フローチャート: 判断 255">
          <a:extLst>
            <a:ext uri="{FF2B5EF4-FFF2-40B4-BE49-F238E27FC236}">
              <a16:creationId xmlns:a16="http://schemas.microsoft.com/office/drawing/2014/main" id="{00000000-0008-0000-1000-000000010000}"/>
            </a:ext>
          </a:extLst>
        </xdr:cNvPr>
        <xdr:cNvSpPr/>
      </xdr:nvSpPr>
      <xdr:spPr>
        <a:xfrm>
          <a:off x="7029450" y="142487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163195</xdr:rowOff>
    </xdr:from>
    <xdr:to>
      <xdr:col>36</xdr:col>
      <xdr:colOff>165100</xdr:colOff>
      <xdr:row>85</xdr:row>
      <xdr:rowOff>95250</xdr:rowOff>
    </xdr:to>
    <xdr:sp macro="" textlink="">
      <xdr:nvSpPr>
        <xdr:cNvPr id="257" name="フローチャート: 判断 256">
          <a:extLst>
            <a:ext uri="{FF2B5EF4-FFF2-40B4-BE49-F238E27FC236}">
              <a16:creationId xmlns:a16="http://schemas.microsoft.com/office/drawing/2014/main" id="{00000000-0008-0000-1000-000001010000}"/>
            </a:ext>
          </a:extLst>
        </xdr:cNvPr>
        <xdr:cNvSpPr/>
      </xdr:nvSpPr>
      <xdr:spPr>
        <a:xfrm>
          <a:off x="6235700" y="142487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46380"/>
    <xdr:sp macro="" textlink="">
      <xdr:nvSpPr>
        <xdr:cNvPr id="258" name="テキスト ボックス 257">
          <a:extLst>
            <a:ext uri="{FF2B5EF4-FFF2-40B4-BE49-F238E27FC236}">
              <a16:creationId xmlns:a16="http://schemas.microsoft.com/office/drawing/2014/main" id="{00000000-0008-0000-1000-000002010000}"/>
            </a:ext>
          </a:extLst>
        </xdr:cNvPr>
        <xdr:cNvSpPr txBox="1"/>
      </xdr:nvSpPr>
      <xdr:spPr>
        <a:xfrm>
          <a:off x="925830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46380"/>
    <xdr:sp macro="" textlink="">
      <xdr:nvSpPr>
        <xdr:cNvPr id="259" name="テキスト ボックス 258">
          <a:extLst>
            <a:ext uri="{FF2B5EF4-FFF2-40B4-BE49-F238E27FC236}">
              <a16:creationId xmlns:a16="http://schemas.microsoft.com/office/drawing/2014/main" id="{00000000-0008-0000-1000-000003010000}"/>
            </a:ext>
          </a:extLst>
        </xdr:cNvPr>
        <xdr:cNvSpPr txBox="1"/>
      </xdr:nvSpPr>
      <xdr:spPr>
        <a:xfrm>
          <a:off x="85153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46380"/>
    <xdr:sp macro="" textlink="">
      <xdr:nvSpPr>
        <xdr:cNvPr id="260" name="テキスト ボックス 259">
          <a:extLst>
            <a:ext uri="{FF2B5EF4-FFF2-40B4-BE49-F238E27FC236}">
              <a16:creationId xmlns:a16="http://schemas.microsoft.com/office/drawing/2014/main" id="{00000000-0008-0000-1000-000004010000}"/>
            </a:ext>
          </a:extLst>
        </xdr:cNvPr>
        <xdr:cNvSpPr txBox="1"/>
      </xdr:nvSpPr>
      <xdr:spPr>
        <a:xfrm>
          <a:off x="77152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55015" cy="246380"/>
    <xdr:sp macro="" textlink="">
      <xdr:nvSpPr>
        <xdr:cNvPr id="261" name="テキスト ボックス 260">
          <a:extLst>
            <a:ext uri="{FF2B5EF4-FFF2-40B4-BE49-F238E27FC236}">
              <a16:creationId xmlns:a16="http://schemas.microsoft.com/office/drawing/2014/main" id="{00000000-0008-0000-1000-000005010000}"/>
            </a:ext>
          </a:extLst>
        </xdr:cNvPr>
        <xdr:cNvSpPr txBox="1"/>
      </xdr:nvSpPr>
      <xdr:spPr>
        <a:xfrm>
          <a:off x="6908800" y="1490281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46380"/>
    <xdr:sp macro="" textlink="">
      <xdr:nvSpPr>
        <xdr:cNvPr id="262" name="テキスト ボックス 261">
          <a:extLst>
            <a:ext uri="{FF2B5EF4-FFF2-40B4-BE49-F238E27FC236}">
              <a16:creationId xmlns:a16="http://schemas.microsoft.com/office/drawing/2014/main" id="{00000000-0008-0000-1000-000006010000}"/>
            </a:ext>
          </a:extLst>
        </xdr:cNvPr>
        <xdr:cNvSpPr txBox="1"/>
      </xdr:nvSpPr>
      <xdr:spPr>
        <a:xfrm>
          <a:off x="61150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40005</xdr:rowOff>
    </xdr:from>
    <xdr:to>
      <xdr:col>55</xdr:col>
      <xdr:colOff>50800</xdr:colOff>
      <xdr:row>85</xdr:row>
      <xdr:rowOff>140335</xdr:rowOff>
    </xdr:to>
    <xdr:sp macro="" textlink="">
      <xdr:nvSpPr>
        <xdr:cNvPr id="263" name="楕円 262">
          <a:extLst>
            <a:ext uri="{FF2B5EF4-FFF2-40B4-BE49-F238E27FC236}">
              <a16:creationId xmlns:a16="http://schemas.microsoft.com/office/drawing/2014/main" id="{00000000-0008-0000-1000-000007010000}"/>
            </a:ext>
          </a:extLst>
        </xdr:cNvPr>
        <xdr:cNvSpPr/>
      </xdr:nvSpPr>
      <xdr:spPr>
        <a:xfrm>
          <a:off x="9398000" y="1429321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19050</xdr:rowOff>
    </xdr:from>
    <xdr:ext cx="462915" cy="253365"/>
    <xdr:sp macro="" textlink="">
      <xdr:nvSpPr>
        <xdr:cNvPr id="264" name="【福祉施設】&#10;一人当たり面積該当値テキスト">
          <a:extLst>
            <a:ext uri="{FF2B5EF4-FFF2-40B4-BE49-F238E27FC236}">
              <a16:creationId xmlns:a16="http://schemas.microsoft.com/office/drawing/2014/main" id="{00000000-0008-0000-1000-000008010000}"/>
            </a:ext>
          </a:extLst>
        </xdr:cNvPr>
        <xdr:cNvSpPr txBox="1"/>
      </xdr:nvSpPr>
      <xdr:spPr>
        <a:xfrm>
          <a:off x="9467850" y="1427226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41910</xdr:rowOff>
    </xdr:from>
    <xdr:to>
      <xdr:col>50</xdr:col>
      <xdr:colOff>165100</xdr:colOff>
      <xdr:row>85</xdr:row>
      <xdr:rowOff>141605</xdr:rowOff>
    </xdr:to>
    <xdr:sp macro="" textlink="">
      <xdr:nvSpPr>
        <xdr:cNvPr id="265" name="楕円 264">
          <a:extLst>
            <a:ext uri="{FF2B5EF4-FFF2-40B4-BE49-F238E27FC236}">
              <a16:creationId xmlns:a16="http://schemas.microsoft.com/office/drawing/2014/main" id="{00000000-0008-0000-1000-000009010000}"/>
            </a:ext>
          </a:extLst>
        </xdr:cNvPr>
        <xdr:cNvSpPr/>
      </xdr:nvSpPr>
      <xdr:spPr>
        <a:xfrm>
          <a:off x="8636000" y="142951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90170</xdr:rowOff>
    </xdr:from>
    <xdr:to>
      <xdr:col>55</xdr:col>
      <xdr:colOff>0</xdr:colOff>
      <xdr:row>85</xdr:row>
      <xdr:rowOff>92075</xdr:rowOff>
    </xdr:to>
    <xdr:cxnSp macro="">
      <xdr:nvCxnSpPr>
        <xdr:cNvPr id="266" name="直線コネクタ 265">
          <a:extLst>
            <a:ext uri="{FF2B5EF4-FFF2-40B4-BE49-F238E27FC236}">
              <a16:creationId xmlns:a16="http://schemas.microsoft.com/office/drawing/2014/main" id="{00000000-0008-0000-1000-00000A010000}"/>
            </a:ext>
          </a:extLst>
        </xdr:cNvPr>
        <xdr:cNvCxnSpPr/>
      </xdr:nvCxnSpPr>
      <xdr:spPr>
        <a:xfrm flipV="1">
          <a:off x="8686800" y="14343380"/>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45720</xdr:rowOff>
    </xdr:from>
    <xdr:to>
      <xdr:col>46</xdr:col>
      <xdr:colOff>38100</xdr:colOff>
      <xdr:row>85</xdr:row>
      <xdr:rowOff>145415</xdr:rowOff>
    </xdr:to>
    <xdr:sp macro="" textlink="">
      <xdr:nvSpPr>
        <xdr:cNvPr id="267" name="楕円 266">
          <a:extLst>
            <a:ext uri="{FF2B5EF4-FFF2-40B4-BE49-F238E27FC236}">
              <a16:creationId xmlns:a16="http://schemas.microsoft.com/office/drawing/2014/main" id="{00000000-0008-0000-1000-00000B010000}"/>
            </a:ext>
          </a:extLst>
        </xdr:cNvPr>
        <xdr:cNvSpPr/>
      </xdr:nvSpPr>
      <xdr:spPr>
        <a:xfrm>
          <a:off x="7842250" y="142989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85</xdr:row>
      <xdr:rowOff>92075</xdr:rowOff>
    </xdr:from>
    <xdr:to>
      <xdr:col>50</xdr:col>
      <xdr:colOff>114300</xdr:colOff>
      <xdr:row>85</xdr:row>
      <xdr:rowOff>95250</xdr:rowOff>
    </xdr:to>
    <xdr:cxnSp macro="">
      <xdr:nvCxnSpPr>
        <xdr:cNvPr id="268" name="直線コネクタ 267">
          <a:extLst>
            <a:ext uri="{FF2B5EF4-FFF2-40B4-BE49-F238E27FC236}">
              <a16:creationId xmlns:a16="http://schemas.microsoft.com/office/drawing/2014/main" id="{00000000-0008-0000-1000-00000C010000}"/>
            </a:ext>
          </a:extLst>
        </xdr:cNvPr>
        <xdr:cNvCxnSpPr/>
      </xdr:nvCxnSpPr>
      <xdr:spPr>
        <a:xfrm flipV="1">
          <a:off x="7886700" y="14345285"/>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47625</xdr:rowOff>
    </xdr:from>
    <xdr:to>
      <xdr:col>41</xdr:col>
      <xdr:colOff>101600</xdr:colOff>
      <xdr:row>85</xdr:row>
      <xdr:rowOff>146685</xdr:rowOff>
    </xdr:to>
    <xdr:sp macro="" textlink="">
      <xdr:nvSpPr>
        <xdr:cNvPr id="269" name="楕円 268">
          <a:extLst>
            <a:ext uri="{FF2B5EF4-FFF2-40B4-BE49-F238E27FC236}">
              <a16:creationId xmlns:a16="http://schemas.microsoft.com/office/drawing/2014/main" id="{00000000-0008-0000-1000-00000D010000}"/>
            </a:ext>
          </a:extLst>
        </xdr:cNvPr>
        <xdr:cNvSpPr/>
      </xdr:nvSpPr>
      <xdr:spPr>
        <a:xfrm>
          <a:off x="7029450" y="143008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171450</xdr:colOff>
      <xdr:row>85</xdr:row>
      <xdr:rowOff>96520</xdr:rowOff>
    </xdr:to>
    <xdr:cxnSp macro="">
      <xdr:nvCxnSpPr>
        <xdr:cNvPr id="270" name="直線コネクタ 269">
          <a:extLst>
            <a:ext uri="{FF2B5EF4-FFF2-40B4-BE49-F238E27FC236}">
              <a16:creationId xmlns:a16="http://schemas.microsoft.com/office/drawing/2014/main" id="{00000000-0008-0000-1000-00000E010000}"/>
            </a:ext>
          </a:extLst>
        </xdr:cNvPr>
        <xdr:cNvCxnSpPr/>
      </xdr:nvCxnSpPr>
      <xdr:spPr>
        <a:xfrm flipV="1">
          <a:off x="7080250" y="1434846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50800</xdr:rowOff>
    </xdr:from>
    <xdr:to>
      <xdr:col>36</xdr:col>
      <xdr:colOff>165100</xdr:colOff>
      <xdr:row>85</xdr:row>
      <xdr:rowOff>149860</xdr:rowOff>
    </xdr:to>
    <xdr:sp macro="" textlink="">
      <xdr:nvSpPr>
        <xdr:cNvPr id="271" name="楕円 270">
          <a:extLst>
            <a:ext uri="{FF2B5EF4-FFF2-40B4-BE49-F238E27FC236}">
              <a16:creationId xmlns:a16="http://schemas.microsoft.com/office/drawing/2014/main" id="{00000000-0008-0000-1000-00000F010000}"/>
            </a:ext>
          </a:extLst>
        </xdr:cNvPr>
        <xdr:cNvSpPr/>
      </xdr:nvSpPr>
      <xdr:spPr>
        <a:xfrm>
          <a:off x="6235700" y="143040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96520</xdr:rowOff>
    </xdr:from>
    <xdr:to>
      <xdr:col>41</xdr:col>
      <xdr:colOff>50800</xdr:colOff>
      <xdr:row>85</xdr:row>
      <xdr:rowOff>99695</xdr:rowOff>
    </xdr:to>
    <xdr:cxnSp macro="">
      <xdr:nvCxnSpPr>
        <xdr:cNvPr id="272" name="直線コネクタ 271">
          <a:extLst>
            <a:ext uri="{FF2B5EF4-FFF2-40B4-BE49-F238E27FC236}">
              <a16:creationId xmlns:a16="http://schemas.microsoft.com/office/drawing/2014/main" id="{00000000-0008-0000-1000-000010010000}"/>
            </a:ext>
          </a:extLst>
        </xdr:cNvPr>
        <xdr:cNvCxnSpPr/>
      </xdr:nvCxnSpPr>
      <xdr:spPr>
        <a:xfrm flipV="1">
          <a:off x="6286500" y="1434973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86995</xdr:rowOff>
    </xdr:from>
    <xdr:ext cx="469900" cy="246380"/>
    <xdr:sp macro="" textlink="">
      <xdr:nvSpPr>
        <xdr:cNvPr id="273" name="n_1aveValue【福祉施設】&#10;一人当たり面積">
          <a:extLst>
            <a:ext uri="{FF2B5EF4-FFF2-40B4-BE49-F238E27FC236}">
              <a16:creationId xmlns:a16="http://schemas.microsoft.com/office/drawing/2014/main" id="{00000000-0008-0000-1000-000011010000}"/>
            </a:ext>
          </a:extLst>
        </xdr:cNvPr>
        <xdr:cNvSpPr txBox="1"/>
      </xdr:nvSpPr>
      <xdr:spPr>
        <a:xfrm>
          <a:off x="8458200" y="1400492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126365</xdr:rowOff>
    </xdr:from>
    <xdr:ext cx="469900" cy="246380"/>
    <xdr:sp macro="" textlink="">
      <xdr:nvSpPr>
        <xdr:cNvPr id="274" name="n_2aveValue【福祉施設】&#10;一人当たり面積">
          <a:extLst>
            <a:ext uri="{FF2B5EF4-FFF2-40B4-BE49-F238E27FC236}">
              <a16:creationId xmlns:a16="http://schemas.microsoft.com/office/drawing/2014/main" id="{00000000-0008-0000-1000-000012010000}"/>
            </a:ext>
          </a:extLst>
        </xdr:cNvPr>
        <xdr:cNvSpPr txBox="1"/>
      </xdr:nvSpPr>
      <xdr:spPr>
        <a:xfrm>
          <a:off x="7677150" y="1404429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111125</xdr:rowOff>
    </xdr:from>
    <xdr:ext cx="469900" cy="252730"/>
    <xdr:sp macro="" textlink="">
      <xdr:nvSpPr>
        <xdr:cNvPr id="275" name="n_3aveValue【福祉施設】&#10;一人当たり面積">
          <a:extLst>
            <a:ext uri="{FF2B5EF4-FFF2-40B4-BE49-F238E27FC236}">
              <a16:creationId xmlns:a16="http://schemas.microsoft.com/office/drawing/2014/main" id="{00000000-0008-0000-1000-000013010000}"/>
            </a:ext>
          </a:extLst>
        </xdr:cNvPr>
        <xdr:cNvSpPr txBox="1"/>
      </xdr:nvSpPr>
      <xdr:spPr>
        <a:xfrm>
          <a:off x="6864350" y="140290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111125</xdr:rowOff>
    </xdr:from>
    <xdr:ext cx="469900" cy="252730"/>
    <xdr:sp macro="" textlink="">
      <xdr:nvSpPr>
        <xdr:cNvPr id="276" name="n_4aveValue【福祉施設】&#10;一人当たり面積">
          <a:extLst>
            <a:ext uri="{FF2B5EF4-FFF2-40B4-BE49-F238E27FC236}">
              <a16:creationId xmlns:a16="http://schemas.microsoft.com/office/drawing/2014/main" id="{00000000-0008-0000-1000-000014010000}"/>
            </a:ext>
          </a:extLst>
        </xdr:cNvPr>
        <xdr:cNvSpPr txBox="1"/>
      </xdr:nvSpPr>
      <xdr:spPr>
        <a:xfrm>
          <a:off x="6070600" y="140290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132715</xdr:rowOff>
    </xdr:from>
    <xdr:ext cx="469900" cy="253365"/>
    <xdr:sp macro="" textlink="">
      <xdr:nvSpPr>
        <xdr:cNvPr id="277" name="n_1mainValue【福祉施設】&#10;一人当たり面積">
          <a:extLst>
            <a:ext uri="{FF2B5EF4-FFF2-40B4-BE49-F238E27FC236}">
              <a16:creationId xmlns:a16="http://schemas.microsoft.com/office/drawing/2014/main" id="{00000000-0008-0000-1000-000015010000}"/>
            </a:ext>
          </a:extLst>
        </xdr:cNvPr>
        <xdr:cNvSpPr txBox="1"/>
      </xdr:nvSpPr>
      <xdr:spPr>
        <a:xfrm>
          <a:off x="8458200" y="143859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136525</xdr:rowOff>
    </xdr:from>
    <xdr:ext cx="469900" cy="253365"/>
    <xdr:sp macro="" textlink="">
      <xdr:nvSpPr>
        <xdr:cNvPr id="278" name="n_2mainValue【福祉施設】&#10;一人当たり面積">
          <a:extLst>
            <a:ext uri="{FF2B5EF4-FFF2-40B4-BE49-F238E27FC236}">
              <a16:creationId xmlns:a16="http://schemas.microsoft.com/office/drawing/2014/main" id="{00000000-0008-0000-1000-000016010000}"/>
            </a:ext>
          </a:extLst>
        </xdr:cNvPr>
        <xdr:cNvSpPr txBox="1"/>
      </xdr:nvSpPr>
      <xdr:spPr>
        <a:xfrm>
          <a:off x="7677150" y="143897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137795</xdr:rowOff>
    </xdr:from>
    <xdr:ext cx="469900" cy="253365"/>
    <xdr:sp macro="" textlink="">
      <xdr:nvSpPr>
        <xdr:cNvPr id="279" name="n_3mainValue【福祉施設】&#10;一人当たり面積">
          <a:extLst>
            <a:ext uri="{FF2B5EF4-FFF2-40B4-BE49-F238E27FC236}">
              <a16:creationId xmlns:a16="http://schemas.microsoft.com/office/drawing/2014/main" id="{00000000-0008-0000-1000-000017010000}"/>
            </a:ext>
          </a:extLst>
        </xdr:cNvPr>
        <xdr:cNvSpPr txBox="1"/>
      </xdr:nvSpPr>
      <xdr:spPr>
        <a:xfrm>
          <a:off x="6864350" y="143910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140970</xdr:rowOff>
    </xdr:from>
    <xdr:ext cx="469900" cy="246380"/>
    <xdr:sp macro="" textlink="">
      <xdr:nvSpPr>
        <xdr:cNvPr id="280" name="n_4mainValue【福祉施設】&#10;一人当たり面積">
          <a:extLst>
            <a:ext uri="{FF2B5EF4-FFF2-40B4-BE49-F238E27FC236}">
              <a16:creationId xmlns:a16="http://schemas.microsoft.com/office/drawing/2014/main" id="{00000000-0008-0000-1000-000018010000}"/>
            </a:ext>
          </a:extLst>
        </xdr:cNvPr>
        <xdr:cNvSpPr txBox="1"/>
      </xdr:nvSpPr>
      <xdr:spPr>
        <a:xfrm>
          <a:off x="6070600" y="1439418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1000-000019010000}"/>
            </a:ext>
          </a:extLst>
        </xdr:cNvPr>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1000-00001A010000}"/>
            </a:ext>
          </a:extLst>
        </xdr:cNvPr>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1000-00001B010000}"/>
            </a:ext>
          </a:extLst>
        </xdr:cNvPr>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1000-00001C010000}"/>
            </a:ext>
          </a:extLst>
        </xdr:cNvPr>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1000-00001D010000}"/>
            </a:ext>
          </a:extLst>
        </xdr:cNvPr>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1000-00001E010000}"/>
            </a:ext>
          </a:extLst>
        </xdr:cNvPr>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1000-00001F010000}"/>
            </a:ext>
          </a:extLst>
        </xdr:cNvPr>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1000-000020010000}"/>
            </a:ext>
          </a:extLst>
        </xdr:cNvPr>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1465" cy="225425"/>
    <xdr:sp macro="" textlink="">
      <xdr:nvSpPr>
        <xdr:cNvPr id="289" name="テキスト ボックス 288">
          <a:extLst>
            <a:ext uri="{FF2B5EF4-FFF2-40B4-BE49-F238E27FC236}">
              <a16:creationId xmlns:a16="http://schemas.microsoft.com/office/drawing/2014/main" id="{00000000-0008-0000-1000-000021010000}"/>
            </a:ext>
          </a:extLst>
        </xdr:cNvPr>
        <xdr:cNvSpPr txBox="1"/>
      </xdr:nvSpPr>
      <xdr:spPr>
        <a:xfrm>
          <a:off x="666750" y="162306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0375" cy="259080"/>
    <xdr:sp macro="" textlink="">
      <xdr:nvSpPr>
        <xdr:cNvPr id="291" name="テキスト ボックス 290">
          <a:extLst>
            <a:ext uri="{FF2B5EF4-FFF2-40B4-BE49-F238E27FC236}">
              <a16:creationId xmlns:a16="http://schemas.microsoft.com/office/drawing/2014/main" id="{00000000-0008-0000-1000-000023010000}"/>
            </a:ext>
          </a:extLst>
        </xdr:cNvPr>
        <xdr:cNvSpPr txBox="1"/>
      </xdr:nvSpPr>
      <xdr:spPr>
        <a:xfrm>
          <a:off x="275590" y="185648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00000000-0008-0000-1000-000024010000}"/>
            </a:ext>
          </a:extLst>
        </xdr:cNvPr>
        <xdr:cNvCxnSpPr/>
      </xdr:nvCxnSpPr>
      <xdr:spPr>
        <a:xfrm>
          <a:off x="6858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0375" cy="259080"/>
    <xdr:sp macro="" textlink="">
      <xdr:nvSpPr>
        <xdr:cNvPr id="293" name="テキスト ボックス 292">
          <a:extLst>
            <a:ext uri="{FF2B5EF4-FFF2-40B4-BE49-F238E27FC236}">
              <a16:creationId xmlns:a16="http://schemas.microsoft.com/office/drawing/2014/main" id="{00000000-0008-0000-1000-000025010000}"/>
            </a:ext>
          </a:extLst>
        </xdr:cNvPr>
        <xdr:cNvSpPr txBox="1"/>
      </xdr:nvSpPr>
      <xdr:spPr>
        <a:xfrm>
          <a:off x="275590" y="181838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00000000-0008-0000-1000-000026010000}"/>
            </a:ext>
          </a:extLst>
        </xdr:cNvPr>
        <xdr:cNvCxnSpPr/>
      </xdr:nvCxnSpPr>
      <xdr:spPr>
        <a:xfrm>
          <a:off x="6858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396240" cy="252095"/>
    <xdr:sp macro="" textlink="">
      <xdr:nvSpPr>
        <xdr:cNvPr id="295" name="テキスト ボックス 294">
          <a:extLst>
            <a:ext uri="{FF2B5EF4-FFF2-40B4-BE49-F238E27FC236}">
              <a16:creationId xmlns:a16="http://schemas.microsoft.com/office/drawing/2014/main" id="{00000000-0008-0000-1000-000027010000}"/>
            </a:ext>
          </a:extLst>
        </xdr:cNvPr>
        <xdr:cNvSpPr txBox="1"/>
      </xdr:nvSpPr>
      <xdr:spPr>
        <a:xfrm>
          <a:off x="339725" y="17802860"/>
          <a:ext cx="3962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00000000-0008-0000-1000-000028010000}"/>
            </a:ext>
          </a:extLst>
        </xdr:cNvPr>
        <xdr:cNvCxnSpPr/>
      </xdr:nvCxnSpPr>
      <xdr:spPr>
        <a:xfrm>
          <a:off x="6858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396240" cy="259080"/>
    <xdr:sp macro="" textlink="">
      <xdr:nvSpPr>
        <xdr:cNvPr id="297" name="テキスト ボックス 296">
          <a:extLst>
            <a:ext uri="{FF2B5EF4-FFF2-40B4-BE49-F238E27FC236}">
              <a16:creationId xmlns:a16="http://schemas.microsoft.com/office/drawing/2014/main" id="{00000000-0008-0000-1000-000029010000}"/>
            </a:ext>
          </a:extLst>
        </xdr:cNvPr>
        <xdr:cNvSpPr txBox="1"/>
      </xdr:nvSpPr>
      <xdr:spPr>
        <a:xfrm>
          <a:off x="339725" y="1742186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00000000-0008-0000-1000-00002A010000}"/>
            </a:ext>
          </a:extLst>
        </xdr:cNvPr>
        <xdr:cNvCxnSpPr/>
      </xdr:nvCxnSpPr>
      <xdr:spPr>
        <a:xfrm>
          <a:off x="6858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396240" cy="259080"/>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339725" y="1704086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00000000-0008-0000-1000-00002C010000}"/>
            </a:ext>
          </a:extLst>
        </xdr:cNvPr>
        <xdr:cNvCxnSpPr/>
      </xdr:nvCxnSpPr>
      <xdr:spPr>
        <a:xfrm>
          <a:off x="6858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396240" cy="252095"/>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339725" y="16659860"/>
          <a:ext cx="3962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1000-00002E010000}"/>
            </a:ext>
          </a:extLst>
        </xdr:cNvPr>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2105" cy="259080"/>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384810" y="1627886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1000-000030010000}"/>
            </a:ext>
          </a:extLst>
        </xdr:cNvPr>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146685</xdr:rowOff>
    </xdr:from>
    <xdr:to>
      <xdr:col>24</xdr:col>
      <xdr:colOff>62865</xdr:colOff>
      <xdr:row>108</xdr:row>
      <xdr:rowOff>70485</xdr:rowOff>
    </xdr:to>
    <xdr:cxnSp macro="">
      <xdr:nvCxnSpPr>
        <xdr:cNvPr id="305" name="直線コネクタ 304">
          <a:extLst>
            <a:ext uri="{FF2B5EF4-FFF2-40B4-BE49-F238E27FC236}">
              <a16:creationId xmlns:a16="http://schemas.microsoft.com/office/drawing/2014/main" id="{00000000-0008-0000-1000-000031010000}"/>
            </a:ext>
          </a:extLst>
        </xdr:cNvPr>
        <xdr:cNvCxnSpPr/>
      </xdr:nvCxnSpPr>
      <xdr:spPr>
        <a:xfrm flipV="1">
          <a:off x="4177665" y="1677733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74930</xdr:rowOff>
    </xdr:from>
    <xdr:ext cx="398145" cy="252095"/>
    <xdr:sp macro="" textlink="">
      <xdr:nvSpPr>
        <xdr:cNvPr id="306" name="【市民会館】&#10;有形固定資産減価償却率最小値テキスト">
          <a:extLst>
            <a:ext uri="{FF2B5EF4-FFF2-40B4-BE49-F238E27FC236}">
              <a16:creationId xmlns:a16="http://schemas.microsoft.com/office/drawing/2014/main" id="{00000000-0008-0000-1000-000032010000}"/>
            </a:ext>
          </a:extLst>
        </xdr:cNvPr>
        <xdr:cNvSpPr txBox="1"/>
      </xdr:nvSpPr>
      <xdr:spPr>
        <a:xfrm>
          <a:off x="4216400" y="1824863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70485</xdr:rowOff>
    </xdr:from>
    <xdr:to>
      <xdr:col>24</xdr:col>
      <xdr:colOff>152400</xdr:colOff>
      <xdr:row>108</xdr:row>
      <xdr:rowOff>70485</xdr:rowOff>
    </xdr:to>
    <xdr:cxnSp macro="">
      <xdr:nvCxnSpPr>
        <xdr:cNvPr id="307" name="直線コネクタ 306">
          <a:extLst>
            <a:ext uri="{FF2B5EF4-FFF2-40B4-BE49-F238E27FC236}">
              <a16:creationId xmlns:a16="http://schemas.microsoft.com/office/drawing/2014/main" id="{00000000-0008-0000-1000-000033010000}"/>
            </a:ext>
          </a:extLst>
        </xdr:cNvPr>
        <xdr:cNvCxnSpPr/>
      </xdr:nvCxnSpPr>
      <xdr:spPr>
        <a:xfrm>
          <a:off x="4108450" y="18244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93345</xdr:rowOff>
    </xdr:from>
    <xdr:ext cx="398145" cy="259080"/>
    <xdr:sp macro="" textlink="">
      <xdr:nvSpPr>
        <xdr:cNvPr id="308" name="【市民会館】&#10;有形固定資産減価償却率最大値テキスト">
          <a:extLst>
            <a:ext uri="{FF2B5EF4-FFF2-40B4-BE49-F238E27FC236}">
              <a16:creationId xmlns:a16="http://schemas.microsoft.com/office/drawing/2014/main" id="{00000000-0008-0000-1000-000034010000}"/>
            </a:ext>
          </a:extLst>
        </xdr:cNvPr>
        <xdr:cNvSpPr txBox="1"/>
      </xdr:nvSpPr>
      <xdr:spPr>
        <a:xfrm>
          <a:off x="4216400" y="1655254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146685</xdr:rowOff>
    </xdr:from>
    <xdr:to>
      <xdr:col>24</xdr:col>
      <xdr:colOff>152400</xdr:colOff>
      <xdr:row>99</xdr:row>
      <xdr:rowOff>146685</xdr:rowOff>
    </xdr:to>
    <xdr:cxnSp macro="">
      <xdr:nvCxnSpPr>
        <xdr:cNvPr id="309" name="直線コネクタ 308">
          <a:extLst>
            <a:ext uri="{FF2B5EF4-FFF2-40B4-BE49-F238E27FC236}">
              <a16:creationId xmlns:a16="http://schemas.microsoft.com/office/drawing/2014/main" id="{00000000-0008-0000-1000-000035010000}"/>
            </a:ext>
          </a:extLst>
        </xdr:cNvPr>
        <xdr:cNvCxnSpPr/>
      </xdr:nvCxnSpPr>
      <xdr:spPr>
        <a:xfrm>
          <a:off x="4108450" y="16777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116205</xdr:rowOff>
    </xdr:from>
    <xdr:ext cx="398145" cy="259080"/>
    <xdr:sp macro="" textlink="">
      <xdr:nvSpPr>
        <xdr:cNvPr id="310" name="【市民会館】&#10;有形固定資産減価償却率平均値テキスト">
          <a:extLst>
            <a:ext uri="{FF2B5EF4-FFF2-40B4-BE49-F238E27FC236}">
              <a16:creationId xmlns:a16="http://schemas.microsoft.com/office/drawing/2014/main" id="{00000000-0008-0000-1000-000036010000}"/>
            </a:ext>
          </a:extLst>
        </xdr:cNvPr>
        <xdr:cNvSpPr txBox="1"/>
      </xdr:nvSpPr>
      <xdr:spPr>
        <a:xfrm>
          <a:off x="4216400" y="17432655"/>
          <a:ext cx="3981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11" name="フローチャート: 判断 310">
          <a:extLst>
            <a:ext uri="{FF2B5EF4-FFF2-40B4-BE49-F238E27FC236}">
              <a16:creationId xmlns:a16="http://schemas.microsoft.com/office/drawing/2014/main" id="{00000000-0008-0000-1000-000037010000}"/>
            </a:ext>
          </a:extLst>
        </xdr:cNvPr>
        <xdr:cNvSpPr/>
      </xdr:nvSpPr>
      <xdr:spPr>
        <a:xfrm>
          <a:off x="41275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312" name="フローチャート: 判断 311">
          <a:extLst>
            <a:ext uri="{FF2B5EF4-FFF2-40B4-BE49-F238E27FC236}">
              <a16:creationId xmlns:a16="http://schemas.microsoft.com/office/drawing/2014/main" id="{00000000-0008-0000-1000-000038010000}"/>
            </a:ext>
          </a:extLst>
        </xdr:cNvPr>
        <xdr:cNvSpPr/>
      </xdr:nvSpPr>
      <xdr:spPr>
        <a:xfrm>
          <a:off x="338455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13" name="フローチャート: 判断 312">
          <a:extLst>
            <a:ext uri="{FF2B5EF4-FFF2-40B4-BE49-F238E27FC236}">
              <a16:creationId xmlns:a16="http://schemas.microsoft.com/office/drawing/2014/main" id="{00000000-0008-0000-1000-000039010000}"/>
            </a:ext>
          </a:extLst>
        </xdr:cNvPr>
        <xdr:cNvSpPr/>
      </xdr:nvSpPr>
      <xdr:spPr>
        <a:xfrm>
          <a:off x="2571750" y="1742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95885</xdr:rowOff>
    </xdr:from>
    <xdr:to>
      <xdr:col>10</xdr:col>
      <xdr:colOff>165100</xdr:colOff>
      <xdr:row>104</xdr:row>
      <xdr:rowOff>26035</xdr:rowOff>
    </xdr:to>
    <xdr:sp macro="" textlink="">
      <xdr:nvSpPr>
        <xdr:cNvPr id="314" name="フローチャート: 判断 313">
          <a:extLst>
            <a:ext uri="{FF2B5EF4-FFF2-40B4-BE49-F238E27FC236}">
              <a16:creationId xmlns:a16="http://schemas.microsoft.com/office/drawing/2014/main" id="{00000000-0008-0000-1000-00003A010000}"/>
            </a:ext>
          </a:extLst>
        </xdr:cNvPr>
        <xdr:cNvSpPr/>
      </xdr:nvSpPr>
      <xdr:spPr>
        <a:xfrm>
          <a:off x="1778000" y="1741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315" name="フローチャート: 判断 314">
          <a:extLst>
            <a:ext uri="{FF2B5EF4-FFF2-40B4-BE49-F238E27FC236}">
              <a16:creationId xmlns:a16="http://schemas.microsoft.com/office/drawing/2014/main" id="{00000000-0008-0000-1000-00003B010000}"/>
            </a:ext>
          </a:extLst>
        </xdr:cNvPr>
        <xdr:cNvSpPr/>
      </xdr:nvSpPr>
      <xdr:spPr>
        <a:xfrm>
          <a:off x="984250" y="17360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6" name="テキスト ボックス 315">
          <a:extLst>
            <a:ext uri="{FF2B5EF4-FFF2-40B4-BE49-F238E27FC236}">
              <a16:creationId xmlns:a16="http://schemas.microsoft.com/office/drawing/2014/main" id="{00000000-0008-0000-1000-00003C010000}"/>
            </a:ext>
          </a:extLst>
        </xdr:cNvPr>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111</xdr:row>
      <xdr:rowOff>16510</xdr:rowOff>
    </xdr:from>
    <xdr:ext cx="762000" cy="259080"/>
    <xdr:sp macro="" textlink="">
      <xdr:nvSpPr>
        <xdr:cNvPr id="317" name="テキスト ボックス 316">
          <a:extLst>
            <a:ext uri="{FF2B5EF4-FFF2-40B4-BE49-F238E27FC236}">
              <a16:creationId xmlns:a16="http://schemas.microsoft.com/office/drawing/2014/main" id="{00000000-0008-0000-1000-00003D010000}"/>
            </a:ext>
          </a:extLst>
        </xdr:cNvPr>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55015" cy="259080"/>
    <xdr:sp macro="" textlink="">
      <xdr:nvSpPr>
        <xdr:cNvPr id="318" name="テキスト ボックス 317">
          <a:extLst>
            <a:ext uri="{FF2B5EF4-FFF2-40B4-BE49-F238E27FC236}">
              <a16:creationId xmlns:a16="http://schemas.microsoft.com/office/drawing/2014/main" id="{00000000-0008-0000-1000-00003E010000}"/>
            </a:ext>
          </a:extLst>
        </xdr:cNvPr>
        <xdr:cNvSpPr txBox="1"/>
      </xdr:nvSpPr>
      <xdr:spPr>
        <a:xfrm>
          <a:off x="2451100" y="18704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19" name="テキスト ボックス 318">
          <a:extLst>
            <a:ext uri="{FF2B5EF4-FFF2-40B4-BE49-F238E27FC236}">
              <a16:creationId xmlns:a16="http://schemas.microsoft.com/office/drawing/2014/main" id="{00000000-0008-0000-1000-00003F010000}"/>
            </a:ext>
          </a:extLst>
        </xdr:cNvPr>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111</xdr:row>
      <xdr:rowOff>16510</xdr:rowOff>
    </xdr:from>
    <xdr:ext cx="762000" cy="259080"/>
    <xdr:sp macro="" textlink="">
      <xdr:nvSpPr>
        <xdr:cNvPr id="320" name="テキスト ボックス 319">
          <a:extLst>
            <a:ext uri="{FF2B5EF4-FFF2-40B4-BE49-F238E27FC236}">
              <a16:creationId xmlns:a16="http://schemas.microsoft.com/office/drawing/2014/main" id="{00000000-0008-0000-1000-000040010000}"/>
            </a:ext>
          </a:extLst>
        </xdr:cNvPr>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101</xdr:row>
      <xdr:rowOff>160655</xdr:rowOff>
    </xdr:from>
    <xdr:to>
      <xdr:col>24</xdr:col>
      <xdr:colOff>114300</xdr:colOff>
      <xdr:row>102</xdr:row>
      <xdr:rowOff>90805</xdr:rowOff>
    </xdr:to>
    <xdr:sp macro="" textlink="">
      <xdr:nvSpPr>
        <xdr:cNvPr id="321" name="楕円 320">
          <a:extLst>
            <a:ext uri="{FF2B5EF4-FFF2-40B4-BE49-F238E27FC236}">
              <a16:creationId xmlns:a16="http://schemas.microsoft.com/office/drawing/2014/main" id="{00000000-0008-0000-1000-000041010000}"/>
            </a:ext>
          </a:extLst>
        </xdr:cNvPr>
        <xdr:cNvSpPr/>
      </xdr:nvSpPr>
      <xdr:spPr>
        <a:xfrm>
          <a:off x="4127500" y="17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12065</xdr:rowOff>
    </xdr:from>
    <xdr:ext cx="398145" cy="259080"/>
    <xdr:sp macro="" textlink="">
      <xdr:nvSpPr>
        <xdr:cNvPr id="322" name="【市民会館】&#10;有形固定資産減価償却率該当値テキスト">
          <a:extLst>
            <a:ext uri="{FF2B5EF4-FFF2-40B4-BE49-F238E27FC236}">
              <a16:creationId xmlns:a16="http://schemas.microsoft.com/office/drawing/2014/main" id="{00000000-0008-0000-1000-000042010000}"/>
            </a:ext>
          </a:extLst>
        </xdr:cNvPr>
        <xdr:cNvSpPr txBox="1"/>
      </xdr:nvSpPr>
      <xdr:spPr>
        <a:xfrm>
          <a:off x="4216400" y="1698561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101</xdr:row>
      <xdr:rowOff>122555</xdr:rowOff>
    </xdr:from>
    <xdr:to>
      <xdr:col>20</xdr:col>
      <xdr:colOff>38100</xdr:colOff>
      <xdr:row>102</xdr:row>
      <xdr:rowOff>52705</xdr:rowOff>
    </xdr:to>
    <xdr:sp macro="" textlink="">
      <xdr:nvSpPr>
        <xdr:cNvPr id="323" name="楕円 322">
          <a:extLst>
            <a:ext uri="{FF2B5EF4-FFF2-40B4-BE49-F238E27FC236}">
              <a16:creationId xmlns:a16="http://schemas.microsoft.com/office/drawing/2014/main" id="{00000000-0008-0000-1000-000043010000}"/>
            </a:ext>
          </a:extLst>
        </xdr:cNvPr>
        <xdr:cNvSpPr/>
      </xdr:nvSpPr>
      <xdr:spPr>
        <a:xfrm>
          <a:off x="3384550" y="17096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102</xdr:row>
      <xdr:rowOff>1905</xdr:rowOff>
    </xdr:from>
    <xdr:to>
      <xdr:col>24</xdr:col>
      <xdr:colOff>63500</xdr:colOff>
      <xdr:row>102</xdr:row>
      <xdr:rowOff>40640</xdr:rowOff>
    </xdr:to>
    <xdr:cxnSp macro="">
      <xdr:nvCxnSpPr>
        <xdr:cNvPr id="324" name="直線コネクタ 323">
          <a:extLst>
            <a:ext uri="{FF2B5EF4-FFF2-40B4-BE49-F238E27FC236}">
              <a16:creationId xmlns:a16="http://schemas.microsoft.com/office/drawing/2014/main" id="{00000000-0008-0000-1000-000044010000}"/>
            </a:ext>
          </a:extLst>
        </xdr:cNvPr>
        <xdr:cNvCxnSpPr/>
      </xdr:nvCxnSpPr>
      <xdr:spPr>
        <a:xfrm>
          <a:off x="3429000" y="17146905"/>
          <a:ext cx="7493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10160</xdr:rowOff>
    </xdr:from>
    <xdr:to>
      <xdr:col>15</xdr:col>
      <xdr:colOff>101600</xdr:colOff>
      <xdr:row>102</xdr:row>
      <xdr:rowOff>111760</xdr:rowOff>
    </xdr:to>
    <xdr:sp macro="" textlink="">
      <xdr:nvSpPr>
        <xdr:cNvPr id="325" name="楕円 324">
          <a:extLst>
            <a:ext uri="{FF2B5EF4-FFF2-40B4-BE49-F238E27FC236}">
              <a16:creationId xmlns:a16="http://schemas.microsoft.com/office/drawing/2014/main" id="{00000000-0008-0000-1000-000045010000}"/>
            </a:ext>
          </a:extLst>
        </xdr:cNvPr>
        <xdr:cNvSpPr/>
      </xdr:nvSpPr>
      <xdr:spPr>
        <a:xfrm>
          <a:off x="2571750" y="171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1905</xdr:rowOff>
    </xdr:from>
    <xdr:to>
      <xdr:col>19</xdr:col>
      <xdr:colOff>171450</xdr:colOff>
      <xdr:row>102</xdr:row>
      <xdr:rowOff>60960</xdr:rowOff>
    </xdr:to>
    <xdr:cxnSp macro="">
      <xdr:nvCxnSpPr>
        <xdr:cNvPr id="326" name="直線コネクタ 325">
          <a:extLst>
            <a:ext uri="{FF2B5EF4-FFF2-40B4-BE49-F238E27FC236}">
              <a16:creationId xmlns:a16="http://schemas.microsoft.com/office/drawing/2014/main" id="{00000000-0008-0000-1000-000046010000}"/>
            </a:ext>
          </a:extLst>
        </xdr:cNvPr>
        <xdr:cNvCxnSpPr/>
      </xdr:nvCxnSpPr>
      <xdr:spPr>
        <a:xfrm flipV="1">
          <a:off x="2622550" y="17146905"/>
          <a:ext cx="8064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78740</xdr:rowOff>
    </xdr:from>
    <xdr:to>
      <xdr:col>10</xdr:col>
      <xdr:colOff>165100</xdr:colOff>
      <xdr:row>104</xdr:row>
      <xdr:rowOff>8890</xdr:rowOff>
    </xdr:to>
    <xdr:sp macro="" textlink="">
      <xdr:nvSpPr>
        <xdr:cNvPr id="327" name="楕円 326">
          <a:extLst>
            <a:ext uri="{FF2B5EF4-FFF2-40B4-BE49-F238E27FC236}">
              <a16:creationId xmlns:a16="http://schemas.microsoft.com/office/drawing/2014/main" id="{00000000-0008-0000-1000-000047010000}"/>
            </a:ext>
          </a:extLst>
        </xdr:cNvPr>
        <xdr:cNvSpPr/>
      </xdr:nvSpPr>
      <xdr:spPr>
        <a:xfrm>
          <a:off x="1778000" y="173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60960</xdr:rowOff>
    </xdr:from>
    <xdr:to>
      <xdr:col>15</xdr:col>
      <xdr:colOff>50800</xdr:colOff>
      <xdr:row>103</xdr:row>
      <xdr:rowOff>129540</xdr:rowOff>
    </xdr:to>
    <xdr:cxnSp macro="">
      <xdr:nvCxnSpPr>
        <xdr:cNvPr id="328" name="直線コネクタ 327">
          <a:extLst>
            <a:ext uri="{FF2B5EF4-FFF2-40B4-BE49-F238E27FC236}">
              <a16:creationId xmlns:a16="http://schemas.microsoft.com/office/drawing/2014/main" id="{00000000-0008-0000-1000-000048010000}"/>
            </a:ext>
          </a:extLst>
        </xdr:cNvPr>
        <xdr:cNvCxnSpPr/>
      </xdr:nvCxnSpPr>
      <xdr:spPr>
        <a:xfrm flipV="1">
          <a:off x="1828800" y="17205960"/>
          <a:ext cx="79375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40640</xdr:rowOff>
    </xdr:from>
    <xdr:to>
      <xdr:col>6</xdr:col>
      <xdr:colOff>38100</xdr:colOff>
      <xdr:row>103</xdr:row>
      <xdr:rowOff>142240</xdr:rowOff>
    </xdr:to>
    <xdr:sp macro="" textlink="">
      <xdr:nvSpPr>
        <xdr:cNvPr id="329" name="楕円 328">
          <a:extLst>
            <a:ext uri="{FF2B5EF4-FFF2-40B4-BE49-F238E27FC236}">
              <a16:creationId xmlns:a16="http://schemas.microsoft.com/office/drawing/2014/main" id="{00000000-0008-0000-1000-000049010000}"/>
            </a:ext>
          </a:extLst>
        </xdr:cNvPr>
        <xdr:cNvSpPr/>
      </xdr:nvSpPr>
      <xdr:spPr>
        <a:xfrm>
          <a:off x="984250" y="17357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103</xdr:row>
      <xdr:rowOff>91440</xdr:rowOff>
    </xdr:from>
    <xdr:to>
      <xdr:col>10</xdr:col>
      <xdr:colOff>114300</xdr:colOff>
      <xdr:row>103</xdr:row>
      <xdr:rowOff>129540</xdr:rowOff>
    </xdr:to>
    <xdr:cxnSp macro="">
      <xdr:nvCxnSpPr>
        <xdr:cNvPr id="330" name="直線コネクタ 329">
          <a:extLst>
            <a:ext uri="{FF2B5EF4-FFF2-40B4-BE49-F238E27FC236}">
              <a16:creationId xmlns:a16="http://schemas.microsoft.com/office/drawing/2014/main" id="{00000000-0008-0000-1000-00004A010000}"/>
            </a:ext>
          </a:extLst>
        </xdr:cNvPr>
        <xdr:cNvCxnSpPr/>
      </xdr:nvCxnSpPr>
      <xdr:spPr>
        <a:xfrm>
          <a:off x="1028700" y="17407890"/>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43815</xdr:rowOff>
    </xdr:from>
    <xdr:ext cx="398145" cy="252095"/>
    <xdr:sp macro="" textlink="">
      <xdr:nvSpPr>
        <xdr:cNvPr id="331" name="n_1aveValue【市民会館】&#10;有形固定資産減価償却率">
          <a:extLst>
            <a:ext uri="{FF2B5EF4-FFF2-40B4-BE49-F238E27FC236}">
              <a16:creationId xmlns:a16="http://schemas.microsoft.com/office/drawing/2014/main" id="{00000000-0008-0000-1000-00004B010000}"/>
            </a:ext>
          </a:extLst>
        </xdr:cNvPr>
        <xdr:cNvSpPr txBox="1"/>
      </xdr:nvSpPr>
      <xdr:spPr>
        <a:xfrm>
          <a:off x="3239135" y="1753171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32385</xdr:rowOff>
    </xdr:from>
    <xdr:ext cx="398145" cy="252095"/>
    <xdr:sp macro="" textlink="">
      <xdr:nvSpPr>
        <xdr:cNvPr id="332" name="n_2aveValue【市民会館】&#10;有形固定資産減価償却率">
          <a:extLst>
            <a:ext uri="{FF2B5EF4-FFF2-40B4-BE49-F238E27FC236}">
              <a16:creationId xmlns:a16="http://schemas.microsoft.com/office/drawing/2014/main" id="{00000000-0008-0000-1000-00004C010000}"/>
            </a:ext>
          </a:extLst>
        </xdr:cNvPr>
        <xdr:cNvSpPr txBox="1"/>
      </xdr:nvSpPr>
      <xdr:spPr>
        <a:xfrm>
          <a:off x="2439035" y="1752028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17780</xdr:rowOff>
    </xdr:from>
    <xdr:ext cx="398145" cy="252095"/>
    <xdr:sp macro="" textlink="">
      <xdr:nvSpPr>
        <xdr:cNvPr id="333" name="n_3aveValue【市民会館】&#10;有形固定資産減価償却率">
          <a:extLst>
            <a:ext uri="{FF2B5EF4-FFF2-40B4-BE49-F238E27FC236}">
              <a16:creationId xmlns:a16="http://schemas.microsoft.com/office/drawing/2014/main" id="{00000000-0008-0000-1000-00004D010000}"/>
            </a:ext>
          </a:extLst>
        </xdr:cNvPr>
        <xdr:cNvSpPr txBox="1"/>
      </xdr:nvSpPr>
      <xdr:spPr>
        <a:xfrm>
          <a:off x="1645285" y="1750568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137160</xdr:rowOff>
    </xdr:from>
    <xdr:ext cx="405130" cy="259080"/>
    <xdr:sp macro="" textlink="">
      <xdr:nvSpPr>
        <xdr:cNvPr id="334" name="n_4aveValue【市民会館】&#10;有形固定資産減価償却率">
          <a:extLst>
            <a:ext uri="{FF2B5EF4-FFF2-40B4-BE49-F238E27FC236}">
              <a16:creationId xmlns:a16="http://schemas.microsoft.com/office/drawing/2014/main" id="{00000000-0008-0000-1000-00004E010000}"/>
            </a:ext>
          </a:extLst>
        </xdr:cNvPr>
        <xdr:cNvSpPr txBox="1"/>
      </xdr:nvSpPr>
      <xdr:spPr>
        <a:xfrm>
          <a:off x="851535" y="17453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100</xdr:row>
      <xdr:rowOff>69215</xdr:rowOff>
    </xdr:from>
    <xdr:ext cx="398145" cy="259080"/>
    <xdr:sp macro="" textlink="">
      <xdr:nvSpPr>
        <xdr:cNvPr id="335" name="n_1mainValue【市民会館】&#10;有形固定資産減価償却率">
          <a:extLst>
            <a:ext uri="{FF2B5EF4-FFF2-40B4-BE49-F238E27FC236}">
              <a16:creationId xmlns:a16="http://schemas.microsoft.com/office/drawing/2014/main" id="{00000000-0008-0000-1000-00004F010000}"/>
            </a:ext>
          </a:extLst>
        </xdr:cNvPr>
        <xdr:cNvSpPr txBox="1"/>
      </xdr:nvSpPr>
      <xdr:spPr>
        <a:xfrm>
          <a:off x="3239135" y="1687131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100</xdr:row>
      <xdr:rowOff>128270</xdr:rowOff>
    </xdr:from>
    <xdr:ext cx="398145" cy="259080"/>
    <xdr:sp macro="" textlink="">
      <xdr:nvSpPr>
        <xdr:cNvPr id="336" name="n_2mainValue【市民会館】&#10;有形固定資産減価償却率">
          <a:extLst>
            <a:ext uri="{FF2B5EF4-FFF2-40B4-BE49-F238E27FC236}">
              <a16:creationId xmlns:a16="http://schemas.microsoft.com/office/drawing/2014/main" id="{00000000-0008-0000-1000-000050010000}"/>
            </a:ext>
          </a:extLst>
        </xdr:cNvPr>
        <xdr:cNvSpPr txBox="1"/>
      </xdr:nvSpPr>
      <xdr:spPr>
        <a:xfrm>
          <a:off x="2439035" y="1693037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25400</xdr:rowOff>
    </xdr:from>
    <xdr:ext cx="398145" cy="259080"/>
    <xdr:sp macro="" textlink="">
      <xdr:nvSpPr>
        <xdr:cNvPr id="337" name="n_3mainValue【市民会館】&#10;有形固定資産減価償却率">
          <a:extLst>
            <a:ext uri="{FF2B5EF4-FFF2-40B4-BE49-F238E27FC236}">
              <a16:creationId xmlns:a16="http://schemas.microsoft.com/office/drawing/2014/main" id="{00000000-0008-0000-1000-000051010000}"/>
            </a:ext>
          </a:extLst>
        </xdr:cNvPr>
        <xdr:cNvSpPr txBox="1"/>
      </xdr:nvSpPr>
      <xdr:spPr>
        <a:xfrm>
          <a:off x="1645285" y="1717040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101</xdr:row>
      <xdr:rowOff>158750</xdr:rowOff>
    </xdr:from>
    <xdr:ext cx="405130" cy="259080"/>
    <xdr:sp macro="" textlink="">
      <xdr:nvSpPr>
        <xdr:cNvPr id="338" name="n_4mainValue【市民会館】&#10;有形固定資産減価償却率">
          <a:extLst>
            <a:ext uri="{FF2B5EF4-FFF2-40B4-BE49-F238E27FC236}">
              <a16:creationId xmlns:a16="http://schemas.microsoft.com/office/drawing/2014/main" id="{00000000-0008-0000-1000-000052010000}"/>
            </a:ext>
          </a:extLst>
        </xdr:cNvPr>
        <xdr:cNvSpPr txBox="1"/>
      </xdr:nvSpPr>
      <xdr:spPr>
        <a:xfrm>
          <a:off x="851535" y="17132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1000-000053010000}"/>
            </a:ext>
          </a:extLst>
        </xdr:cNvPr>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1000-000054010000}"/>
            </a:ext>
          </a:extLst>
        </xdr:cNvPr>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1000-000055010000}"/>
            </a:ext>
          </a:extLst>
        </xdr:cNvPr>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1000-000056010000}"/>
            </a:ext>
          </a:extLst>
        </xdr:cNvPr>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1000-000057010000}"/>
            </a:ext>
          </a:extLst>
        </xdr:cNvPr>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1000-000058010000}"/>
            </a:ext>
          </a:extLst>
        </xdr:cNvPr>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1000-000059010000}"/>
            </a:ext>
          </a:extLst>
        </xdr:cNvPr>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1000-00005A010000}"/>
            </a:ext>
          </a:extLst>
        </xdr:cNvPr>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2900" cy="225425"/>
    <xdr:sp macro="" textlink="">
      <xdr:nvSpPr>
        <xdr:cNvPr id="347" name="テキスト ボックス 346">
          <a:extLst>
            <a:ext uri="{FF2B5EF4-FFF2-40B4-BE49-F238E27FC236}">
              <a16:creationId xmlns:a16="http://schemas.microsoft.com/office/drawing/2014/main" id="{00000000-0008-0000-1000-00005B010000}"/>
            </a:ext>
          </a:extLst>
        </xdr:cNvPr>
        <xdr:cNvSpPr txBox="1"/>
      </xdr:nvSpPr>
      <xdr:spPr>
        <a:xfrm>
          <a:off x="5918200" y="162306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00000000-0008-0000-1000-00005D010000}"/>
            </a:ext>
          </a:extLst>
        </xdr:cNvPr>
        <xdr:cNvCxnSpPr/>
      </xdr:nvCxnSpPr>
      <xdr:spPr>
        <a:xfrm>
          <a:off x="5956300" y="1832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0375" cy="259080"/>
    <xdr:sp macro="" textlink="">
      <xdr:nvSpPr>
        <xdr:cNvPr id="350" name="テキスト ボックス 349">
          <a:extLst>
            <a:ext uri="{FF2B5EF4-FFF2-40B4-BE49-F238E27FC236}">
              <a16:creationId xmlns:a16="http://schemas.microsoft.com/office/drawing/2014/main" id="{00000000-0008-0000-1000-00005E010000}"/>
            </a:ext>
          </a:extLst>
        </xdr:cNvPr>
        <xdr:cNvSpPr txBox="1"/>
      </xdr:nvSpPr>
      <xdr:spPr>
        <a:xfrm>
          <a:off x="5527040" y="181838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00000000-0008-0000-1000-00005F010000}"/>
            </a:ext>
          </a:extLst>
        </xdr:cNvPr>
        <xdr:cNvCxnSpPr/>
      </xdr:nvCxnSpPr>
      <xdr:spPr>
        <a:xfrm>
          <a:off x="5956300" y="1794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0375" cy="252095"/>
    <xdr:sp macro="" textlink="">
      <xdr:nvSpPr>
        <xdr:cNvPr id="352" name="テキスト ボックス 351">
          <a:extLst>
            <a:ext uri="{FF2B5EF4-FFF2-40B4-BE49-F238E27FC236}">
              <a16:creationId xmlns:a16="http://schemas.microsoft.com/office/drawing/2014/main" id="{00000000-0008-0000-1000-000060010000}"/>
            </a:ext>
          </a:extLst>
        </xdr:cNvPr>
        <xdr:cNvSpPr txBox="1"/>
      </xdr:nvSpPr>
      <xdr:spPr>
        <a:xfrm>
          <a:off x="5527040" y="178028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0000000-0008-0000-1000-000061010000}"/>
            </a:ext>
          </a:extLst>
        </xdr:cNvPr>
        <xdr:cNvCxnSpPr/>
      </xdr:nvCxnSpPr>
      <xdr:spPr>
        <a:xfrm>
          <a:off x="5956300" y="1756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0375" cy="259080"/>
    <xdr:sp macro="" textlink="">
      <xdr:nvSpPr>
        <xdr:cNvPr id="354" name="テキスト ボックス 353">
          <a:extLst>
            <a:ext uri="{FF2B5EF4-FFF2-40B4-BE49-F238E27FC236}">
              <a16:creationId xmlns:a16="http://schemas.microsoft.com/office/drawing/2014/main" id="{00000000-0008-0000-1000-000062010000}"/>
            </a:ext>
          </a:extLst>
        </xdr:cNvPr>
        <xdr:cNvSpPr txBox="1"/>
      </xdr:nvSpPr>
      <xdr:spPr>
        <a:xfrm>
          <a:off x="5527040" y="174218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0000000-0008-0000-1000-000063010000}"/>
            </a:ext>
          </a:extLst>
        </xdr:cNvPr>
        <xdr:cNvCxnSpPr/>
      </xdr:nvCxnSpPr>
      <xdr:spPr>
        <a:xfrm>
          <a:off x="5956300" y="1718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0375" cy="259080"/>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5527040" y="170408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0000000-0008-0000-1000-000065010000}"/>
            </a:ext>
          </a:extLst>
        </xdr:cNvPr>
        <xdr:cNvCxnSpPr/>
      </xdr:nvCxnSpPr>
      <xdr:spPr>
        <a:xfrm>
          <a:off x="5956300" y="1680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0375" cy="252095"/>
    <xdr:sp macro="" textlink="">
      <xdr:nvSpPr>
        <xdr:cNvPr id="358" name="テキスト ボックス 357">
          <a:extLst>
            <a:ext uri="{FF2B5EF4-FFF2-40B4-BE49-F238E27FC236}">
              <a16:creationId xmlns:a16="http://schemas.microsoft.com/office/drawing/2014/main" id="{00000000-0008-0000-1000-000066010000}"/>
            </a:ext>
          </a:extLst>
        </xdr:cNvPr>
        <xdr:cNvSpPr txBox="1"/>
      </xdr:nvSpPr>
      <xdr:spPr>
        <a:xfrm>
          <a:off x="5527040" y="166598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1000-000067010000}"/>
            </a:ext>
          </a:extLst>
        </xdr:cNvPr>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0375" cy="259080"/>
    <xdr:sp macro="" textlink="">
      <xdr:nvSpPr>
        <xdr:cNvPr id="360" name="テキスト ボックス 359">
          <a:extLst>
            <a:ext uri="{FF2B5EF4-FFF2-40B4-BE49-F238E27FC236}">
              <a16:creationId xmlns:a16="http://schemas.microsoft.com/office/drawing/2014/main" id="{00000000-0008-0000-1000-000068010000}"/>
            </a:ext>
          </a:extLst>
        </xdr:cNvPr>
        <xdr:cNvSpPr txBox="1"/>
      </xdr:nvSpPr>
      <xdr:spPr>
        <a:xfrm>
          <a:off x="5527040" y="162788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00000000-0008-0000-1000-000069010000}"/>
            </a:ext>
          </a:extLst>
        </xdr:cNvPr>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99</xdr:row>
      <xdr:rowOff>161290</xdr:rowOff>
    </xdr:from>
    <xdr:to>
      <xdr:col>54</xdr:col>
      <xdr:colOff>171450</xdr:colOff>
      <xdr:row>108</xdr:row>
      <xdr:rowOff>117475</xdr:rowOff>
    </xdr:to>
    <xdr:cxnSp macro="">
      <xdr:nvCxnSpPr>
        <xdr:cNvPr id="362" name="直線コネクタ 361">
          <a:extLst>
            <a:ext uri="{FF2B5EF4-FFF2-40B4-BE49-F238E27FC236}">
              <a16:creationId xmlns:a16="http://schemas.microsoft.com/office/drawing/2014/main" id="{00000000-0008-0000-1000-00006A010000}"/>
            </a:ext>
          </a:extLst>
        </xdr:cNvPr>
        <xdr:cNvCxnSpPr/>
      </xdr:nvCxnSpPr>
      <xdr:spPr>
        <a:xfrm flipV="1">
          <a:off x="9429750" y="1679194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121285</xdr:rowOff>
    </xdr:from>
    <xdr:ext cx="462915" cy="252095"/>
    <xdr:sp macro="" textlink="">
      <xdr:nvSpPr>
        <xdr:cNvPr id="363" name="【市民会館】&#10;一人当たり面積最小値テキスト">
          <a:extLst>
            <a:ext uri="{FF2B5EF4-FFF2-40B4-BE49-F238E27FC236}">
              <a16:creationId xmlns:a16="http://schemas.microsoft.com/office/drawing/2014/main" id="{00000000-0008-0000-1000-00006B010000}"/>
            </a:ext>
          </a:extLst>
        </xdr:cNvPr>
        <xdr:cNvSpPr txBox="1"/>
      </xdr:nvSpPr>
      <xdr:spPr>
        <a:xfrm>
          <a:off x="9467850" y="182949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117475</xdr:rowOff>
    </xdr:from>
    <xdr:to>
      <xdr:col>55</xdr:col>
      <xdr:colOff>88900</xdr:colOff>
      <xdr:row>108</xdr:row>
      <xdr:rowOff>117475</xdr:rowOff>
    </xdr:to>
    <xdr:cxnSp macro="">
      <xdr:nvCxnSpPr>
        <xdr:cNvPr id="364" name="直線コネクタ 363">
          <a:extLst>
            <a:ext uri="{FF2B5EF4-FFF2-40B4-BE49-F238E27FC236}">
              <a16:creationId xmlns:a16="http://schemas.microsoft.com/office/drawing/2014/main" id="{00000000-0008-0000-1000-00006C010000}"/>
            </a:ext>
          </a:extLst>
        </xdr:cNvPr>
        <xdr:cNvCxnSpPr/>
      </xdr:nvCxnSpPr>
      <xdr:spPr>
        <a:xfrm>
          <a:off x="9359900" y="182911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107950</xdr:rowOff>
    </xdr:from>
    <xdr:ext cx="462915" cy="259080"/>
    <xdr:sp macro="" textlink="">
      <xdr:nvSpPr>
        <xdr:cNvPr id="365" name="【市民会館】&#10;一人当たり面積最大値テキスト">
          <a:extLst>
            <a:ext uri="{FF2B5EF4-FFF2-40B4-BE49-F238E27FC236}">
              <a16:creationId xmlns:a16="http://schemas.microsoft.com/office/drawing/2014/main" id="{00000000-0008-0000-1000-00006D010000}"/>
            </a:ext>
          </a:extLst>
        </xdr:cNvPr>
        <xdr:cNvSpPr txBox="1"/>
      </xdr:nvSpPr>
      <xdr:spPr>
        <a:xfrm>
          <a:off x="9467850" y="16567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161290</xdr:rowOff>
    </xdr:from>
    <xdr:to>
      <xdr:col>55</xdr:col>
      <xdr:colOff>88900</xdr:colOff>
      <xdr:row>99</xdr:row>
      <xdr:rowOff>161290</xdr:rowOff>
    </xdr:to>
    <xdr:cxnSp macro="">
      <xdr:nvCxnSpPr>
        <xdr:cNvPr id="366" name="直線コネクタ 365">
          <a:extLst>
            <a:ext uri="{FF2B5EF4-FFF2-40B4-BE49-F238E27FC236}">
              <a16:creationId xmlns:a16="http://schemas.microsoft.com/office/drawing/2014/main" id="{00000000-0008-0000-1000-00006E010000}"/>
            </a:ext>
          </a:extLst>
        </xdr:cNvPr>
        <xdr:cNvCxnSpPr/>
      </xdr:nvCxnSpPr>
      <xdr:spPr>
        <a:xfrm>
          <a:off x="9359900" y="16791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74930</xdr:rowOff>
    </xdr:from>
    <xdr:ext cx="462915" cy="252095"/>
    <xdr:sp macro="" textlink="">
      <xdr:nvSpPr>
        <xdr:cNvPr id="367" name="【市民会館】&#10;一人当たり面積平均値テキスト">
          <a:extLst>
            <a:ext uri="{FF2B5EF4-FFF2-40B4-BE49-F238E27FC236}">
              <a16:creationId xmlns:a16="http://schemas.microsoft.com/office/drawing/2014/main" id="{00000000-0008-0000-1000-00006F010000}"/>
            </a:ext>
          </a:extLst>
        </xdr:cNvPr>
        <xdr:cNvSpPr txBox="1"/>
      </xdr:nvSpPr>
      <xdr:spPr>
        <a:xfrm>
          <a:off x="9467850" y="17905730"/>
          <a:ext cx="4629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96520</xdr:rowOff>
    </xdr:from>
    <xdr:to>
      <xdr:col>55</xdr:col>
      <xdr:colOff>50800</xdr:colOff>
      <xdr:row>107</xdr:row>
      <xdr:rowOff>26670</xdr:rowOff>
    </xdr:to>
    <xdr:sp macro="" textlink="">
      <xdr:nvSpPr>
        <xdr:cNvPr id="368" name="フローチャート: 判断 367">
          <a:extLst>
            <a:ext uri="{FF2B5EF4-FFF2-40B4-BE49-F238E27FC236}">
              <a16:creationId xmlns:a16="http://schemas.microsoft.com/office/drawing/2014/main" id="{00000000-0008-0000-1000-000070010000}"/>
            </a:ext>
          </a:extLst>
        </xdr:cNvPr>
        <xdr:cNvSpPr/>
      </xdr:nvSpPr>
      <xdr:spPr>
        <a:xfrm>
          <a:off x="9398000" y="17927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93345</xdr:rowOff>
    </xdr:from>
    <xdr:to>
      <xdr:col>50</xdr:col>
      <xdr:colOff>165100</xdr:colOff>
      <xdr:row>107</xdr:row>
      <xdr:rowOff>23495</xdr:rowOff>
    </xdr:to>
    <xdr:sp macro="" textlink="">
      <xdr:nvSpPr>
        <xdr:cNvPr id="369" name="フローチャート: 判断 368">
          <a:extLst>
            <a:ext uri="{FF2B5EF4-FFF2-40B4-BE49-F238E27FC236}">
              <a16:creationId xmlns:a16="http://schemas.microsoft.com/office/drawing/2014/main" id="{00000000-0008-0000-1000-000071010000}"/>
            </a:ext>
          </a:extLst>
        </xdr:cNvPr>
        <xdr:cNvSpPr/>
      </xdr:nvSpPr>
      <xdr:spPr>
        <a:xfrm>
          <a:off x="8636000" y="1792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114300</xdr:rowOff>
    </xdr:from>
    <xdr:to>
      <xdr:col>46</xdr:col>
      <xdr:colOff>38100</xdr:colOff>
      <xdr:row>107</xdr:row>
      <xdr:rowOff>44450</xdr:rowOff>
    </xdr:to>
    <xdr:sp macro="" textlink="">
      <xdr:nvSpPr>
        <xdr:cNvPr id="370" name="フローチャート: 判断 369">
          <a:extLst>
            <a:ext uri="{FF2B5EF4-FFF2-40B4-BE49-F238E27FC236}">
              <a16:creationId xmlns:a16="http://schemas.microsoft.com/office/drawing/2014/main" id="{00000000-0008-0000-1000-000072010000}"/>
            </a:ext>
          </a:extLst>
        </xdr:cNvPr>
        <xdr:cNvSpPr/>
      </xdr:nvSpPr>
      <xdr:spPr>
        <a:xfrm>
          <a:off x="7842250" y="17945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167005</xdr:rowOff>
    </xdr:from>
    <xdr:to>
      <xdr:col>41</xdr:col>
      <xdr:colOff>101600</xdr:colOff>
      <xdr:row>107</xdr:row>
      <xdr:rowOff>97790</xdr:rowOff>
    </xdr:to>
    <xdr:sp macro="" textlink="">
      <xdr:nvSpPr>
        <xdr:cNvPr id="371" name="フローチャート: 判断 370">
          <a:extLst>
            <a:ext uri="{FF2B5EF4-FFF2-40B4-BE49-F238E27FC236}">
              <a16:creationId xmlns:a16="http://schemas.microsoft.com/office/drawing/2014/main" id="{00000000-0008-0000-1000-000073010000}"/>
            </a:ext>
          </a:extLst>
        </xdr:cNvPr>
        <xdr:cNvSpPr/>
      </xdr:nvSpPr>
      <xdr:spPr>
        <a:xfrm>
          <a:off x="7029450" y="1799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161290</xdr:rowOff>
    </xdr:from>
    <xdr:to>
      <xdr:col>36</xdr:col>
      <xdr:colOff>165100</xdr:colOff>
      <xdr:row>107</xdr:row>
      <xdr:rowOff>91440</xdr:rowOff>
    </xdr:to>
    <xdr:sp macro="" textlink="">
      <xdr:nvSpPr>
        <xdr:cNvPr id="372" name="フローチャート: 判断 371">
          <a:extLst>
            <a:ext uri="{FF2B5EF4-FFF2-40B4-BE49-F238E27FC236}">
              <a16:creationId xmlns:a16="http://schemas.microsoft.com/office/drawing/2014/main" id="{00000000-0008-0000-1000-000074010000}"/>
            </a:ext>
          </a:extLst>
        </xdr:cNvPr>
        <xdr:cNvSpPr/>
      </xdr:nvSpPr>
      <xdr:spPr>
        <a:xfrm>
          <a:off x="6235700" y="1799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3" name="テキスト ボックス 372">
          <a:extLst>
            <a:ext uri="{FF2B5EF4-FFF2-40B4-BE49-F238E27FC236}">
              <a16:creationId xmlns:a16="http://schemas.microsoft.com/office/drawing/2014/main" id="{00000000-0008-0000-1000-000075010000}"/>
            </a:ext>
          </a:extLst>
        </xdr:cNvPr>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4" name="テキスト ボックス 373">
          <a:extLst>
            <a:ext uri="{FF2B5EF4-FFF2-40B4-BE49-F238E27FC236}">
              <a16:creationId xmlns:a16="http://schemas.microsoft.com/office/drawing/2014/main" id="{00000000-0008-0000-1000-000076010000}"/>
            </a:ext>
          </a:extLst>
        </xdr:cNvPr>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111</xdr:row>
      <xdr:rowOff>16510</xdr:rowOff>
    </xdr:from>
    <xdr:ext cx="762000" cy="259080"/>
    <xdr:sp macro="" textlink="">
      <xdr:nvSpPr>
        <xdr:cNvPr id="375" name="テキスト ボックス 374">
          <a:extLst>
            <a:ext uri="{FF2B5EF4-FFF2-40B4-BE49-F238E27FC236}">
              <a16:creationId xmlns:a16="http://schemas.microsoft.com/office/drawing/2014/main" id="{00000000-0008-0000-1000-000077010000}"/>
            </a:ext>
          </a:extLst>
        </xdr:cNvPr>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55015" cy="259080"/>
    <xdr:sp macro="" textlink="">
      <xdr:nvSpPr>
        <xdr:cNvPr id="376" name="テキスト ボックス 375">
          <a:extLst>
            <a:ext uri="{FF2B5EF4-FFF2-40B4-BE49-F238E27FC236}">
              <a16:creationId xmlns:a16="http://schemas.microsoft.com/office/drawing/2014/main" id="{00000000-0008-0000-1000-000078010000}"/>
            </a:ext>
          </a:extLst>
        </xdr:cNvPr>
        <xdr:cNvSpPr txBox="1"/>
      </xdr:nvSpPr>
      <xdr:spPr>
        <a:xfrm>
          <a:off x="6908800" y="18704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7" name="テキスト ボックス 376">
          <a:extLst>
            <a:ext uri="{FF2B5EF4-FFF2-40B4-BE49-F238E27FC236}">
              <a16:creationId xmlns:a16="http://schemas.microsoft.com/office/drawing/2014/main" id="{00000000-0008-0000-1000-000079010000}"/>
            </a:ext>
          </a:extLst>
        </xdr:cNvPr>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31750</xdr:rowOff>
    </xdr:from>
    <xdr:to>
      <xdr:col>55</xdr:col>
      <xdr:colOff>50800</xdr:colOff>
      <xdr:row>106</xdr:row>
      <xdr:rowOff>133350</xdr:rowOff>
    </xdr:to>
    <xdr:sp macro="" textlink="">
      <xdr:nvSpPr>
        <xdr:cNvPr id="378" name="楕円 377">
          <a:extLst>
            <a:ext uri="{FF2B5EF4-FFF2-40B4-BE49-F238E27FC236}">
              <a16:creationId xmlns:a16="http://schemas.microsoft.com/office/drawing/2014/main" id="{00000000-0008-0000-1000-00007A010000}"/>
            </a:ext>
          </a:extLst>
        </xdr:cNvPr>
        <xdr:cNvSpPr/>
      </xdr:nvSpPr>
      <xdr:spPr>
        <a:xfrm>
          <a:off x="9398000" y="17862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54610</xdr:rowOff>
    </xdr:from>
    <xdr:ext cx="462915" cy="252095"/>
    <xdr:sp macro="" textlink="">
      <xdr:nvSpPr>
        <xdr:cNvPr id="379" name="【市民会館】&#10;一人当たり面積該当値テキスト">
          <a:extLst>
            <a:ext uri="{FF2B5EF4-FFF2-40B4-BE49-F238E27FC236}">
              <a16:creationId xmlns:a16="http://schemas.microsoft.com/office/drawing/2014/main" id="{00000000-0008-0000-1000-00007B010000}"/>
            </a:ext>
          </a:extLst>
        </xdr:cNvPr>
        <xdr:cNvSpPr txBox="1"/>
      </xdr:nvSpPr>
      <xdr:spPr>
        <a:xfrm>
          <a:off x="9467850" y="177139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35560</xdr:rowOff>
    </xdr:from>
    <xdr:to>
      <xdr:col>50</xdr:col>
      <xdr:colOff>165100</xdr:colOff>
      <xdr:row>106</xdr:row>
      <xdr:rowOff>137160</xdr:rowOff>
    </xdr:to>
    <xdr:sp macro="" textlink="">
      <xdr:nvSpPr>
        <xdr:cNvPr id="380" name="楕円 379">
          <a:extLst>
            <a:ext uri="{FF2B5EF4-FFF2-40B4-BE49-F238E27FC236}">
              <a16:creationId xmlns:a16="http://schemas.microsoft.com/office/drawing/2014/main" id="{00000000-0008-0000-1000-00007C010000}"/>
            </a:ext>
          </a:extLst>
        </xdr:cNvPr>
        <xdr:cNvSpPr/>
      </xdr:nvSpPr>
      <xdr:spPr>
        <a:xfrm>
          <a:off x="8636000" y="178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82550</xdr:rowOff>
    </xdr:from>
    <xdr:to>
      <xdr:col>55</xdr:col>
      <xdr:colOff>0</xdr:colOff>
      <xdr:row>106</xdr:row>
      <xdr:rowOff>86360</xdr:rowOff>
    </xdr:to>
    <xdr:cxnSp macro="">
      <xdr:nvCxnSpPr>
        <xdr:cNvPr id="381" name="直線コネクタ 380">
          <a:extLst>
            <a:ext uri="{FF2B5EF4-FFF2-40B4-BE49-F238E27FC236}">
              <a16:creationId xmlns:a16="http://schemas.microsoft.com/office/drawing/2014/main" id="{00000000-0008-0000-1000-00007D010000}"/>
            </a:ext>
          </a:extLst>
        </xdr:cNvPr>
        <xdr:cNvCxnSpPr/>
      </xdr:nvCxnSpPr>
      <xdr:spPr>
        <a:xfrm flipV="1">
          <a:off x="8686800" y="1791335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116205</xdr:rowOff>
    </xdr:from>
    <xdr:to>
      <xdr:col>46</xdr:col>
      <xdr:colOff>38100</xdr:colOff>
      <xdr:row>107</xdr:row>
      <xdr:rowOff>46355</xdr:rowOff>
    </xdr:to>
    <xdr:sp macro="" textlink="">
      <xdr:nvSpPr>
        <xdr:cNvPr id="382" name="楕円 381">
          <a:extLst>
            <a:ext uri="{FF2B5EF4-FFF2-40B4-BE49-F238E27FC236}">
              <a16:creationId xmlns:a16="http://schemas.microsoft.com/office/drawing/2014/main" id="{00000000-0008-0000-1000-00007E010000}"/>
            </a:ext>
          </a:extLst>
        </xdr:cNvPr>
        <xdr:cNvSpPr/>
      </xdr:nvSpPr>
      <xdr:spPr>
        <a:xfrm>
          <a:off x="7842250" y="179470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106</xdr:row>
      <xdr:rowOff>86360</xdr:rowOff>
    </xdr:from>
    <xdr:to>
      <xdr:col>50</xdr:col>
      <xdr:colOff>114300</xdr:colOff>
      <xdr:row>106</xdr:row>
      <xdr:rowOff>167005</xdr:rowOff>
    </xdr:to>
    <xdr:cxnSp macro="">
      <xdr:nvCxnSpPr>
        <xdr:cNvPr id="383" name="直線コネクタ 382">
          <a:extLst>
            <a:ext uri="{FF2B5EF4-FFF2-40B4-BE49-F238E27FC236}">
              <a16:creationId xmlns:a16="http://schemas.microsoft.com/office/drawing/2014/main" id="{00000000-0008-0000-1000-00007F010000}"/>
            </a:ext>
          </a:extLst>
        </xdr:cNvPr>
        <xdr:cNvCxnSpPr/>
      </xdr:nvCxnSpPr>
      <xdr:spPr>
        <a:xfrm flipV="1">
          <a:off x="7886700" y="17917160"/>
          <a:ext cx="8001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59055</xdr:rowOff>
    </xdr:from>
    <xdr:to>
      <xdr:col>41</xdr:col>
      <xdr:colOff>101600</xdr:colOff>
      <xdr:row>107</xdr:row>
      <xdr:rowOff>160655</xdr:rowOff>
    </xdr:to>
    <xdr:sp macro="" textlink="">
      <xdr:nvSpPr>
        <xdr:cNvPr id="384" name="楕円 383">
          <a:extLst>
            <a:ext uri="{FF2B5EF4-FFF2-40B4-BE49-F238E27FC236}">
              <a16:creationId xmlns:a16="http://schemas.microsoft.com/office/drawing/2014/main" id="{00000000-0008-0000-1000-000080010000}"/>
            </a:ext>
          </a:extLst>
        </xdr:cNvPr>
        <xdr:cNvSpPr/>
      </xdr:nvSpPr>
      <xdr:spPr>
        <a:xfrm>
          <a:off x="7029450" y="180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167005</xdr:rowOff>
    </xdr:from>
    <xdr:to>
      <xdr:col>45</xdr:col>
      <xdr:colOff>171450</xdr:colOff>
      <xdr:row>107</xdr:row>
      <xdr:rowOff>109855</xdr:rowOff>
    </xdr:to>
    <xdr:cxnSp macro="">
      <xdr:nvCxnSpPr>
        <xdr:cNvPr id="385" name="直線コネクタ 384">
          <a:extLst>
            <a:ext uri="{FF2B5EF4-FFF2-40B4-BE49-F238E27FC236}">
              <a16:creationId xmlns:a16="http://schemas.microsoft.com/office/drawing/2014/main" id="{00000000-0008-0000-1000-000081010000}"/>
            </a:ext>
          </a:extLst>
        </xdr:cNvPr>
        <xdr:cNvCxnSpPr/>
      </xdr:nvCxnSpPr>
      <xdr:spPr>
        <a:xfrm flipV="1">
          <a:off x="7080250" y="17997805"/>
          <a:ext cx="8064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62230</xdr:rowOff>
    </xdr:from>
    <xdr:to>
      <xdr:col>36</xdr:col>
      <xdr:colOff>165100</xdr:colOff>
      <xdr:row>107</xdr:row>
      <xdr:rowOff>163830</xdr:rowOff>
    </xdr:to>
    <xdr:sp macro="" textlink="">
      <xdr:nvSpPr>
        <xdr:cNvPr id="386" name="楕円 385">
          <a:extLst>
            <a:ext uri="{FF2B5EF4-FFF2-40B4-BE49-F238E27FC236}">
              <a16:creationId xmlns:a16="http://schemas.microsoft.com/office/drawing/2014/main" id="{00000000-0008-0000-1000-000082010000}"/>
            </a:ext>
          </a:extLst>
        </xdr:cNvPr>
        <xdr:cNvSpPr/>
      </xdr:nvSpPr>
      <xdr:spPr>
        <a:xfrm>
          <a:off x="6235700" y="18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109855</xdr:rowOff>
    </xdr:from>
    <xdr:to>
      <xdr:col>41</xdr:col>
      <xdr:colOff>50800</xdr:colOff>
      <xdr:row>107</xdr:row>
      <xdr:rowOff>113030</xdr:rowOff>
    </xdr:to>
    <xdr:cxnSp macro="">
      <xdr:nvCxnSpPr>
        <xdr:cNvPr id="387" name="直線コネクタ 386">
          <a:extLst>
            <a:ext uri="{FF2B5EF4-FFF2-40B4-BE49-F238E27FC236}">
              <a16:creationId xmlns:a16="http://schemas.microsoft.com/office/drawing/2014/main" id="{00000000-0008-0000-1000-000083010000}"/>
            </a:ext>
          </a:extLst>
        </xdr:cNvPr>
        <xdr:cNvCxnSpPr/>
      </xdr:nvCxnSpPr>
      <xdr:spPr>
        <a:xfrm flipV="1">
          <a:off x="6286500" y="1811210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14605</xdr:rowOff>
    </xdr:from>
    <xdr:ext cx="469900" cy="259080"/>
    <xdr:sp macro="" textlink="">
      <xdr:nvSpPr>
        <xdr:cNvPr id="388" name="n_1aveValue【市民会館】&#10;一人当たり面積">
          <a:extLst>
            <a:ext uri="{FF2B5EF4-FFF2-40B4-BE49-F238E27FC236}">
              <a16:creationId xmlns:a16="http://schemas.microsoft.com/office/drawing/2014/main" id="{00000000-0008-0000-1000-000084010000}"/>
            </a:ext>
          </a:extLst>
        </xdr:cNvPr>
        <xdr:cNvSpPr txBox="1"/>
      </xdr:nvSpPr>
      <xdr:spPr>
        <a:xfrm>
          <a:off x="8458200" y="18016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60960</xdr:rowOff>
    </xdr:from>
    <xdr:ext cx="469900" cy="259080"/>
    <xdr:sp macro="" textlink="">
      <xdr:nvSpPr>
        <xdr:cNvPr id="389" name="n_2aveValue【市民会館】&#10;一人当たり面積">
          <a:extLst>
            <a:ext uri="{FF2B5EF4-FFF2-40B4-BE49-F238E27FC236}">
              <a16:creationId xmlns:a16="http://schemas.microsoft.com/office/drawing/2014/main" id="{00000000-0008-0000-1000-000085010000}"/>
            </a:ext>
          </a:extLst>
        </xdr:cNvPr>
        <xdr:cNvSpPr txBox="1"/>
      </xdr:nvSpPr>
      <xdr:spPr>
        <a:xfrm>
          <a:off x="7677150" y="1772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113665</xdr:rowOff>
    </xdr:from>
    <xdr:ext cx="469900" cy="258445"/>
    <xdr:sp macro="" textlink="">
      <xdr:nvSpPr>
        <xdr:cNvPr id="390" name="n_3aveValue【市民会館】&#10;一人当たり面積">
          <a:extLst>
            <a:ext uri="{FF2B5EF4-FFF2-40B4-BE49-F238E27FC236}">
              <a16:creationId xmlns:a16="http://schemas.microsoft.com/office/drawing/2014/main" id="{00000000-0008-0000-1000-000086010000}"/>
            </a:ext>
          </a:extLst>
        </xdr:cNvPr>
        <xdr:cNvSpPr txBox="1"/>
      </xdr:nvSpPr>
      <xdr:spPr>
        <a:xfrm>
          <a:off x="6864350" y="17773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107950</xdr:rowOff>
    </xdr:from>
    <xdr:ext cx="469900" cy="259080"/>
    <xdr:sp macro="" textlink="">
      <xdr:nvSpPr>
        <xdr:cNvPr id="391" name="n_4aveValue【市民会館】&#10;一人当たり面積">
          <a:extLst>
            <a:ext uri="{FF2B5EF4-FFF2-40B4-BE49-F238E27FC236}">
              <a16:creationId xmlns:a16="http://schemas.microsoft.com/office/drawing/2014/main" id="{00000000-0008-0000-1000-000087010000}"/>
            </a:ext>
          </a:extLst>
        </xdr:cNvPr>
        <xdr:cNvSpPr txBox="1"/>
      </xdr:nvSpPr>
      <xdr:spPr>
        <a:xfrm>
          <a:off x="6070600" y="17767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104</xdr:row>
      <xdr:rowOff>153670</xdr:rowOff>
    </xdr:from>
    <xdr:ext cx="469900" cy="259080"/>
    <xdr:sp macro="" textlink="">
      <xdr:nvSpPr>
        <xdr:cNvPr id="392" name="n_1mainValue【市民会館】&#10;一人当たり面積">
          <a:extLst>
            <a:ext uri="{FF2B5EF4-FFF2-40B4-BE49-F238E27FC236}">
              <a16:creationId xmlns:a16="http://schemas.microsoft.com/office/drawing/2014/main" id="{00000000-0008-0000-1000-000088010000}"/>
            </a:ext>
          </a:extLst>
        </xdr:cNvPr>
        <xdr:cNvSpPr txBox="1"/>
      </xdr:nvSpPr>
      <xdr:spPr>
        <a:xfrm>
          <a:off x="8458200" y="17641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37465</xdr:rowOff>
    </xdr:from>
    <xdr:ext cx="469900" cy="259080"/>
    <xdr:sp macro="" textlink="">
      <xdr:nvSpPr>
        <xdr:cNvPr id="393" name="n_2mainValue【市民会館】&#10;一人当たり面積">
          <a:extLst>
            <a:ext uri="{FF2B5EF4-FFF2-40B4-BE49-F238E27FC236}">
              <a16:creationId xmlns:a16="http://schemas.microsoft.com/office/drawing/2014/main" id="{00000000-0008-0000-1000-000089010000}"/>
            </a:ext>
          </a:extLst>
        </xdr:cNvPr>
        <xdr:cNvSpPr txBox="1"/>
      </xdr:nvSpPr>
      <xdr:spPr>
        <a:xfrm>
          <a:off x="7677150" y="18039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151765</xdr:rowOff>
    </xdr:from>
    <xdr:ext cx="469900" cy="259080"/>
    <xdr:sp macro="" textlink="">
      <xdr:nvSpPr>
        <xdr:cNvPr id="394" name="n_3mainValue【市民会館】&#10;一人当たり面積">
          <a:extLst>
            <a:ext uri="{FF2B5EF4-FFF2-40B4-BE49-F238E27FC236}">
              <a16:creationId xmlns:a16="http://schemas.microsoft.com/office/drawing/2014/main" id="{00000000-0008-0000-1000-00008A010000}"/>
            </a:ext>
          </a:extLst>
        </xdr:cNvPr>
        <xdr:cNvSpPr txBox="1"/>
      </xdr:nvSpPr>
      <xdr:spPr>
        <a:xfrm>
          <a:off x="6864350" y="18154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154940</xdr:rowOff>
    </xdr:from>
    <xdr:ext cx="469900" cy="252095"/>
    <xdr:sp macro="" textlink="">
      <xdr:nvSpPr>
        <xdr:cNvPr id="395" name="n_4mainValue【市民会館】&#10;一人当たり面積">
          <a:extLst>
            <a:ext uri="{FF2B5EF4-FFF2-40B4-BE49-F238E27FC236}">
              <a16:creationId xmlns:a16="http://schemas.microsoft.com/office/drawing/2014/main" id="{00000000-0008-0000-1000-00008B010000}"/>
            </a:ext>
          </a:extLst>
        </xdr:cNvPr>
        <xdr:cNvSpPr txBox="1"/>
      </xdr:nvSpPr>
      <xdr:spPr>
        <a:xfrm>
          <a:off x="6070600" y="181571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74295</xdr:rowOff>
    </xdr:from>
    <xdr:to>
      <xdr:col>90</xdr:col>
      <xdr:colOff>25400</xdr:colOff>
      <xdr:row>28</xdr:row>
      <xdr:rowOff>24765</xdr:rowOff>
    </xdr:to>
    <xdr:sp macro="" textlink="">
      <xdr:nvSpPr>
        <xdr:cNvPr id="396" name="正方形/長方形 395">
          <a:extLst>
            <a:ext uri="{FF2B5EF4-FFF2-40B4-BE49-F238E27FC236}">
              <a16:creationId xmlns:a16="http://schemas.microsoft.com/office/drawing/2014/main" id="{00000000-0008-0000-1000-00008C010000}"/>
            </a:ext>
          </a:extLst>
        </xdr:cNvPr>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397" name="正方形/長方形 396">
          <a:extLst>
            <a:ext uri="{FF2B5EF4-FFF2-40B4-BE49-F238E27FC236}">
              <a16:creationId xmlns:a16="http://schemas.microsoft.com/office/drawing/2014/main" id="{00000000-0008-0000-1000-00008D010000}"/>
            </a:ext>
          </a:extLst>
        </xdr:cNvPr>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398" name="正方形/長方形 397">
          <a:extLst>
            <a:ext uri="{FF2B5EF4-FFF2-40B4-BE49-F238E27FC236}">
              <a16:creationId xmlns:a16="http://schemas.microsoft.com/office/drawing/2014/main" id="{00000000-0008-0000-1000-00008E010000}"/>
            </a:ext>
          </a:extLst>
        </xdr:cNvPr>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399" name="正方形/長方形 398">
          <a:extLst>
            <a:ext uri="{FF2B5EF4-FFF2-40B4-BE49-F238E27FC236}">
              <a16:creationId xmlns:a16="http://schemas.microsoft.com/office/drawing/2014/main" id="{00000000-0008-0000-1000-00008F010000}"/>
            </a:ext>
          </a:extLst>
        </xdr:cNvPr>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400" name="正方形/長方形 399">
          <a:extLst>
            <a:ext uri="{FF2B5EF4-FFF2-40B4-BE49-F238E27FC236}">
              <a16:creationId xmlns:a16="http://schemas.microsoft.com/office/drawing/2014/main" id="{00000000-0008-0000-1000-000090010000}"/>
            </a:ext>
          </a:extLst>
        </xdr:cNvPr>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401" name="正方形/長方形 400">
          <a:extLst>
            <a:ext uri="{FF2B5EF4-FFF2-40B4-BE49-F238E27FC236}">
              <a16:creationId xmlns:a16="http://schemas.microsoft.com/office/drawing/2014/main" id="{00000000-0008-0000-1000-000091010000}"/>
            </a:ext>
          </a:extLst>
        </xdr:cNvPr>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402" name="正方形/長方形 401">
          <a:extLst>
            <a:ext uri="{FF2B5EF4-FFF2-40B4-BE49-F238E27FC236}">
              <a16:creationId xmlns:a16="http://schemas.microsoft.com/office/drawing/2014/main" id="{00000000-0008-0000-1000-000092010000}"/>
            </a:ext>
          </a:extLst>
        </xdr:cNvPr>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403" name="正方形/長方形 402">
          <a:extLst>
            <a:ext uri="{FF2B5EF4-FFF2-40B4-BE49-F238E27FC236}">
              <a16:creationId xmlns:a16="http://schemas.microsoft.com/office/drawing/2014/main" id="{00000000-0008-0000-1000-000093010000}"/>
            </a:ext>
          </a:extLst>
        </xdr:cNvPr>
        <xdr:cNvSpPr/>
      </xdr:nvSpPr>
      <xdr:spPr>
        <a:xfrm>
          <a:off x="11207750" y="521906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74295</xdr:rowOff>
    </xdr:from>
    <xdr:to>
      <xdr:col>120</xdr:col>
      <xdr:colOff>152400</xdr:colOff>
      <xdr:row>28</xdr:row>
      <xdr:rowOff>24765</xdr:rowOff>
    </xdr:to>
    <xdr:sp macro="" textlink="">
      <xdr:nvSpPr>
        <xdr:cNvPr id="404" name="正方形/長方形 403">
          <a:extLst>
            <a:ext uri="{FF2B5EF4-FFF2-40B4-BE49-F238E27FC236}">
              <a16:creationId xmlns:a16="http://schemas.microsoft.com/office/drawing/2014/main" id="{00000000-0008-0000-1000-000094010000}"/>
            </a:ext>
          </a:extLst>
        </xdr:cNvPr>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405" name="正方形/長方形 404">
          <a:extLst>
            <a:ext uri="{FF2B5EF4-FFF2-40B4-BE49-F238E27FC236}">
              <a16:creationId xmlns:a16="http://schemas.microsoft.com/office/drawing/2014/main" id="{00000000-0008-0000-1000-000095010000}"/>
            </a:ext>
          </a:extLst>
        </xdr:cNvPr>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406" name="正方形/長方形 405">
          <a:extLst>
            <a:ext uri="{FF2B5EF4-FFF2-40B4-BE49-F238E27FC236}">
              <a16:creationId xmlns:a16="http://schemas.microsoft.com/office/drawing/2014/main" id="{00000000-0008-0000-1000-000096010000}"/>
            </a:ext>
          </a:extLst>
        </xdr:cNvPr>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407" name="正方形/長方形 406">
          <a:extLst>
            <a:ext uri="{FF2B5EF4-FFF2-40B4-BE49-F238E27FC236}">
              <a16:creationId xmlns:a16="http://schemas.microsoft.com/office/drawing/2014/main" id="{00000000-0008-0000-1000-000097010000}"/>
            </a:ext>
          </a:extLst>
        </xdr:cNvPr>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408" name="正方形/長方形 407">
          <a:extLst>
            <a:ext uri="{FF2B5EF4-FFF2-40B4-BE49-F238E27FC236}">
              <a16:creationId xmlns:a16="http://schemas.microsoft.com/office/drawing/2014/main" id="{00000000-0008-0000-1000-000098010000}"/>
            </a:ext>
          </a:extLst>
        </xdr:cNvPr>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409" name="正方形/長方形 408">
          <a:extLst>
            <a:ext uri="{FF2B5EF4-FFF2-40B4-BE49-F238E27FC236}">
              <a16:creationId xmlns:a16="http://schemas.microsoft.com/office/drawing/2014/main" id="{00000000-0008-0000-1000-000099010000}"/>
            </a:ext>
          </a:extLst>
        </xdr:cNvPr>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410" name="正方形/長方形 409">
          <a:extLst>
            <a:ext uri="{FF2B5EF4-FFF2-40B4-BE49-F238E27FC236}">
              <a16:creationId xmlns:a16="http://schemas.microsoft.com/office/drawing/2014/main" id="{00000000-0008-0000-1000-00009A010000}"/>
            </a:ext>
          </a:extLst>
        </xdr:cNvPr>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100,438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411" name="正方形/長方形 410">
          <a:extLst>
            <a:ext uri="{FF2B5EF4-FFF2-40B4-BE49-F238E27FC236}">
              <a16:creationId xmlns:a16="http://schemas.microsoft.com/office/drawing/2014/main" id="{00000000-0008-0000-1000-00009B010000}"/>
            </a:ext>
          </a:extLst>
        </xdr:cNvPr>
        <xdr:cNvSpPr/>
      </xdr:nvSpPr>
      <xdr:spPr>
        <a:xfrm>
          <a:off x="16459200" y="521906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111760</xdr:rowOff>
    </xdr:from>
    <xdr:to>
      <xdr:col>90</xdr:col>
      <xdr:colOff>25400</xdr:colOff>
      <xdr:row>50</xdr:row>
      <xdr:rowOff>61595</xdr:rowOff>
    </xdr:to>
    <xdr:sp macro="" textlink="">
      <xdr:nvSpPr>
        <xdr:cNvPr id="412" name="正方形/長方形 411">
          <a:extLst>
            <a:ext uri="{FF2B5EF4-FFF2-40B4-BE49-F238E27FC236}">
              <a16:creationId xmlns:a16="http://schemas.microsoft.com/office/drawing/2014/main" id="{00000000-0008-0000-1000-00009C010000}"/>
            </a:ext>
          </a:extLst>
        </xdr:cNvPr>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1000-00009D010000}"/>
            </a:ext>
          </a:extLst>
        </xdr:cNvPr>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414" name="正方形/長方形 413">
          <a:extLst>
            <a:ext uri="{FF2B5EF4-FFF2-40B4-BE49-F238E27FC236}">
              <a16:creationId xmlns:a16="http://schemas.microsoft.com/office/drawing/2014/main" id="{00000000-0008-0000-1000-00009E010000}"/>
            </a:ext>
          </a:extLst>
        </xdr:cNvPr>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1000-00009F010000}"/>
            </a:ext>
          </a:extLst>
        </xdr:cNvPr>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416" name="正方形/長方形 415">
          <a:extLst>
            <a:ext uri="{FF2B5EF4-FFF2-40B4-BE49-F238E27FC236}">
              <a16:creationId xmlns:a16="http://schemas.microsoft.com/office/drawing/2014/main" id="{00000000-0008-0000-1000-0000A0010000}"/>
            </a:ext>
          </a:extLst>
        </xdr:cNvPr>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1000-0000A1010000}"/>
            </a:ext>
          </a:extLst>
        </xdr:cNvPr>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418" name="正方形/長方形 417">
          <a:extLst>
            <a:ext uri="{FF2B5EF4-FFF2-40B4-BE49-F238E27FC236}">
              <a16:creationId xmlns:a16="http://schemas.microsoft.com/office/drawing/2014/main" id="{00000000-0008-0000-1000-0000A2010000}"/>
            </a:ext>
          </a:extLst>
        </xdr:cNvPr>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419" name="正方形/長方形 418">
          <a:extLst>
            <a:ext uri="{FF2B5EF4-FFF2-40B4-BE49-F238E27FC236}">
              <a16:creationId xmlns:a16="http://schemas.microsoft.com/office/drawing/2014/main" id="{00000000-0008-0000-1000-0000A3010000}"/>
            </a:ext>
          </a:extLst>
        </xdr:cNvPr>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420" name="テキスト ボックス 419">
          <a:extLst>
            <a:ext uri="{FF2B5EF4-FFF2-40B4-BE49-F238E27FC236}">
              <a16:creationId xmlns:a16="http://schemas.microsoft.com/office/drawing/2014/main" id="{00000000-0008-0000-1000-0000A4010000}"/>
            </a:ext>
          </a:extLst>
        </xdr:cNvPr>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421" name="直線コネクタ 420">
          <a:extLst>
            <a:ext uri="{FF2B5EF4-FFF2-40B4-BE49-F238E27FC236}">
              <a16:creationId xmlns:a16="http://schemas.microsoft.com/office/drawing/2014/main" id="{00000000-0008-0000-1000-0000A5010000}"/>
            </a:ext>
          </a:extLst>
        </xdr:cNvPr>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0375" cy="246380"/>
    <xdr:sp macro="" textlink="">
      <xdr:nvSpPr>
        <xdr:cNvPr id="422" name="テキスト ボックス 421">
          <a:extLst>
            <a:ext uri="{FF2B5EF4-FFF2-40B4-BE49-F238E27FC236}">
              <a16:creationId xmlns:a16="http://schemas.microsoft.com/office/drawing/2014/main" id="{00000000-0008-0000-1000-0000A6010000}"/>
            </a:ext>
          </a:extLst>
        </xdr:cNvPr>
        <xdr:cNvSpPr txBox="1"/>
      </xdr:nvSpPr>
      <xdr:spPr>
        <a:xfrm>
          <a:off x="10797540" y="1104074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128270</xdr:rowOff>
    </xdr:from>
    <xdr:to>
      <xdr:col>89</xdr:col>
      <xdr:colOff>171450</xdr:colOff>
      <xdr:row>64</xdr:row>
      <xdr:rowOff>128270</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11207750" y="108610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156210</xdr:rowOff>
    </xdr:from>
    <xdr:ext cx="460375" cy="253365"/>
    <xdr:sp macro="" textlink="">
      <xdr:nvSpPr>
        <xdr:cNvPr id="424" name="テキスト ボックス 423">
          <a:extLst>
            <a:ext uri="{FF2B5EF4-FFF2-40B4-BE49-F238E27FC236}">
              <a16:creationId xmlns:a16="http://schemas.microsoft.com/office/drawing/2014/main" id="{00000000-0008-0000-1000-0000A8010000}"/>
            </a:ext>
          </a:extLst>
        </xdr:cNvPr>
        <xdr:cNvSpPr txBox="1"/>
      </xdr:nvSpPr>
      <xdr:spPr>
        <a:xfrm>
          <a:off x="10797540" y="10721340"/>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143510</xdr:rowOff>
    </xdr:from>
    <xdr:to>
      <xdr:col>89</xdr:col>
      <xdr:colOff>171450</xdr:colOff>
      <xdr:row>62</xdr:row>
      <xdr:rowOff>143510</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396240" cy="253365"/>
    <xdr:sp macro="" textlink="">
      <xdr:nvSpPr>
        <xdr:cNvPr id="426" name="テキスト ボックス 425">
          <a:extLst>
            <a:ext uri="{FF2B5EF4-FFF2-40B4-BE49-F238E27FC236}">
              <a16:creationId xmlns:a16="http://schemas.microsoft.com/office/drawing/2014/main" id="{00000000-0008-0000-1000-0000AA010000}"/>
            </a:ext>
          </a:extLst>
        </xdr:cNvPr>
        <xdr:cNvSpPr txBox="1"/>
      </xdr:nvSpPr>
      <xdr:spPr>
        <a:xfrm>
          <a:off x="10842625" y="10401935"/>
          <a:ext cx="396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160020</xdr:rowOff>
    </xdr:from>
    <xdr:to>
      <xdr:col>89</xdr:col>
      <xdr:colOff>171450</xdr:colOff>
      <xdr:row>60</xdr:row>
      <xdr:rowOff>160020</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a:off x="11207750" y="10222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20320</xdr:rowOff>
    </xdr:from>
    <xdr:ext cx="396240" cy="253365"/>
    <xdr:sp macro="" textlink="">
      <xdr:nvSpPr>
        <xdr:cNvPr id="428" name="テキスト ボックス 427">
          <a:extLst>
            <a:ext uri="{FF2B5EF4-FFF2-40B4-BE49-F238E27FC236}">
              <a16:creationId xmlns:a16="http://schemas.microsoft.com/office/drawing/2014/main" id="{00000000-0008-0000-1000-0000AC010000}"/>
            </a:ext>
          </a:extLst>
        </xdr:cNvPr>
        <xdr:cNvSpPr txBox="1"/>
      </xdr:nvSpPr>
      <xdr:spPr>
        <a:xfrm>
          <a:off x="10842625" y="10082530"/>
          <a:ext cx="396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7620</xdr:rowOff>
    </xdr:from>
    <xdr:to>
      <xdr:col>89</xdr:col>
      <xdr:colOff>171450</xdr:colOff>
      <xdr:row>59</xdr:row>
      <xdr:rowOff>7620</xdr:rowOff>
    </xdr:to>
    <xdr:cxnSp macro="">
      <xdr:nvCxnSpPr>
        <xdr:cNvPr id="429" name="直線コネクタ 428">
          <a:extLst>
            <a:ext uri="{FF2B5EF4-FFF2-40B4-BE49-F238E27FC236}">
              <a16:creationId xmlns:a16="http://schemas.microsoft.com/office/drawing/2014/main" id="{00000000-0008-0000-1000-0000AD010000}"/>
            </a:ext>
          </a:extLst>
        </xdr:cNvPr>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36830</xdr:rowOff>
    </xdr:from>
    <xdr:ext cx="396240" cy="246380"/>
    <xdr:sp macro="" textlink="">
      <xdr:nvSpPr>
        <xdr:cNvPr id="430" name="テキスト ボックス 429">
          <a:extLst>
            <a:ext uri="{FF2B5EF4-FFF2-40B4-BE49-F238E27FC236}">
              <a16:creationId xmlns:a16="http://schemas.microsoft.com/office/drawing/2014/main" id="{00000000-0008-0000-1000-0000AE010000}"/>
            </a:ext>
          </a:extLst>
        </xdr:cNvPr>
        <xdr:cNvSpPr txBox="1"/>
      </xdr:nvSpPr>
      <xdr:spPr>
        <a:xfrm>
          <a:off x="10842625" y="9763760"/>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24130</xdr:rowOff>
    </xdr:from>
    <xdr:to>
      <xdr:col>89</xdr:col>
      <xdr:colOff>171450</xdr:colOff>
      <xdr:row>57</xdr:row>
      <xdr:rowOff>24130</xdr:rowOff>
    </xdr:to>
    <xdr:cxnSp macro="">
      <xdr:nvCxnSpPr>
        <xdr:cNvPr id="431" name="直線コネクタ 430">
          <a:extLst>
            <a:ext uri="{FF2B5EF4-FFF2-40B4-BE49-F238E27FC236}">
              <a16:creationId xmlns:a16="http://schemas.microsoft.com/office/drawing/2014/main" id="{00000000-0008-0000-1000-0000AF010000}"/>
            </a:ext>
          </a:extLst>
        </xdr:cNvPr>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52705</xdr:rowOff>
    </xdr:from>
    <xdr:ext cx="396240" cy="246380"/>
    <xdr:sp macro="" textlink="">
      <xdr:nvSpPr>
        <xdr:cNvPr id="432" name="テキスト ボックス 431">
          <a:extLst>
            <a:ext uri="{FF2B5EF4-FFF2-40B4-BE49-F238E27FC236}">
              <a16:creationId xmlns:a16="http://schemas.microsoft.com/office/drawing/2014/main" id="{00000000-0008-0000-1000-0000B0010000}"/>
            </a:ext>
          </a:extLst>
        </xdr:cNvPr>
        <xdr:cNvSpPr txBox="1"/>
      </xdr:nvSpPr>
      <xdr:spPr>
        <a:xfrm>
          <a:off x="10842625" y="9444355"/>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39370</xdr:rowOff>
    </xdr:from>
    <xdr:to>
      <xdr:col>89</xdr:col>
      <xdr:colOff>171450</xdr:colOff>
      <xdr:row>55</xdr:row>
      <xdr:rowOff>39370</xdr:rowOff>
    </xdr:to>
    <xdr:cxnSp macro="">
      <xdr:nvCxnSpPr>
        <xdr:cNvPr id="433" name="直線コネクタ 432">
          <a:extLst>
            <a:ext uri="{FF2B5EF4-FFF2-40B4-BE49-F238E27FC236}">
              <a16:creationId xmlns:a16="http://schemas.microsoft.com/office/drawing/2014/main" id="{00000000-0008-0000-1000-0000B1010000}"/>
            </a:ext>
          </a:extLst>
        </xdr:cNvPr>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68580</xdr:rowOff>
    </xdr:from>
    <xdr:ext cx="339090" cy="246380"/>
    <xdr:sp macro="" textlink="">
      <xdr:nvSpPr>
        <xdr:cNvPr id="434" name="テキスト ボックス 433">
          <a:extLst>
            <a:ext uri="{FF2B5EF4-FFF2-40B4-BE49-F238E27FC236}">
              <a16:creationId xmlns:a16="http://schemas.microsoft.com/office/drawing/2014/main" id="{00000000-0008-0000-1000-0000B2010000}"/>
            </a:ext>
          </a:extLst>
        </xdr:cNvPr>
        <xdr:cNvSpPr txBox="1"/>
      </xdr:nvSpPr>
      <xdr:spPr>
        <a:xfrm>
          <a:off x="10906760" y="9124950"/>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435" name="直線コネクタ 434">
          <a:extLst>
            <a:ext uri="{FF2B5EF4-FFF2-40B4-BE49-F238E27FC236}">
              <a16:creationId xmlns:a16="http://schemas.microsoft.com/office/drawing/2014/main" id="{00000000-0008-0000-1000-0000B3010000}"/>
            </a:ext>
          </a:extLst>
        </xdr:cNvPr>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55880</xdr:rowOff>
    </xdr:from>
    <xdr:to>
      <xdr:col>90</xdr:col>
      <xdr:colOff>25400</xdr:colOff>
      <xdr:row>66</xdr:row>
      <xdr:rowOff>111760</xdr:rowOff>
    </xdr:to>
    <xdr:sp macro="" textlink="">
      <xdr:nvSpPr>
        <xdr:cNvPr id="436" name="【保健センター・保健所】&#10;有形固定資産減価償却率グラフ枠">
          <a:extLst>
            <a:ext uri="{FF2B5EF4-FFF2-40B4-BE49-F238E27FC236}">
              <a16:creationId xmlns:a16="http://schemas.microsoft.com/office/drawing/2014/main" id="{00000000-0008-0000-1000-0000B4010000}"/>
            </a:ext>
          </a:extLst>
        </xdr:cNvPr>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120650</xdr:rowOff>
    </xdr:from>
    <xdr:to>
      <xdr:col>85</xdr:col>
      <xdr:colOff>126365</xdr:colOff>
      <xdr:row>63</xdr:row>
      <xdr:rowOff>123190</xdr:rowOff>
    </xdr:to>
    <xdr:cxnSp macro="">
      <xdr:nvCxnSpPr>
        <xdr:cNvPr id="437" name="直線コネクタ 436">
          <a:extLst>
            <a:ext uri="{FF2B5EF4-FFF2-40B4-BE49-F238E27FC236}">
              <a16:creationId xmlns:a16="http://schemas.microsoft.com/office/drawing/2014/main" id="{00000000-0008-0000-1000-0000B5010000}"/>
            </a:ext>
          </a:extLst>
        </xdr:cNvPr>
        <xdr:cNvCxnSpPr/>
      </xdr:nvCxnSpPr>
      <xdr:spPr>
        <a:xfrm flipV="1">
          <a:off x="14699615" y="9344660"/>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127000</xdr:rowOff>
    </xdr:from>
    <xdr:ext cx="398145" cy="246380"/>
    <xdr:sp macro="" textlink="">
      <xdr:nvSpPr>
        <xdr:cNvPr id="438" name="【保健センター・保健所】&#10;有形固定資産減価償却率最小値テキスト">
          <a:extLst>
            <a:ext uri="{FF2B5EF4-FFF2-40B4-BE49-F238E27FC236}">
              <a16:creationId xmlns:a16="http://schemas.microsoft.com/office/drawing/2014/main" id="{00000000-0008-0000-1000-0000B6010000}"/>
            </a:ext>
          </a:extLst>
        </xdr:cNvPr>
        <xdr:cNvSpPr txBox="1"/>
      </xdr:nvSpPr>
      <xdr:spPr>
        <a:xfrm>
          <a:off x="14738350" y="10692130"/>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123190</xdr:rowOff>
    </xdr:from>
    <xdr:to>
      <xdr:col>86</xdr:col>
      <xdr:colOff>25400</xdr:colOff>
      <xdr:row>63</xdr:row>
      <xdr:rowOff>123190</xdr:rowOff>
    </xdr:to>
    <xdr:cxnSp macro="">
      <xdr:nvCxnSpPr>
        <xdr:cNvPr id="439" name="直線コネクタ 438">
          <a:extLst>
            <a:ext uri="{FF2B5EF4-FFF2-40B4-BE49-F238E27FC236}">
              <a16:creationId xmlns:a16="http://schemas.microsoft.com/office/drawing/2014/main" id="{00000000-0008-0000-1000-0000B7010000}"/>
            </a:ext>
          </a:extLst>
        </xdr:cNvPr>
        <xdr:cNvCxnSpPr/>
      </xdr:nvCxnSpPr>
      <xdr:spPr>
        <a:xfrm>
          <a:off x="14611350" y="10688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69215</xdr:rowOff>
    </xdr:from>
    <xdr:ext cx="333375" cy="246380"/>
    <xdr:sp macro="" textlink="">
      <xdr:nvSpPr>
        <xdr:cNvPr id="440" name="【保健センター・保健所】&#10;有形固定資産減価償却率最大値テキスト">
          <a:extLst>
            <a:ext uri="{FF2B5EF4-FFF2-40B4-BE49-F238E27FC236}">
              <a16:creationId xmlns:a16="http://schemas.microsoft.com/office/drawing/2014/main" id="{00000000-0008-0000-1000-0000B8010000}"/>
            </a:ext>
          </a:extLst>
        </xdr:cNvPr>
        <xdr:cNvSpPr txBox="1"/>
      </xdr:nvSpPr>
      <xdr:spPr>
        <a:xfrm>
          <a:off x="14738350" y="9125585"/>
          <a:ext cx="333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120650</xdr:rowOff>
    </xdr:from>
    <xdr:to>
      <xdr:col>86</xdr:col>
      <xdr:colOff>25400</xdr:colOff>
      <xdr:row>55</xdr:row>
      <xdr:rowOff>120650</xdr:rowOff>
    </xdr:to>
    <xdr:cxnSp macro="">
      <xdr:nvCxnSpPr>
        <xdr:cNvPr id="441" name="直線コネクタ 440">
          <a:extLst>
            <a:ext uri="{FF2B5EF4-FFF2-40B4-BE49-F238E27FC236}">
              <a16:creationId xmlns:a16="http://schemas.microsoft.com/office/drawing/2014/main" id="{00000000-0008-0000-1000-0000B9010000}"/>
            </a:ext>
          </a:extLst>
        </xdr:cNvPr>
        <xdr:cNvCxnSpPr/>
      </xdr:nvCxnSpPr>
      <xdr:spPr>
        <a:xfrm>
          <a:off x="14611350" y="9344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120650</xdr:rowOff>
    </xdr:from>
    <xdr:ext cx="398145" cy="253365"/>
    <xdr:sp macro="" textlink="">
      <xdr:nvSpPr>
        <xdr:cNvPr id="442" name="【保健センター・保健所】&#10;有形固定資産減価償却率平均値テキスト">
          <a:extLst>
            <a:ext uri="{FF2B5EF4-FFF2-40B4-BE49-F238E27FC236}">
              <a16:creationId xmlns:a16="http://schemas.microsoft.com/office/drawing/2014/main" id="{00000000-0008-0000-1000-0000BA010000}"/>
            </a:ext>
          </a:extLst>
        </xdr:cNvPr>
        <xdr:cNvSpPr txBox="1"/>
      </xdr:nvSpPr>
      <xdr:spPr>
        <a:xfrm>
          <a:off x="14738350" y="10015220"/>
          <a:ext cx="39814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142240</xdr:rowOff>
    </xdr:from>
    <xdr:to>
      <xdr:col>85</xdr:col>
      <xdr:colOff>171450</xdr:colOff>
      <xdr:row>60</xdr:row>
      <xdr:rowOff>73660</xdr:rowOff>
    </xdr:to>
    <xdr:sp macro="" textlink="">
      <xdr:nvSpPr>
        <xdr:cNvPr id="443" name="フローチャート: 判断 442">
          <a:extLst>
            <a:ext uri="{FF2B5EF4-FFF2-40B4-BE49-F238E27FC236}">
              <a16:creationId xmlns:a16="http://schemas.microsoft.com/office/drawing/2014/main" id="{00000000-0008-0000-1000-0000BB010000}"/>
            </a:ext>
          </a:extLst>
        </xdr:cNvPr>
        <xdr:cNvSpPr/>
      </xdr:nvSpPr>
      <xdr:spPr>
        <a:xfrm>
          <a:off x="14649450" y="100368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142240</xdr:rowOff>
    </xdr:from>
    <xdr:to>
      <xdr:col>81</xdr:col>
      <xdr:colOff>101600</xdr:colOff>
      <xdr:row>60</xdr:row>
      <xdr:rowOff>73660</xdr:rowOff>
    </xdr:to>
    <xdr:sp macro="" textlink="">
      <xdr:nvSpPr>
        <xdr:cNvPr id="444" name="フローチャート: 判断 443">
          <a:extLst>
            <a:ext uri="{FF2B5EF4-FFF2-40B4-BE49-F238E27FC236}">
              <a16:creationId xmlns:a16="http://schemas.microsoft.com/office/drawing/2014/main" id="{00000000-0008-0000-1000-0000BC010000}"/>
            </a:ext>
          </a:extLst>
        </xdr:cNvPr>
        <xdr:cNvSpPr/>
      </xdr:nvSpPr>
      <xdr:spPr>
        <a:xfrm>
          <a:off x="13887450" y="10036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67310</xdr:rowOff>
    </xdr:from>
    <xdr:to>
      <xdr:col>76</xdr:col>
      <xdr:colOff>165100</xdr:colOff>
      <xdr:row>59</xdr:row>
      <xdr:rowOff>166370</xdr:rowOff>
    </xdr:to>
    <xdr:sp macro="" textlink="">
      <xdr:nvSpPr>
        <xdr:cNvPr id="445" name="フローチャート: 判断 444">
          <a:extLst>
            <a:ext uri="{FF2B5EF4-FFF2-40B4-BE49-F238E27FC236}">
              <a16:creationId xmlns:a16="http://schemas.microsoft.com/office/drawing/2014/main" id="{00000000-0008-0000-1000-0000BD010000}"/>
            </a:ext>
          </a:extLst>
        </xdr:cNvPr>
        <xdr:cNvSpPr/>
      </xdr:nvSpPr>
      <xdr:spPr>
        <a:xfrm>
          <a:off x="13093700" y="99618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71755</xdr:rowOff>
    </xdr:from>
    <xdr:to>
      <xdr:col>72</xdr:col>
      <xdr:colOff>38100</xdr:colOff>
      <xdr:row>60</xdr:row>
      <xdr:rowOff>3175</xdr:rowOff>
    </xdr:to>
    <xdr:sp macro="" textlink="">
      <xdr:nvSpPr>
        <xdr:cNvPr id="446" name="フローチャート: 判断 445">
          <a:extLst>
            <a:ext uri="{FF2B5EF4-FFF2-40B4-BE49-F238E27FC236}">
              <a16:creationId xmlns:a16="http://schemas.microsoft.com/office/drawing/2014/main" id="{00000000-0008-0000-1000-0000BE010000}"/>
            </a:ext>
          </a:extLst>
        </xdr:cNvPr>
        <xdr:cNvSpPr/>
      </xdr:nvSpPr>
      <xdr:spPr>
        <a:xfrm>
          <a:off x="12299950" y="99663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44450</xdr:rowOff>
    </xdr:from>
    <xdr:to>
      <xdr:col>67</xdr:col>
      <xdr:colOff>101600</xdr:colOff>
      <xdr:row>59</xdr:row>
      <xdr:rowOff>144145</xdr:rowOff>
    </xdr:to>
    <xdr:sp macro="" textlink="">
      <xdr:nvSpPr>
        <xdr:cNvPr id="447" name="フローチャート: 判断 446">
          <a:extLst>
            <a:ext uri="{FF2B5EF4-FFF2-40B4-BE49-F238E27FC236}">
              <a16:creationId xmlns:a16="http://schemas.microsoft.com/office/drawing/2014/main" id="{00000000-0008-0000-1000-0000BF010000}"/>
            </a:ext>
          </a:extLst>
        </xdr:cNvPr>
        <xdr:cNvSpPr/>
      </xdr:nvSpPr>
      <xdr:spPr>
        <a:xfrm>
          <a:off x="11487150" y="99390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46380"/>
    <xdr:sp macro="" textlink="">
      <xdr:nvSpPr>
        <xdr:cNvPr id="448" name="テキスト ボックス 447">
          <a:extLst>
            <a:ext uri="{FF2B5EF4-FFF2-40B4-BE49-F238E27FC236}">
              <a16:creationId xmlns:a16="http://schemas.microsoft.com/office/drawing/2014/main" id="{00000000-0008-0000-1000-0000C0010000}"/>
            </a:ext>
          </a:extLst>
        </xdr:cNvPr>
        <xdr:cNvSpPr txBox="1"/>
      </xdr:nvSpPr>
      <xdr:spPr>
        <a:xfrm>
          <a:off x="1452880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55015" cy="246380"/>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13766800" y="1117727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46380"/>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129730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46380"/>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121729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55015" cy="246380"/>
    <xdr:sp macro="" textlink="">
      <xdr:nvSpPr>
        <xdr:cNvPr id="452" name="テキスト ボックス 451">
          <a:extLst>
            <a:ext uri="{FF2B5EF4-FFF2-40B4-BE49-F238E27FC236}">
              <a16:creationId xmlns:a16="http://schemas.microsoft.com/office/drawing/2014/main" id="{00000000-0008-0000-1000-0000C4010000}"/>
            </a:ext>
          </a:extLst>
        </xdr:cNvPr>
        <xdr:cNvSpPr txBox="1"/>
      </xdr:nvSpPr>
      <xdr:spPr>
        <a:xfrm>
          <a:off x="11366500" y="1117727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95250</xdr:rowOff>
    </xdr:from>
    <xdr:to>
      <xdr:col>85</xdr:col>
      <xdr:colOff>171450</xdr:colOff>
      <xdr:row>60</xdr:row>
      <xdr:rowOff>27305</xdr:rowOff>
    </xdr:to>
    <xdr:sp macro="" textlink="">
      <xdr:nvSpPr>
        <xdr:cNvPr id="453" name="楕円 452">
          <a:extLst>
            <a:ext uri="{FF2B5EF4-FFF2-40B4-BE49-F238E27FC236}">
              <a16:creationId xmlns:a16="http://schemas.microsoft.com/office/drawing/2014/main" id="{00000000-0008-0000-1000-0000C5010000}"/>
            </a:ext>
          </a:extLst>
        </xdr:cNvPr>
        <xdr:cNvSpPr/>
      </xdr:nvSpPr>
      <xdr:spPr>
        <a:xfrm>
          <a:off x="14649450" y="998982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117475</xdr:rowOff>
    </xdr:from>
    <xdr:ext cx="398145" cy="253365"/>
    <xdr:sp macro="" textlink="">
      <xdr:nvSpPr>
        <xdr:cNvPr id="454" name="【保健センター・保健所】&#10;有形固定資産減価償却率該当値テキスト">
          <a:extLst>
            <a:ext uri="{FF2B5EF4-FFF2-40B4-BE49-F238E27FC236}">
              <a16:creationId xmlns:a16="http://schemas.microsoft.com/office/drawing/2014/main" id="{00000000-0008-0000-1000-0000C6010000}"/>
            </a:ext>
          </a:extLst>
        </xdr:cNvPr>
        <xdr:cNvSpPr txBox="1"/>
      </xdr:nvSpPr>
      <xdr:spPr>
        <a:xfrm>
          <a:off x="14738350" y="984440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60325</xdr:rowOff>
    </xdr:from>
    <xdr:to>
      <xdr:col>81</xdr:col>
      <xdr:colOff>101600</xdr:colOff>
      <xdr:row>59</xdr:row>
      <xdr:rowOff>160020</xdr:rowOff>
    </xdr:to>
    <xdr:sp macro="" textlink="">
      <xdr:nvSpPr>
        <xdr:cNvPr id="455" name="楕円 454">
          <a:extLst>
            <a:ext uri="{FF2B5EF4-FFF2-40B4-BE49-F238E27FC236}">
              <a16:creationId xmlns:a16="http://schemas.microsoft.com/office/drawing/2014/main" id="{00000000-0008-0000-1000-0000C7010000}"/>
            </a:ext>
          </a:extLst>
        </xdr:cNvPr>
        <xdr:cNvSpPr/>
      </xdr:nvSpPr>
      <xdr:spPr>
        <a:xfrm>
          <a:off x="13887450" y="99548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109855</xdr:rowOff>
    </xdr:from>
    <xdr:to>
      <xdr:col>85</xdr:col>
      <xdr:colOff>127000</xdr:colOff>
      <xdr:row>59</xdr:row>
      <xdr:rowOff>145415</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13938250" y="10004425"/>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25400</xdr:rowOff>
    </xdr:from>
    <xdr:to>
      <xdr:col>76</xdr:col>
      <xdr:colOff>165100</xdr:colOff>
      <xdr:row>59</xdr:row>
      <xdr:rowOff>125095</xdr:rowOff>
    </xdr:to>
    <xdr:sp macro="" textlink="">
      <xdr:nvSpPr>
        <xdr:cNvPr id="457" name="楕円 456">
          <a:extLst>
            <a:ext uri="{FF2B5EF4-FFF2-40B4-BE49-F238E27FC236}">
              <a16:creationId xmlns:a16="http://schemas.microsoft.com/office/drawing/2014/main" id="{00000000-0008-0000-1000-0000C9010000}"/>
            </a:ext>
          </a:extLst>
        </xdr:cNvPr>
        <xdr:cNvSpPr/>
      </xdr:nvSpPr>
      <xdr:spPr>
        <a:xfrm>
          <a:off x="13093700" y="99199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74930</xdr:rowOff>
    </xdr:from>
    <xdr:to>
      <xdr:col>81</xdr:col>
      <xdr:colOff>50800</xdr:colOff>
      <xdr:row>59</xdr:row>
      <xdr:rowOff>109855</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a:off x="13144500" y="9969500"/>
          <a:ext cx="7937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157480</xdr:rowOff>
    </xdr:from>
    <xdr:to>
      <xdr:col>72</xdr:col>
      <xdr:colOff>38100</xdr:colOff>
      <xdr:row>59</xdr:row>
      <xdr:rowOff>89535</xdr:rowOff>
    </xdr:to>
    <xdr:sp macro="" textlink="">
      <xdr:nvSpPr>
        <xdr:cNvPr id="459" name="楕円 458">
          <a:extLst>
            <a:ext uri="{FF2B5EF4-FFF2-40B4-BE49-F238E27FC236}">
              <a16:creationId xmlns:a16="http://schemas.microsoft.com/office/drawing/2014/main" id="{00000000-0008-0000-1000-0000CB010000}"/>
            </a:ext>
          </a:extLst>
        </xdr:cNvPr>
        <xdr:cNvSpPr/>
      </xdr:nvSpPr>
      <xdr:spPr>
        <a:xfrm>
          <a:off x="12299950" y="98844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59</xdr:row>
      <xdr:rowOff>39370</xdr:rowOff>
    </xdr:from>
    <xdr:to>
      <xdr:col>76</xdr:col>
      <xdr:colOff>114300</xdr:colOff>
      <xdr:row>59</xdr:row>
      <xdr:rowOff>74930</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a:off x="12344400" y="9933940"/>
          <a:ext cx="8001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123190</xdr:rowOff>
    </xdr:from>
    <xdr:to>
      <xdr:col>67</xdr:col>
      <xdr:colOff>101600</xdr:colOff>
      <xdr:row>59</xdr:row>
      <xdr:rowOff>54610</xdr:rowOff>
    </xdr:to>
    <xdr:sp macro="" textlink="">
      <xdr:nvSpPr>
        <xdr:cNvPr id="461" name="楕円 460">
          <a:extLst>
            <a:ext uri="{FF2B5EF4-FFF2-40B4-BE49-F238E27FC236}">
              <a16:creationId xmlns:a16="http://schemas.microsoft.com/office/drawing/2014/main" id="{00000000-0008-0000-1000-0000CD010000}"/>
            </a:ext>
          </a:extLst>
        </xdr:cNvPr>
        <xdr:cNvSpPr/>
      </xdr:nvSpPr>
      <xdr:spPr>
        <a:xfrm>
          <a:off x="11487150" y="9850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5080</xdr:rowOff>
    </xdr:from>
    <xdr:to>
      <xdr:col>71</xdr:col>
      <xdr:colOff>171450</xdr:colOff>
      <xdr:row>59</xdr:row>
      <xdr:rowOff>39370</xdr:rowOff>
    </xdr:to>
    <xdr:cxnSp macro="">
      <xdr:nvCxnSpPr>
        <xdr:cNvPr id="462" name="直線コネクタ 461">
          <a:extLst>
            <a:ext uri="{FF2B5EF4-FFF2-40B4-BE49-F238E27FC236}">
              <a16:creationId xmlns:a16="http://schemas.microsoft.com/office/drawing/2014/main" id="{00000000-0008-0000-1000-0000CE010000}"/>
            </a:ext>
          </a:extLst>
        </xdr:cNvPr>
        <xdr:cNvCxnSpPr/>
      </xdr:nvCxnSpPr>
      <xdr:spPr>
        <a:xfrm>
          <a:off x="11537950" y="9899650"/>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64770</xdr:rowOff>
    </xdr:from>
    <xdr:ext cx="398145" cy="253365"/>
    <xdr:sp macro="" textlink="">
      <xdr:nvSpPr>
        <xdr:cNvPr id="463" name="n_1aveValue【保健センター・保健所】&#10;有形固定資産減価償却率">
          <a:extLst>
            <a:ext uri="{FF2B5EF4-FFF2-40B4-BE49-F238E27FC236}">
              <a16:creationId xmlns:a16="http://schemas.microsoft.com/office/drawing/2014/main" id="{00000000-0008-0000-1000-0000CF010000}"/>
            </a:ext>
          </a:extLst>
        </xdr:cNvPr>
        <xdr:cNvSpPr txBox="1"/>
      </xdr:nvSpPr>
      <xdr:spPr>
        <a:xfrm>
          <a:off x="13742035" y="1012698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157480</xdr:rowOff>
    </xdr:from>
    <xdr:ext cx="398145" cy="253365"/>
    <xdr:sp macro="" textlink="">
      <xdr:nvSpPr>
        <xdr:cNvPr id="464" name="n_2aveValue【保健センター・保健所】&#10;有形固定資産減価償却率">
          <a:extLst>
            <a:ext uri="{FF2B5EF4-FFF2-40B4-BE49-F238E27FC236}">
              <a16:creationId xmlns:a16="http://schemas.microsoft.com/office/drawing/2014/main" id="{00000000-0008-0000-1000-0000D0010000}"/>
            </a:ext>
          </a:extLst>
        </xdr:cNvPr>
        <xdr:cNvSpPr txBox="1"/>
      </xdr:nvSpPr>
      <xdr:spPr>
        <a:xfrm>
          <a:off x="12960985" y="1005205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162560</xdr:rowOff>
    </xdr:from>
    <xdr:ext cx="405130" cy="246380"/>
    <xdr:sp macro="" textlink="">
      <xdr:nvSpPr>
        <xdr:cNvPr id="465" name="n_3aveValue【保健センター・保健所】&#10;有形固定資産減価償却率">
          <a:extLst>
            <a:ext uri="{FF2B5EF4-FFF2-40B4-BE49-F238E27FC236}">
              <a16:creationId xmlns:a16="http://schemas.microsoft.com/office/drawing/2014/main" id="{00000000-0008-0000-1000-0000D1010000}"/>
            </a:ext>
          </a:extLst>
        </xdr:cNvPr>
        <xdr:cNvSpPr txBox="1"/>
      </xdr:nvSpPr>
      <xdr:spPr>
        <a:xfrm>
          <a:off x="12167235" y="1005713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135255</xdr:rowOff>
    </xdr:from>
    <xdr:ext cx="398145" cy="253365"/>
    <xdr:sp macro="" textlink="">
      <xdr:nvSpPr>
        <xdr:cNvPr id="466" name="n_4aveValue【保健センター・保健所】&#10;有形固定資産減価償却率">
          <a:extLst>
            <a:ext uri="{FF2B5EF4-FFF2-40B4-BE49-F238E27FC236}">
              <a16:creationId xmlns:a16="http://schemas.microsoft.com/office/drawing/2014/main" id="{00000000-0008-0000-1000-0000D2010000}"/>
            </a:ext>
          </a:extLst>
        </xdr:cNvPr>
        <xdr:cNvSpPr txBox="1"/>
      </xdr:nvSpPr>
      <xdr:spPr>
        <a:xfrm>
          <a:off x="11354435" y="1002982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7620</xdr:rowOff>
    </xdr:from>
    <xdr:ext cx="398145" cy="253365"/>
    <xdr:sp macro="" textlink="">
      <xdr:nvSpPr>
        <xdr:cNvPr id="467" name="n_1mainValue【保健センター・保健所】&#10;有形固定資産減価償却率">
          <a:extLst>
            <a:ext uri="{FF2B5EF4-FFF2-40B4-BE49-F238E27FC236}">
              <a16:creationId xmlns:a16="http://schemas.microsoft.com/office/drawing/2014/main" id="{00000000-0008-0000-1000-0000D3010000}"/>
            </a:ext>
          </a:extLst>
        </xdr:cNvPr>
        <xdr:cNvSpPr txBox="1"/>
      </xdr:nvSpPr>
      <xdr:spPr>
        <a:xfrm>
          <a:off x="13742035" y="973455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140970</xdr:rowOff>
    </xdr:from>
    <xdr:ext cx="398145" cy="246380"/>
    <xdr:sp macro="" textlink="">
      <xdr:nvSpPr>
        <xdr:cNvPr id="468" name="n_2mainValue【保健センター・保健所】&#10;有形固定資産減価償却率">
          <a:extLst>
            <a:ext uri="{FF2B5EF4-FFF2-40B4-BE49-F238E27FC236}">
              <a16:creationId xmlns:a16="http://schemas.microsoft.com/office/drawing/2014/main" id="{00000000-0008-0000-1000-0000D4010000}"/>
            </a:ext>
          </a:extLst>
        </xdr:cNvPr>
        <xdr:cNvSpPr txBox="1"/>
      </xdr:nvSpPr>
      <xdr:spPr>
        <a:xfrm>
          <a:off x="12960985" y="9700260"/>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106045</xdr:rowOff>
    </xdr:from>
    <xdr:ext cx="405130" cy="246380"/>
    <xdr:sp macro="" textlink="">
      <xdr:nvSpPr>
        <xdr:cNvPr id="469" name="n_3mainValue【保健センター・保健所】&#10;有形固定資産減価償却率">
          <a:extLst>
            <a:ext uri="{FF2B5EF4-FFF2-40B4-BE49-F238E27FC236}">
              <a16:creationId xmlns:a16="http://schemas.microsoft.com/office/drawing/2014/main" id="{00000000-0008-0000-1000-0000D5010000}"/>
            </a:ext>
          </a:extLst>
        </xdr:cNvPr>
        <xdr:cNvSpPr txBox="1"/>
      </xdr:nvSpPr>
      <xdr:spPr>
        <a:xfrm>
          <a:off x="12167235" y="966533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71120</xdr:rowOff>
    </xdr:from>
    <xdr:ext cx="398145" cy="246380"/>
    <xdr:sp macro="" textlink="">
      <xdr:nvSpPr>
        <xdr:cNvPr id="470" name="n_4mainValue【保健センター・保健所】&#10;有形固定資産減価償却率">
          <a:extLst>
            <a:ext uri="{FF2B5EF4-FFF2-40B4-BE49-F238E27FC236}">
              <a16:creationId xmlns:a16="http://schemas.microsoft.com/office/drawing/2014/main" id="{00000000-0008-0000-1000-0000D6010000}"/>
            </a:ext>
          </a:extLst>
        </xdr:cNvPr>
        <xdr:cNvSpPr txBox="1"/>
      </xdr:nvSpPr>
      <xdr:spPr>
        <a:xfrm>
          <a:off x="11354435" y="9630410"/>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471" name="正方形/長方形 470">
          <a:extLst>
            <a:ext uri="{FF2B5EF4-FFF2-40B4-BE49-F238E27FC236}">
              <a16:creationId xmlns:a16="http://schemas.microsoft.com/office/drawing/2014/main" id="{00000000-0008-0000-1000-0000D7010000}"/>
            </a:ext>
          </a:extLst>
        </xdr:cNvPr>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00000000-0008-0000-1000-0000D8010000}"/>
            </a:ext>
          </a:extLst>
        </xdr:cNvPr>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473" name="正方形/長方形 472">
          <a:extLst>
            <a:ext uri="{FF2B5EF4-FFF2-40B4-BE49-F238E27FC236}">
              <a16:creationId xmlns:a16="http://schemas.microsoft.com/office/drawing/2014/main" id="{00000000-0008-0000-1000-0000D9010000}"/>
            </a:ext>
          </a:extLst>
        </xdr:cNvPr>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00000000-0008-0000-1000-0000DA010000}"/>
            </a:ext>
          </a:extLst>
        </xdr:cNvPr>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475" name="正方形/長方形 474">
          <a:extLst>
            <a:ext uri="{FF2B5EF4-FFF2-40B4-BE49-F238E27FC236}">
              <a16:creationId xmlns:a16="http://schemas.microsoft.com/office/drawing/2014/main" id="{00000000-0008-0000-1000-0000DB010000}"/>
            </a:ext>
          </a:extLst>
        </xdr:cNvPr>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00000000-0008-0000-1000-0000DC010000}"/>
            </a:ext>
          </a:extLst>
        </xdr:cNvPr>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477" name="正方形/長方形 476">
          <a:extLst>
            <a:ext uri="{FF2B5EF4-FFF2-40B4-BE49-F238E27FC236}">
              <a16:creationId xmlns:a16="http://schemas.microsoft.com/office/drawing/2014/main" id="{00000000-0008-0000-1000-0000DD010000}"/>
            </a:ext>
          </a:extLst>
        </xdr:cNvPr>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478" name="正方形/長方形 477">
          <a:extLst>
            <a:ext uri="{FF2B5EF4-FFF2-40B4-BE49-F238E27FC236}">
              <a16:creationId xmlns:a16="http://schemas.microsoft.com/office/drawing/2014/main" id="{00000000-0008-0000-1000-0000DE010000}"/>
            </a:ext>
          </a:extLst>
        </xdr:cNvPr>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2900" cy="220345"/>
    <xdr:sp macro="" textlink="">
      <xdr:nvSpPr>
        <xdr:cNvPr id="479" name="テキスト ボックス 478">
          <a:extLst>
            <a:ext uri="{FF2B5EF4-FFF2-40B4-BE49-F238E27FC236}">
              <a16:creationId xmlns:a16="http://schemas.microsoft.com/office/drawing/2014/main" id="{00000000-0008-0000-1000-0000DF010000}"/>
            </a:ext>
          </a:extLst>
        </xdr:cNvPr>
        <xdr:cNvSpPr txBox="1"/>
      </xdr:nvSpPr>
      <xdr:spPr>
        <a:xfrm>
          <a:off x="16440150" y="875855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480" name="直線コネクタ 479">
          <a:extLst>
            <a:ext uri="{FF2B5EF4-FFF2-40B4-BE49-F238E27FC236}">
              <a16:creationId xmlns:a16="http://schemas.microsoft.com/office/drawing/2014/main" id="{00000000-0008-0000-1000-0000E0010000}"/>
            </a:ext>
          </a:extLst>
        </xdr:cNvPr>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74295</xdr:rowOff>
    </xdr:from>
    <xdr:to>
      <xdr:col>120</xdr:col>
      <xdr:colOff>114300</xdr:colOff>
      <xdr:row>64</xdr:row>
      <xdr:rowOff>74295</xdr:rowOff>
    </xdr:to>
    <xdr:cxnSp macro="">
      <xdr:nvCxnSpPr>
        <xdr:cNvPr id="481" name="直線コネクタ 480">
          <a:extLst>
            <a:ext uri="{FF2B5EF4-FFF2-40B4-BE49-F238E27FC236}">
              <a16:creationId xmlns:a16="http://schemas.microsoft.com/office/drawing/2014/main" id="{00000000-0008-0000-1000-0000E1010000}"/>
            </a:ext>
          </a:extLst>
        </xdr:cNvPr>
        <xdr:cNvCxnSpPr/>
      </xdr:nvCxnSpPr>
      <xdr:spPr>
        <a:xfrm>
          <a:off x="164592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103505</xdr:rowOff>
    </xdr:from>
    <xdr:ext cx="460375" cy="246380"/>
    <xdr:sp macro="" textlink="">
      <xdr:nvSpPr>
        <xdr:cNvPr id="482" name="テキスト ボックス 481">
          <a:extLst>
            <a:ext uri="{FF2B5EF4-FFF2-40B4-BE49-F238E27FC236}">
              <a16:creationId xmlns:a16="http://schemas.microsoft.com/office/drawing/2014/main" id="{00000000-0008-0000-1000-0000E2010000}"/>
            </a:ext>
          </a:extLst>
        </xdr:cNvPr>
        <xdr:cNvSpPr txBox="1"/>
      </xdr:nvSpPr>
      <xdr:spPr>
        <a:xfrm>
          <a:off x="16048990" y="1066863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37465</xdr:rowOff>
    </xdr:from>
    <xdr:to>
      <xdr:col>120</xdr:col>
      <xdr:colOff>114300</xdr:colOff>
      <xdr:row>62</xdr:row>
      <xdr:rowOff>37465</xdr:rowOff>
    </xdr:to>
    <xdr:cxnSp macro="">
      <xdr:nvCxnSpPr>
        <xdr:cNvPr id="483" name="直線コネクタ 482">
          <a:extLst>
            <a:ext uri="{FF2B5EF4-FFF2-40B4-BE49-F238E27FC236}">
              <a16:creationId xmlns:a16="http://schemas.microsoft.com/office/drawing/2014/main" id="{00000000-0008-0000-1000-0000E3010000}"/>
            </a:ext>
          </a:extLst>
        </xdr:cNvPr>
        <xdr:cNvCxnSpPr/>
      </xdr:nvCxnSpPr>
      <xdr:spPr>
        <a:xfrm>
          <a:off x="164592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66040</xdr:rowOff>
    </xdr:from>
    <xdr:ext cx="460375" cy="246380"/>
    <xdr:sp macro="" textlink="">
      <xdr:nvSpPr>
        <xdr:cNvPr id="484" name="テキスト ボックス 483">
          <a:extLst>
            <a:ext uri="{FF2B5EF4-FFF2-40B4-BE49-F238E27FC236}">
              <a16:creationId xmlns:a16="http://schemas.microsoft.com/office/drawing/2014/main" id="{00000000-0008-0000-1000-0000E4010000}"/>
            </a:ext>
          </a:extLst>
        </xdr:cNvPr>
        <xdr:cNvSpPr txBox="1"/>
      </xdr:nvSpPr>
      <xdr:spPr>
        <a:xfrm>
          <a:off x="16048990" y="1029589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00000000-0008-0000-1000-0000E5010000}"/>
            </a:ext>
          </a:extLst>
        </xdr:cNvPr>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28575</xdr:rowOff>
    </xdr:from>
    <xdr:ext cx="460375" cy="246380"/>
    <xdr:sp macro="" textlink="">
      <xdr:nvSpPr>
        <xdr:cNvPr id="486" name="テキスト ボックス 485">
          <a:extLst>
            <a:ext uri="{FF2B5EF4-FFF2-40B4-BE49-F238E27FC236}">
              <a16:creationId xmlns:a16="http://schemas.microsoft.com/office/drawing/2014/main" id="{00000000-0008-0000-1000-0000E6010000}"/>
            </a:ext>
          </a:extLst>
        </xdr:cNvPr>
        <xdr:cNvSpPr txBox="1"/>
      </xdr:nvSpPr>
      <xdr:spPr>
        <a:xfrm>
          <a:off x="16048990" y="992314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57</xdr:row>
      <xdr:rowOff>130175</xdr:rowOff>
    </xdr:from>
    <xdr:to>
      <xdr:col>120</xdr:col>
      <xdr:colOff>114300</xdr:colOff>
      <xdr:row>57</xdr:row>
      <xdr:rowOff>130175</xdr:rowOff>
    </xdr:to>
    <xdr:cxnSp macro="">
      <xdr:nvCxnSpPr>
        <xdr:cNvPr id="487" name="直線コネクタ 486">
          <a:extLst>
            <a:ext uri="{FF2B5EF4-FFF2-40B4-BE49-F238E27FC236}">
              <a16:creationId xmlns:a16="http://schemas.microsoft.com/office/drawing/2014/main" id="{00000000-0008-0000-1000-0000E7010000}"/>
            </a:ext>
          </a:extLst>
        </xdr:cNvPr>
        <xdr:cNvCxnSpPr/>
      </xdr:nvCxnSpPr>
      <xdr:spPr>
        <a:xfrm>
          <a:off x="164592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159385</xdr:rowOff>
    </xdr:from>
    <xdr:ext cx="460375" cy="246380"/>
    <xdr:sp macro="" textlink="">
      <xdr:nvSpPr>
        <xdr:cNvPr id="488" name="テキスト ボックス 487">
          <a:extLst>
            <a:ext uri="{FF2B5EF4-FFF2-40B4-BE49-F238E27FC236}">
              <a16:creationId xmlns:a16="http://schemas.microsoft.com/office/drawing/2014/main" id="{00000000-0008-0000-1000-0000E8010000}"/>
            </a:ext>
          </a:extLst>
        </xdr:cNvPr>
        <xdr:cNvSpPr txBox="1"/>
      </xdr:nvSpPr>
      <xdr:spPr>
        <a:xfrm>
          <a:off x="16048990" y="955103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55</xdr:row>
      <xdr:rowOff>93345</xdr:rowOff>
    </xdr:from>
    <xdr:to>
      <xdr:col>120</xdr:col>
      <xdr:colOff>114300</xdr:colOff>
      <xdr:row>55</xdr:row>
      <xdr:rowOff>93345</xdr:rowOff>
    </xdr:to>
    <xdr:cxnSp macro="">
      <xdr:nvCxnSpPr>
        <xdr:cNvPr id="489" name="直線コネクタ 488">
          <a:extLst>
            <a:ext uri="{FF2B5EF4-FFF2-40B4-BE49-F238E27FC236}">
              <a16:creationId xmlns:a16="http://schemas.microsoft.com/office/drawing/2014/main" id="{00000000-0008-0000-1000-0000E9010000}"/>
            </a:ext>
          </a:extLst>
        </xdr:cNvPr>
        <xdr:cNvCxnSpPr/>
      </xdr:nvCxnSpPr>
      <xdr:spPr>
        <a:xfrm>
          <a:off x="164592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121920</xdr:rowOff>
    </xdr:from>
    <xdr:ext cx="460375" cy="246380"/>
    <xdr:sp macro="" textlink="">
      <xdr:nvSpPr>
        <xdr:cNvPr id="490" name="テキスト ボックス 489">
          <a:extLst>
            <a:ext uri="{FF2B5EF4-FFF2-40B4-BE49-F238E27FC236}">
              <a16:creationId xmlns:a16="http://schemas.microsoft.com/office/drawing/2014/main" id="{00000000-0008-0000-1000-0000EA010000}"/>
            </a:ext>
          </a:extLst>
        </xdr:cNvPr>
        <xdr:cNvSpPr txBox="1"/>
      </xdr:nvSpPr>
      <xdr:spPr>
        <a:xfrm>
          <a:off x="16048990" y="917829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491" name="直線コネクタ 490">
          <a:extLst>
            <a:ext uri="{FF2B5EF4-FFF2-40B4-BE49-F238E27FC236}">
              <a16:creationId xmlns:a16="http://schemas.microsoft.com/office/drawing/2014/main" id="{00000000-0008-0000-1000-0000EB010000}"/>
            </a:ext>
          </a:extLst>
        </xdr:cNvPr>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84455</xdr:rowOff>
    </xdr:from>
    <xdr:ext cx="460375" cy="246380"/>
    <xdr:sp macro="" textlink="">
      <xdr:nvSpPr>
        <xdr:cNvPr id="492" name="テキスト ボックス 491">
          <a:extLst>
            <a:ext uri="{FF2B5EF4-FFF2-40B4-BE49-F238E27FC236}">
              <a16:creationId xmlns:a16="http://schemas.microsoft.com/office/drawing/2014/main" id="{00000000-0008-0000-1000-0000EC010000}"/>
            </a:ext>
          </a:extLst>
        </xdr:cNvPr>
        <xdr:cNvSpPr txBox="1"/>
      </xdr:nvSpPr>
      <xdr:spPr>
        <a:xfrm>
          <a:off x="16048990" y="880554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493" name="【保健センター・保健所】&#10;一人当たり面積グラフ枠">
          <a:extLst>
            <a:ext uri="{FF2B5EF4-FFF2-40B4-BE49-F238E27FC236}">
              <a16:creationId xmlns:a16="http://schemas.microsoft.com/office/drawing/2014/main" id="{00000000-0008-0000-1000-0000ED010000}"/>
            </a:ext>
          </a:extLst>
        </xdr:cNvPr>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102870</xdr:rowOff>
    </xdr:from>
    <xdr:to>
      <xdr:col>116</xdr:col>
      <xdr:colOff>62865</xdr:colOff>
      <xdr:row>63</xdr:row>
      <xdr:rowOff>162560</xdr:rowOff>
    </xdr:to>
    <xdr:cxnSp macro="">
      <xdr:nvCxnSpPr>
        <xdr:cNvPr id="494" name="直線コネクタ 493">
          <a:extLst>
            <a:ext uri="{FF2B5EF4-FFF2-40B4-BE49-F238E27FC236}">
              <a16:creationId xmlns:a16="http://schemas.microsoft.com/office/drawing/2014/main" id="{00000000-0008-0000-1000-0000EE010000}"/>
            </a:ext>
          </a:extLst>
        </xdr:cNvPr>
        <xdr:cNvCxnSpPr/>
      </xdr:nvCxnSpPr>
      <xdr:spPr>
        <a:xfrm flipV="1">
          <a:off x="19951065" y="9494520"/>
          <a:ext cx="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165735</xdr:rowOff>
    </xdr:from>
    <xdr:ext cx="462915" cy="246380"/>
    <xdr:sp macro="" textlink="">
      <xdr:nvSpPr>
        <xdr:cNvPr id="495" name="【保健センター・保健所】&#10;一人当たり面積最小値テキスト">
          <a:extLst>
            <a:ext uri="{FF2B5EF4-FFF2-40B4-BE49-F238E27FC236}">
              <a16:creationId xmlns:a16="http://schemas.microsoft.com/office/drawing/2014/main" id="{00000000-0008-0000-1000-0000EF010000}"/>
            </a:ext>
          </a:extLst>
        </xdr:cNvPr>
        <xdr:cNvSpPr txBox="1"/>
      </xdr:nvSpPr>
      <xdr:spPr>
        <a:xfrm>
          <a:off x="19989800" y="10730865"/>
          <a:ext cx="4629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162560</xdr:rowOff>
    </xdr:from>
    <xdr:to>
      <xdr:col>116</xdr:col>
      <xdr:colOff>152400</xdr:colOff>
      <xdr:row>63</xdr:row>
      <xdr:rowOff>162560</xdr:rowOff>
    </xdr:to>
    <xdr:cxnSp macro="">
      <xdr:nvCxnSpPr>
        <xdr:cNvPr id="496" name="直線コネクタ 495">
          <a:extLst>
            <a:ext uri="{FF2B5EF4-FFF2-40B4-BE49-F238E27FC236}">
              <a16:creationId xmlns:a16="http://schemas.microsoft.com/office/drawing/2014/main" id="{00000000-0008-0000-1000-0000F0010000}"/>
            </a:ext>
          </a:extLst>
        </xdr:cNvPr>
        <xdr:cNvCxnSpPr/>
      </xdr:nvCxnSpPr>
      <xdr:spPr>
        <a:xfrm>
          <a:off x="19881850" y="10727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50800</xdr:rowOff>
    </xdr:from>
    <xdr:ext cx="462915" cy="246380"/>
    <xdr:sp macro="" textlink="">
      <xdr:nvSpPr>
        <xdr:cNvPr id="497" name="【保健センター・保健所】&#10;一人当たり面積最大値テキスト">
          <a:extLst>
            <a:ext uri="{FF2B5EF4-FFF2-40B4-BE49-F238E27FC236}">
              <a16:creationId xmlns:a16="http://schemas.microsoft.com/office/drawing/2014/main" id="{00000000-0008-0000-1000-0000F1010000}"/>
            </a:ext>
          </a:extLst>
        </xdr:cNvPr>
        <xdr:cNvSpPr txBox="1"/>
      </xdr:nvSpPr>
      <xdr:spPr>
        <a:xfrm>
          <a:off x="19989800" y="9274810"/>
          <a:ext cx="4629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102870</xdr:rowOff>
    </xdr:from>
    <xdr:to>
      <xdr:col>116</xdr:col>
      <xdr:colOff>152400</xdr:colOff>
      <xdr:row>56</xdr:row>
      <xdr:rowOff>102870</xdr:rowOff>
    </xdr:to>
    <xdr:cxnSp macro="">
      <xdr:nvCxnSpPr>
        <xdr:cNvPr id="498" name="直線コネクタ 497">
          <a:extLst>
            <a:ext uri="{FF2B5EF4-FFF2-40B4-BE49-F238E27FC236}">
              <a16:creationId xmlns:a16="http://schemas.microsoft.com/office/drawing/2014/main" id="{00000000-0008-0000-1000-0000F2010000}"/>
            </a:ext>
          </a:extLst>
        </xdr:cNvPr>
        <xdr:cNvCxnSpPr/>
      </xdr:nvCxnSpPr>
      <xdr:spPr>
        <a:xfrm>
          <a:off x="19881850" y="9494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85725</xdr:rowOff>
    </xdr:from>
    <xdr:ext cx="462915" cy="246380"/>
    <xdr:sp macro="" textlink="">
      <xdr:nvSpPr>
        <xdr:cNvPr id="499" name="【保健センター・保健所】&#10;一人当たり面積平均値テキスト">
          <a:extLst>
            <a:ext uri="{FF2B5EF4-FFF2-40B4-BE49-F238E27FC236}">
              <a16:creationId xmlns:a16="http://schemas.microsoft.com/office/drawing/2014/main" id="{00000000-0008-0000-1000-0000F3010000}"/>
            </a:ext>
          </a:extLst>
        </xdr:cNvPr>
        <xdr:cNvSpPr txBox="1"/>
      </xdr:nvSpPr>
      <xdr:spPr>
        <a:xfrm>
          <a:off x="19989800" y="10315575"/>
          <a:ext cx="46291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106680</xdr:rowOff>
    </xdr:from>
    <xdr:to>
      <xdr:col>116</xdr:col>
      <xdr:colOff>114300</xdr:colOff>
      <xdr:row>62</xdr:row>
      <xdr:rowOff>38735</xdr:rowOff>
    </xdr:to>
    <xdr:sp macro="" textlink="">
      <xdr:nvSpPr>
        <xdr:cNvPr id="500" name="フローチャート: 判断 499">
          <a:extLst>
            <a:ext uri="{FF2B5EF4-FFF2-40B4-BE49-F238E27FC236}">
              <a16:creationId xmlns:a16="http://schemas.microsoft.com/office/drawing/2014/main" id="{00000000-0008-0000-1000-0000F4010000}"/>
            </a:ext>
          </a:extLst>
        </xdr:cNvPr>
        <xdr:cNvSpPr/>
      </xdr:nvSpPr>
      <xdr:spPr>
        <a:xfrm>
          <a:off x="19900900" y="103365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112395</xdr:rowOff>
    </xdr:from>
    <xdr:to>
      <xdr:col>112</xdr:col>
      <xdr:colOff>38100</xdr:colOff>
      <xdr:row>62</xdr:row>
      <xdr:rowOff>43815</xdr:rowOff>
    </xdr:to>
    <xdr:sp macro="" textlink="">
      <xdr:nvSpPr>
        <xdr:cNvPr id="501" name="フローチャート: 判断 500">
          <a:extLst>
            <a:ext uri="{FF2B5EF4-FFF2-40B4-BE49-F238E27FC236}">
              <a16:creationId xmlns:a16="http://schemas.microsoft.com/office/drawing/2014/main" id="{00000000-0008-0000-1000-0000F5010000}"/>
            </a:ext>
          </a:extLst>
        </xdr:cNvPr>
        <xdr:cNvSpPr/>
      </xdr:nvSpPr>
      <xdr:spPr>
        <a:xfrm>
          <a:off x="19157950" y="103422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159385</xdr:rowOff>
    </xdr:from>
    <xdr:to>
      <xdr:col>107</xdr:col>
      <xdr:colOff>101600</xdr:colOff>
      <xdr:row>61</xdr:row>
      <xdr:rowOff>90805</xdr:rowOff>
    </xdr:to>
    <xdr:sp macro="" textlink="">
      <xdr:nvSpPr>
        <xdr:cNvPr id="502" name="フローチャート: 判断 501">
          <a:extLst>
            <a:ext uri="{FF2B5EF4-FFF2-40B4-BE49-F238E27FC236}">
              <a16:creationId xmlns:a16="http://schemas.microsoft.com/office/drawing/2014/main" id="{00000000-0008-0000-1000-0000F6010000}"/>
            </a:ext>
          </a:extLst>
        </xdr:cNvPr>
        <xdr:cNvSpPr/>
      </xdr:nvSpPr>
      <xdr:spPr>
        <a:xfrm>
          <a:off x="18345150" y="102215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20955</xdr:rowOff>
    </xdr:from>
    <xdr:to>
      <xdr:col>102</xdr:col>
      <xdr:colOff>165100</xdr:colOff>
      <xdr:row>61</xdr:row>
      <xdr:rowOff>120015</xdr:rowOff>
    </xdr:to>
    <xdr:sp macro="" textlink="">
      <xdr:nvSpPr>
        <xdr:cNvPr id="503" name="フローチャート: 判断 502">
          <a:extLst>
            <a:ext uri="{FF2B5EF4-FFF2-40B4-BE49-F238E27FC236}">
              <a16:creationId xmlns:a16="http://schemas.microsoft.com/office/drawing/2014/main" id="{00000000-0008-0000-1000-0000F7010000}"/>
            </a:ext>
          </a:extLst>
        </xdr:cNvPr>
        <xdr:cNvSpPr/>
      </xdr:nvSpPr>
      <xdr:spPr>
        <a:xfrm>
          <a:off x="17551400" y="102508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151130</xdr:rowOff>
    </xdr:from>
    <xdr:to>
      <xdr:col>98</xdr:col>
      <xdr:colOff>38100</xdr:colOff>
      <xdr:row>62</xdr:row>
      <xdr:rowOff>83185</xdr:rowOff>
    </xdr:to>
    <xdr:sp macro="" textlink="">
      <xdr:nvSpPr>
        <xdr:cNvPr id="504" name="フローチャート: 判断 503">
          <a:extLst>
            <a:ext uri="{FF2B5EF4-FFF2-40B4-BE49-F238E27FC236}">
              <a16:creationId xmlns:a16="http://schemas.microsoft.com/office/drawing/2014/main" id="{00000000-0008-0000-1000-0000F8010000}"/>
            </a:ext>
          </a:extLst>
        </xdr:cNvPr>
        <xdr:cNvSpPr/>
      </xdr:nvSpPr>
      <xdr:spPr>
        <a:xfrm>
          <a:off x="16757650" y="103809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46380"/>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197802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46380"/>
    <xdr:sp macro="" textlink="">
      <xdr:nvSpPr>
        <xdr:cNvPr id="506" name="テキスト ボックス 505">
          <a:extLst>
            <a:ext uri="{FF2B5EF4-FFF2-40B4-BE49-F238E27FC236}">
              <a16:creationId xmlns:a16="http://schemas.microsoft.com/office/drawing/2014/main" id="{00000000-0008-0000-1000-0000FA010000}"/>
            </a:ext>
          </a:extLst>
        </xdr:cNvPr>
        <xdr:cNvSpPr txBox="1"/>
      </xdr:nvSpPr>
      <xdr:spPr>
        <a:xfrm>
          <a:off x="190309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55015" cy="246380"/>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18224500" y="1117727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46380"/>
    <xdr:sp macro="" textlink="">
      <xdr:nvSpPr>
        <xdr:cNvPr id="508" name="テキスト ボックス 507">
          <a:extLst>
            <a:ext uri="{FF2B5EF4-FFF2-40B4-BE49-F238E27FC236}">
              <a16:creationId xmlns:a16="http://schemas.microsoft.com/office/drawing/2014/main" id="{00000000-0008-0000-1000-0000FC010000}"/>
            </a:ext>
          </a:extLst>
        </xdr:cNvPr>
        <xdr:cNvSpPr txBox="1"/>
      </xdr:nvSpPr>
      <xdr:spPr>
        <a:xfrm>
          <a:off x="174307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46380"/>
    <xdr:sp macro="" textlink="">
      <xdr:nvSpPr>
        <xdr:cNvPr id="509" name="テキスト ボックス 508">
          <a:extLst>
            <a:ext uri="{FF2B5EF4-FFF2-40B4-BE49-F238E27FC236}">
              <a16:creationId xmlns:a16="http://schemas.microsoft.com/office/drawing/2014/main" id="{00000000-0008-0000-1000-0000FD010000}"/>
            </a:ext>
          </a:extLst>
        </xdr:cNvPr>
        <xdr:cNvSpPr txBox="1"/>
      </xdr:nvSpPr>
      <xdr:spPr>
        <a:xfrm>
          <a:off x="16630650" y="111772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4445</xdr:rowOff>
    </xdr:from>
    <xdr:to>
      <xdr:col>116</xdr:col>
      <xdr:colOff>114300</xdr:colOff>
      <xdr:row>58</xdr:row>
      <xdr:rowOff>104140</xdr:rowOff>
    </xdr:to>
    <xdr:sp macro="" textlink="">
      <xdr:nvSpPr>
        <xdr:cNvPr id="510" name="楕円 509">
          <a:extLst>
            <a:ext uri="{FF2B5EF4-FFF2-40B4-BE49-F238E27FC236}">
              <a16:creationId xmlns:a16="http://schemas.microsoft.com/office/drawing/2014/main" id="{00000000-0008-0000-1000-0000FE010000}"/>
            </a:ext>
          </a:extLst>
        </xdr:cNvPr>
        <xdr:cNvSpPr/>
      </xdr:nvSpPr>
      <xdr:spPr>
        <a:xfrm>
          <a:off x="19900900" y="9731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26670</xdr:rowOff>
    </xdr:from>
    <xdr:ext cx="462915" cy="253365"/>
    <xdr:sp macro="" textlink="">
      <xdr:nvSpPr>
        <xdr:cNvPr id="511" name="【保健センター・保健所】&#10;一人当たり面積該当値テキスト">
          <a:extLst>
            <a:ext uri="{FF2B5EF4-FFF2-40B4-BE49-F238E27FC236}">
              <a16:creationId xmlns:a16="http://schemas.microsoft.com/office/drawing/2014/main" id="{00000000-0008-0000-1000-0000FF010000}"/>
            </a:ext>
          </a:extLst>
        </xdr:cNvPr>
        <xdr:cNvSpPr txBox="1"/>
      </xdr:nvSpPr>
      <xdr:spPr>
        <a:xfrm>
          <a:off x="19989800" y="958596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12065</xdr:rowOff>
    </xdr:from>
    <xdr:to>
      <xdr:col>112</xdr:col>
      <xdr:colOff>38100</xdr:colOff>
      <xdr:row>58</xdr:row>
      <xdr:rowOff>111125</xdr:rowOff>
    </xdr:to>
    <xdr:sp macro="" textlink="">
      <xdr:nvSpPr>
        <xdr:cNvPr id="512" name="楕円 511">
          <a:extLst>
            <a:ext uri="{FF2B5EF4-FFF2-40B4-BE49-F238E27FC236}">
              <a16:creationId xmlns:a16="http://schemas.microsoft.com/office/drawing/2014/main" id="{00000000-0008-0000-1000-000000020000}"/>
            </a:ext>
          </a:extLst>
        </xdr:cNvPr>
        <xdr:cNvSpPr/>
      </xdr:nvSpPr>
      <xdr:spPr>
        <a:xfrm>
          <a:off x="19157950" y="97389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58</xdr:row>
      <xdr:rowOff>53975</xdr:rowOff>
    </xdr:from>
    <xdr:to>
      <xdr:col>116</xdr:col>
      <xdr:colOff>63500</xdr:colOff>
      <xdr:row>58</xdr:row>
      <xdr:rowOff>61595</xdr:rowOff>
    </xdr:to>
    <xdr:cxnSp macro="">
      <xdr:nvCxnSpPr>
        <xdr:cNvPr id="513" name="直線コネクタ 512">
          <a:extLst>
            <a:ext uri="{FF2B5EF4-FFF2-40B4-BE49-F238E27FC236}">
              <a16:creationId xmlns:a16="http://schemas.microsoft.com/office/drawing/2014/main" id="{00000000-0008-0000-1000-000001020000}"/>
            </a:ext>
          </a:extLst>
        </xdr:cNvPr>
        <xdr:cNvCxnSpPr/>
      </xdr:nvCxnSpPr>
      <xdr:spPr>
        <a:xfrm flipV="1">
          <a:off x="19202400" y="9780905"/>
          <a:ext cx="7493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30480</xdr:rowOff>
    </xdr:from>
    <xdr:to>
      <xdr:col>107</xdr:col>
      <xdr:colOff>101600</xdr:colOff>
      <xdr:row>58</xdr:row>
      <xdr:rowOff>129540</xdr:rowOff>
    </xdr:to>
    <xdr:sp macro="" textlink="">
      <xdr:nvSpPr>
        <xdr:cNvPr id="514" name="楕円 513">
          <a:extLst>
            <a:ext uri="{FF2B5EF4-FFF2-40B4-BE49-F238E27FC236}">
              <a16:creationId xmlns:a16="http://schemas.microsoft.com/office/drawing/2014/main" id="{00000000-0008-0000-1000-000002020000}"/>
            </a:ext>
          </a:extLst>
        </xdr:cNvPr>
        <xdr:cNvSpPr/>
      </xdr:nvSpPr>
      <xdr:spPr>
        <a:xfrm>
          <a:off x="18345150" y="9757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61595</xdr:rowOff>
    </xdr:from>
    <xdr:to>
      <xdr:col>111</xdr:col>
      <xdr:colOff>171450</xdr:colOff>
      <xdr:row>58</xdr:row>
      <xdr:rowOff>80010</xdr:rowOff>
    </xdr:to>
    <xdr:cxnSp macro="">
      <xdr:nvCxnSpPr>
        <xdr:cNvPr id="515" name="直線コネクタ 514">
          <a:extLst>
            <a:ext uri="{FF2B5EF4-FFF2-40B4-BE49-F238E27FC236}">
              <a16:creationId xmlns:a16="http://schemas.microsoft.com/office/drawing/2014/main" id="{00000000-0008-0000-1000-000003020000}"/>
            </a:ext>
          </a:extLst>
        </xdr:cNvPr>
        <xdr:cNvCxnSpPr/>
      </xdr:nvCxnSpPr>
      <xdr:spPr>
        <a:xfrm flipV="1">
          <a:off x="18395950" y="9788525"/>
          <a:ext cx="8064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39370</xdr:rowOff>
    </xdr:from>
    <xdr:to>
      <xdr:col>102</xdr:col>
      <xdr:colOff>165100</xdr:colOff>
      <xdr:row>58</xdr:row>
      <xdr:rowOff>139065</xdr:rowOff>
    </xdr:to>
    <xdr:sp macro="" textlink="">
      <xdr:nvSpPr>
        <xdr:cNvPr id="516" name="楕円 515">
          <a:extLst>
            <a:ext uri="{FF2B5EF4-FFF2-40B4-BE49-F238E27FC236}">
              <a16:creationId xmlns:a16="http://schemas.microsoft.com/office/drawing/2014/main" id="{00000000-0008-0000-1000-000004020000}"/>
            </a:ext>
          </a:extLst>
        </xdr:cNvPr>
        <xdr:cNvSpPr/>
      </xdr:nvSpPr>
      <xdr:spPr>
        <a:xfrm>
          <a:off x="17551400" y="97663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80010</xdr:rowOff>
    </xdr:from>
    <xdr:to>
      <xdr:col>107</xdr:col>
      <xdr:colOff>50800</xdr:colOff>
      <xdr:row>58</xdr:row>
      <xdr:rowOff>89535</xdr:rowOff>
    </xdr:to>
    <xdr:cxnSp macro="">
      <xdr:nvCxnSpPr>
        <xdr:cNvPr id="517" name="直線コネクタ 516">
          <a:extLst>
            <a:ext uri="{FF2B5EF4-FFF2-40B4-BE49-F238E27FC236}">
              <a16:creationId xmlns:a16="http://schemas.microsoft.com/office/drawing/2014/main" id="{00000000-0008-0000-1000-000005020000}"/>
            </a:ext>
          </a:extLst>
        </xdr:cNvPr>
        <xdr:cNvCxnSpPr/>
      </xdr:nvCxnSpPr>
      <xdr:spPr>
        <a:xfrm flipV="1">
          <a:off x="17602200" y="9806940"/>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54610</xdr:rowOff>
    </xdr:from>
    <xdr:to>
      <xdr:col>98</xdr:col>
      <xdr:colOff>38100</xdr:colOff>
      <xdr:row>58</xdr:row>
      <xdr:rowOff>153670</xdr:rowOff>
    </xdr:to>
    <xdr:sp macro="" textlink="">
      <xdr:nvSpPr>
        <xdr:cNvPr id="518" name="楕円 517">
          <a:extLst>
            <a:ext uri="{FF2B5EF4-FFF2-40B4-BE49-F238E27FC236}">
              <a16:creationId xmlns:a16="http://schemas.microsoft.com/office/drawing/2014/main" id="{00000000-0008-0000-1000-000006020000}"/>
            </a:ext>
          </a:extLst>
        </xdr:cNvPr>
        <xdr:cNvSpPr/>
      </xdr:nvSpPr>
      <xdr:spPr>
        <a:xfrm>
          <a:off x="16757650" y="97815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58</xdr:row>
      <xdr:rowOff>89535</xdr:rowOff>
    </xdr:from>
    <xdr:to>
      <xdr:col>102</xdr:col>
      <xdr:colOff>114300</xdr:colOff>
      <xdr:row>58</xdr:row>
      <xdr:rowOff>104775</xdr:rowOff>
    </xdr:to>
    <xdr:cxnSp macro="">
      <xdr:nvCxnSpPr>
        <xdr:cNvPr id="519" name="直線コネクタ 518">
          <a:extLst>
            <a:ext uri="{FF2B5EF4-FFF2-40B4-BE49-F238E27FC236}">
              <a16:creationId xmlns:a16="http://schemas.microsoft.com/office/drawing/2014/main" id="{00000000-0008-0000-1000-000007020000}"/>
            </a:ext>
          </a:extLst>
        </xdr:cNvPr>
        <xdr:cNvCxnSpPr/>
      </xdr:nvCxnSpPr>
      <xdr:spPr>
        <a:xfrm flipV="1">
          <a:off x="16802100" y="9816465"/>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35560</xdr:rowOff>
    </xdr:from>
    <xdr:ext cx="469900" cy="246380"/>
    <xdr:sp macro="" textlink="">
      <xdr:nvSpPr>
        <xdr:cNvPr id="520" name="n_1aveValue【保健センター・保健所】&#10;一人当たり面積">
          <a:extLst>
            <a:ext uri="{FF2B5EF4-FFF2-40B4-BE49-F238E27FC236}">
              <a16:creationId xmlns:a16="http://schemas.microsoft.com/office/drawing/2014/main" id="{00000000-0008-0000-1000-000008020000}"/>
            </a:ext>
          </a:extLst>
        </xdr:cNvPr>
        <xdr:cNvSpPr txBox="1"/>
      </xdr:nvSpPr>
      <xdr:spPr>
        <a:xfrm>
          <a:off x="18980150" y="1043305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81915</xdr:rowOff>
    </xdr:from>
    <xdr:ext cx="469900" cy="253365"/>
    <xdr:sp macro="" textlink="">
      <xdr:nvSpPr>
        <xdr:cNvPr id="521" name="n_2aveValue【保健センター・保健所】&#10;一人当たり面積">
          <a:extLst>
            <a:ext uri="{FF2B5EF4-FFF2-40B4-BE49-F238E27FC236}">
              <a16:creationId xmlns:a16="http://schemas.microsoft.com/office/drawing/2014/main" id="{00000000-0008-0000-1000-000009020000}"/>
            </a:ext>
          </a:extLst>
        </xdr:cNvPr>
        <xdr:cNvSpPr txBox="1"/>
      </xdr:nvSpPr>
      <xdr:spPr>
        <a:xfrm>
          <a:off x="18180050" y="103117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111760</xdr:rowOff>
    </xdr:from>
    <xdr:ext cx="469900" cy="253365"/>
    <xdr:sp macro="" textlink="">
      <xdr:nvSpPr>
        <xdr:cNvPr id="522" name="n_3aveValue【保健センター・保健所】&#10;一人当たり面積">
          <a:extLst>
            <a:ext uri="{FF2B5EF4-FFF2-40B4-BE49-F238E27FC236}">
              <a16:creationId xmlns:a16="http://schemas.microsoft.com/office/drawing/2014/main" id="{00000000-0008-0000-1000-00000A020000}"/>
            </a:ext>
          </a:extLst>
        </xdr:cNvPr>
        <xdr:cNvSpPr txBox="1"/>
      </xdr:nvSpPr>
      <xdr:spPr>
        <a:xfrm>
          <a:off x="17386300" y="103416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74295</xdr:rowOff>
    </xdr:from>
    <xdr:ext cx="469900" cy="252095"/>
    <xdr:sp macro="" textlink="">
      <xdr:nvSpPr>
        <xdr:cNvPr id="523" name="n_4aveValue【保健センター・保健所】&#10;一人当たり面積">
          <a:extLst>
            <a:ext uri="{FF2B5EF4-FFF2-40B4-BE49-F238E27FC236}">
              <a16:creationId xmlns:a16="http://schemas.microsoft.com/office/drawing/2014/main" id="{00000000-0008-0000-1000-00000B020000}"/>
            </a:ext>
          </a:extLst>
        </xdr:cNvPr>
        <xdr:cNvSpPr txBox="1"/>
      </xdr:nvSpPr>
      <xdr:spPr>
        <a:xfrm>
          <a:off x="16592550" y="104717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56</xdr:row>
      <xdr:rowOff>127635</xdr:rowOff>
    </xdr:from>
    <xdr:ext cx="469900" cy="246380"/>
    <xdr:sp macro="" textlink="">
      <xdr:nvSpPr>
        <xdr:cNvPr id="524" name="n_1mainValue【保健センター・保健所】&#10;一人当たり面積">
          <a:extLst>
            <a:ext uri="{FF2B5EF4-FFF2-40B4-BE49-F238E27FC236}">
              <a16:creationId xmlns:a16="http://schemas.microsoft.com/office/drawing/2014/main" id="{00000000-0008-0000-1000-00000C020000}"/>
            </a:ext>
          </a:extLst>
        </xdr:cNvPr>
        <xdr:cNvSpPr txBox="1"/>
      </xdr:nvSpPr>
      <xdr:spPr>
        <a:xfrm>
          <a:off x="18980150" y="951928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56</xdr:row>
      <xdr:rowOff>146050</xdr:rowOff>
    </xdr:from>
    <xdr:ext cx="469900" cy="246380"/>
    <xdr:sp macro="" textlink="">
      <xdr:nvSpPr>
        <xdr:cNvPr id="525" name="n_2mainValue【保健センター・保健所】&#10;一人当たり面積">
          <a:extLst>
            <a:ext uri="{FF2B5EF4-FFF2-40B4-BE49-F238E27FC236}">
              <a16:creationId xmlns:a16="http://schemas.microsoft.com/office/drawing/2014/main" id="{00000000-0008-0000-1000-00000D020000}"/>
            </a:ext>
          </a:extLst>
        </xdr:cNvPr>
        <xdr:cNvSpPr txBox="1"/>
      </xdr:nvSpPr>
      <xdr:spPr>
        <a:xfrm>
          <a:off x="18180050" y="953770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56</xdr:row>
      <xdr:rowOff>154940</xdr:rowOff>
    </xdr:from>
    <xdr:ext cx="469900" cy="253365"/>
    <xdr:sp macro="" textlink="">
      <xdr:nvSpPr>
        <xdr:cNvPr id="526" name="n_3mainValue【保健センター・保健所】&#10;一人当たり面積">
          <a:extLst>
            <a:ext uri="{FF2B5EF4-FFF2-40B4-BE49-F238E27FC236}">
              <a16:creationId xmlns:a16="http://schemas.microsoft.com/office/drawing/2014/main" id="{00000000-0008-0000-1000-00000E020000}"/>
            </a:ext>
          </a:extLst>
        </xdr:cNvPr>
        <xdr:cNvSpPr txBox="1"/>
      </xdr:nvSpPr>
      <xdr:spPr>
        <a:xfrm>
          <a:off x="17386300" y="95465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2540</xdr:rowOff>
    </xdr:from>
    <xdr:ext cx="469900" cy="253365"/>
    <xdr:sp macro="" textlink="">
      <xdr:nvSpPr>
        <xdr:cNvPr id="527" name="n_4mainValue【保健センター・保健所】&#10;一人当たり面積">
          <a:extLst>
            <a:ext uri="{FF2B5EF4-FFF2-40B4-BE49-F238E27FC236}">
              <a16:creationId xmlns:a16="http://schemas.microsoft.com/office/drawing/2014/main" id="{00000000-0008-0000-1000-00000F020000}"/>
            </a:ext>
          </a:extLst>
        </xdr:cNvPr>
        <xdr:cNvSpPr txBox="1"/>
      </xdr:nvSpPr>
      <xdr:spPr>
        <a:xfrm>
          <a:off x="16592550" y="95618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528" name="正方形/長方形 527">
          <a:extLst>
            <a:ext uri="{FF2B5EF4-FFF2-40B4-BE49-F238E27FC236}">
              <a16:creationId xmlns:a16="http://schemas.microsoft.com/office/drawing/2014/main" id="{00000000-0008-0000-1000-000010020000}"/>
            </a:ext>
          </a:extLst>
        </xdr:cNvPr>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529" name="正方形/長方形 528">
          <a:extLst>
            <a:ext uri="{FF2B5EF4-FFF2-40B4-BE49-F238E27FC236}">
              <a16:creationId xmlns:a16="http://schemas.microsoft.com/office/drawing/2014/main" id="{00000000-0008-0000-1000-000011020000}"/>
            </a:ext>
          </a:extLst>
        </xdr:cNvPr>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530" name="正方形/長方形 529">
          <a:extLst>
            <a:ext uri="{FF2B5EF4-FFF2-40B4-BE49-F238E27FC236}">
              <a16:creationId xmlns:a16="http://schemas.microsoft.com/office/drawing/2014/main" id="{00000000-0008-0000-1000-000012020000}"/>
            </a:ext>
          </a:extLst>
        </xdr:cNvPr>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531" name="正方形/長方形 530">
          <a:extLst>
            <a:ext uri="{FF2B5EF4-FFF2-40B4-BE49-F238E27FC236}">
              <a16:creationId xmlns:a16="http://schemas.microsoft.com/office/drawing/2014/main" id="{00000000-0008-0000-1000-000013020000}"/>
            </a:ext>
          </a:extLst>
        </xdr:cNvPr>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532" name="正方形/長方形 531">
          <a:extLst>
            <a:ext uri="{FF2B5EF4-FFF2-40B4-BE49-F238E27FC236}">
              <a16:creationId xmlns:a16="http://schemas.microsoft.com/office/drawing/2014/main" id="{00000000-0008-0000-1000-000014020000}"/>
            </a:ext>
          </a:extLst>
        </xdr:cNvPr>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533" name="正方形/長方形 532">
          <a:extLst>
            <a:ext uri="{FF2B5EF4-FFF2-40B4-BE49-F238E27FC236}">
              <a16:creationId xmlns:a16="http://schemas.microsoft.com/office/drawing/2014/main" id="{00000000-0008-0000-1000-000015020000}"/>
            </a:ext>
          </a:extLst>
        </xdr:cNvPr>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534" name="正方形/長方形 533">
          <a:extLst>
            <a:ext uri="{FF2B5EF4-FFF2-40B4-BE49-F238E27FC236}">
              <a16:creationId xmlns:a16="http://schemas.microsoft.com/office/drawing/2014/main" id="{00000000-0008-0000-1000-000016020000}"/>
            </a:ext>
          </a:extLst>
        </xdr:cNvPr>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535" name="正方形/長方形 534">
          <a:extLst>
            <a:ext uri="{FF2B5EF4-FFF2-40B4-BE49-F238E27FC236}">
              <a16:creationId xmlns:a16="http://schemas.microsoft.com/office/drawing/2014/main" id="{00000000-0008-0000-1000-000017020000}"/>
            </a:ext>
          </a:extLst>
        </xdr:cNvPr>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3360"/>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11169650" y="12483465"/>
          <a:ext cx="29845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0375" cy="246380"/>
    <xdr:sp macro="" textlink="">
      <xdr:nvSpPr>
        <xdr:cNvPr id="538" name="テキスト ボックス 537">
          <a:extLst>
            <a:ext uri="{FF2B5EF4-FFF2-40B4-BE49-F238E27FC236}">
              <a16:creationId xmlns:a16="http://schemas.microsoft.com/office/drawing/2014/main" id="{00000000-0008-0000-1000-00001A020000}"/>
            </a:ext>
          </a:extLst>
        </xdr:cNvPr>
        <xdr:cNvSpPr txBox="1"/>
      </xdr:nvSpPr>
      <xdr:spPr>
        <a:xfrm>
          <a:off x="10797540" y="1476629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165100</xdr:rowOff>
    </xdr:from>
    <xdr:to>
      <xdr:col>89</xdr:col>
      <xdr:colOff>171450</xdr:colOff>
      <xdr:row>86</xdr:row>
      <xdr:rowOff>165100</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1207750" y="14585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26035</xdr:rowOff>
    </xdr:from>
    <xdr:ext cx="460375" cy="253365"/>
    <xdr:sp macro="" textlink="">
      <xdr:nvSpPr>
        <xdr:cNvPr id="540" name="テキスト ボックス 539">
          <a:extLst>
            <a:ext uri="{FF2B5EF4-FFF2-40B4-BE49-F238E27FC236}">
              <a16:creationId xmlns:a16="http://schemas.microsoft.com/office/drawing/2014/main" id="{00000000-0008-0000-1000-00001C020000}"/>
            </a:ext>
          </a:extLst>
        </xdr:cNvPr>
        <xdr:cNvSpPr txBox="1"/>
      </xdr:nvSpPr>
      <xdr:spPr>
        <a:xfrm>
          <a:off x="10797540" y="1444688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171450</xdr:colOff>
      <xdr:row>85</xdr:row>
      <xdr:rowOff>13335</xdr:rowOff>
    </xdr:to>
    <xdr:cxnSp macro="">
      <xdr:nvCxnSpPr>
        <xdr:cNvPr id="541" name="直線コネクタ 540">
          <a:extLst>
            <a:ext uri="{FF2B5EF4-FFF2-40B4-BE49-F238E27FC236}">
              <a16:creationId xmlns:a16="http://schemas.microsoft.com/office/drawing/2014/main" id="{00000000-0008-0000-1000-00001D020000}"/>
            </a:ext>
          </a:extLst>
        </xdr:cNvPr>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41275</xdr:rowOff>
    </xdr:from>
    <xdr:ext cx="396240" cy="253365"/>
    <xdr:sp macro="" textlink="">
      <xdr:nvSpPr>
        <xdr:cNvPr id="542" name="テキスト ボックス 541">
          <a:extLst>
            <a:ext uri="{FF2B5EF4-FFF2-40B4-BE49-F238E27FC236}">
              <a16:creationId xmlns:a16="http://schemas.microsoft.com/office/drawing/2014/main" id="{00000000-0008-0000-1000-00001E020000}"/>
            </a:ext>
          </a:extLst>
        </xdr:cNvPr>
        <xdr:cNvSpPr txBox="1"/>
      </xdr:nvSpPr>
      <xdr:spPr>
        <a:xfrm>
          <a:off x="10842625" y="14126845"/>
          <a:ext cx="396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29210</xdr:rowOff>
    </xdr:from>
    <xdr:to>
      <xdr:col>89</xdr:col>
      <xdr:colOff>171450</xdr:colOff>
      <xdr:row>83</xdr:row>
      <xdr:rowOff>29210</xdr:rowOff>
    </xdr:to>
    <xdr:cxnSp macro="">
      <xdr:nvCxnSpPr>
        <xdr:cNvPr id="543" name="直線コネクタ 542">
          <a:extLst>
            <a:ext uri="{FF2B5EF4-FFF2-40B4-BE49-F238E27FC236}">
              <a16:creationId xmlns:a16="http://schemas.microsoft.com/office/drawing/2014/main" id="{00000000-0008-0000-1000-00001F020000}"/>
            </a:ext>
          </a:extLst>
        </xdr:cNvPr>
        <xdr:cNvCxnSpPr/>
      </xdr:nvCxnSpPr>
      <xdr:spPr>
        <a:xfrm>
          <a:off x="11207750" y="139471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57785</xdr:rowOff>
    </xdr:from>
    <xdr:ext cx="396240" cy="253365"/>
    <xdr:sp macro="" textlink="">
      <xdr:nvSpPr>
        <xdr:cNvPr id="544" name="テキスト ボックス 543">
          <a:extLst>
            <a:ext uri="{FF2B5EF4-FFF2-40B4-BE49-F238E27FC236}">
              <a16:creationId xmlns:a16="http://schemas.microsoft.com/office/drawing/2014/main" id="{00000000-0008-0000-1000-000020020000}"/>
            </a:ext>
          </a:extLst>
        </xdr:cNvPr>
        <xdr:cNvSpPr txBox="1"/>
      </xdr:nvSpPr>
      <xdr:spPr>
        <a:xfrm>
          <a:off x="10842625" y="13808075"/>
          <a:ext cx="396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45085</xdr:rowOff>
    </xdr:from>
    <xdr:to>
      <xdr:col>89</xdr:col>
      <xdr:colOff>171450</xdr:colOff>
      <xdr:row>81</xdr:row>
      <xdr:rowOff>45085</xdr:rowOff>
    </xdr:to>
    <xdr:cxnSp macro="">
      <xdr:nvCxnSpPr>
        <xdr:cNvPr id="545" name="直線コネクタ 544">
          <a:extLst>
            <a:ext uri="{FF2B5EF4-FFF2-40B4-BE49-F238E27FC236}">
              <a16:creationId xmlns:a16="http://schemas.microsoft.com/office/drawing/2014/main" id="{00000000-0008-0000-1000-000021020000}"/>
            </a:ext>
          </a:extLst>
        </xdr:cNvPr>
        <xdr:cNvCxnSpPr/>
      </xdr:nvCxnSpPr>
      <xdr:spPr>
        <a:xfrm>
          <a:off x="11207750" y="136277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73660</xdr:rowOff>
    </xdr:from>
    <xdr:ext cx="396240" cy="252730"/>
    <xdr:sp macro="" textlink="">
      <xdr:nvSpPr>
        <xdr:cNvPr id="546" name="テキスト ボックス 545">
          <a:extLst>
            <a:ext uri="{FF2B5EF4-FFF2-40B4-BE49-F238E27FC236}">
              <a16:creationId xmlns:a16="http://schemas.microsoft.com/office/drawing/2014/main" id="{00000000-0008-0000-1000-000022020000}"/>
            </a:ext>
          </a:extLst>
        </xdr:cNvPr>
        <xdr:cNvSpPr txBox="1"/>
      </xdr:nvSpPr>
      <xdr:spPr>
        <a:xfrm>
          <a:off x="10842625" y="13488670"/>
          <a:ext cx="3962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61595</xdr:rowOff>
    </xdr:from>
    <xdr:to>
      <xdr:col>89</xdr:col>
      <xdr:colOff>171450</xdr:colOff>
      <xdr:row>79</xdr:row>
      <xdr:rowOff>61595</xdr:rowOff>
    </xdr:to>
    <xdr:cxnSp macro="">
      <xdr:nvCxnSpPr>
        <xdr:cNvPr id="547" name="直線コネクタ 546">
          <a:extLst>
            <a:ext uri="{FF2B5EF4-FFF2-40B4-BE49-F238E27FC236}">
              <a16:creationId xmlns:a16="http://schemas.microsoft.com/office/drawing/2014/main" id="{00000000-0008-0000-1000-000023020000}"/>
            </a:ext>
          </a:extLst>
        </xdr:cNvPr>
        <xdr:cNvCxnSpPr/>
      </xdr:nvCxnSpPr>
      <xdr:spPr>
        <a:xfrm>
          <a:off x="11207750" y="1330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90170</xdr:rowOff>
    </xdr:from>
    <xdr:ext cx="396240" cy="246380"/>
    <xdr:sp macro="" textlink="">
      <xdr:nvSpPr>
        <xdr:cNvPr id="548" name="テキスト ボックス 547">
          <a:extLst>
            <a:ext uri="{FF2B5EF4-FFF2-40B4-BE49-F238E27FC236}">
              <a16:creationId xmlns:a16="http://schemas.microsoft.com/office/drawing/2014/main" id="{00000000-0008-0000-1000-000024020000}"/>
            </a:ext>
          </a:extLst>
        </xdr:cNvPr>
        <xdr:cNvSpPr txBox="1"/>
      </xdr:nvSpPr>
      <xdr:spPr>
        <a:xfrm>
          <a:off x="10842625" y="13169900"/>
          <a:ext cx="396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76835</xdr:rowOff>
    </xdr:from>
    <xdr:to>
      <xdr:col>89</xdr:col>
      <xdr:colOff>171450</xdr:colOff>
      <xdr:row>77</xdr:row>
      <xdr:rowOff>76835</xdr:rowOff>
    </xdr:to>
    <xdr:cxnSp macro="">
      <xdr:nvCxnSpPr>
        <xdr:cNvPr id="549" name="直線コネクタ 548">
          <a:extLst>
            <a:ext uri="{FF2B5EF4-FFF2-40B4-BE49-F238E27FC236}">
              <a16:creationId xmlns:a16="http://schemas.microsoft.com/office/drawing/2014/main" id="{00000000-0008-0000-1000-000025020000}"/>
            </a:ext>
          </a:extLst>
        </xdr:cNvPr>
        <xdr:cNvCxnSpPr/>
      </xdr:nvCxnSpPr>
      <xdr:spPr>
        <a:xfrm>
          <a:off x="11207750" y="129889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106045</xdr:rowOff>
    </xdr:from>
    <xdr:ext cx="339090" cy="246380"/>
    <xdr:sp macro="" textlink="">
      <xdr:nvSpPr>
        <xdr:cNvPr id="550" name="テキスト ボックス 549">
          <a:extLst>
            <a:ext uri="{FF2B5EF4-FFF2-40B4-BE49-F238E27FC236}">
              <a16:creationId xmlns:a16="http://schemas.microsoft.com/office/drawing/2014/main" id="{00000000-0008-0000-1000-000026020000}"/>
            </a:ext>
          </a:extLst>
        </xdr:cNvPr>
        <xdr:cNvSpPr txBox="1"/>
      </xdr:nvSpPr>
      <xdr:spPr>
        <a:xfrm>
          <a:off x="10906760" y="12850495"/>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551" name="直線コネクタ 550">
          <a:extLst>
            <a:ext uri="{FF2B5EF4-FFF2-40B4-BE49-F238E27FC236}">
              <a16:creationId xmlns:a16="http://schemas.microsoft.com/office/drawing/2014/main" id="{00000000-0008-0000-1000-000027020000}"/>
            </a:ext>
          </a:extLst>
        </xdr:cNvPr>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93345</xdr:rowOff>
    </xdr:from>
    <xdr:to>
      <xdr:col>90</xdr:col>
      <xdr:colOff>25400</xdr:colOff>
      <xdr:row>88</xdr:row>
      <xdr:rowOff>149225</xdr:rowOff>
    </xdr:to>
    <xdr:sp macro="" textlink="">
      <xdr:nvSpPr>
        <xdr:cNvPr id="552" name="【消防施設】&#10;有形固定資産減価償却率グラフ枠">
          <a:extLst>
            <a:ext uri="{FF2B5EF4-FFF2-40B4-BE49-F238E27FC236}">
              <a16:creationId xmlns:a16="http://schemas.microsoft.com/office/drawing/2014/main" id="{00000000-0008-0000-1000-000028020000}"/>
            </a:ext>
          </a:extLst>
        </xdr:cNvPr>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118110</xdr:rowOff>
    </xdr:from>
    <xdr:to>
      <xdr:col>85</xdr:col>
      <xdr:colOff>126365</xdr:colOff>
      <xdr:row>86</xdr:row>
      <xdr:rowOff>165100</xdr:rowOff>
    </xdr:to>
    <xdr:cxnSp macro="">
      <xdr:nvCxnSpPr>
        <xdr:cNvPr id="553" name="直線コネクタ 552">
          <a:extLst>
            <a:ext uri="{FF2B5EF4-FFF2-40B4-BE49-F238E27FC236}">
              <a16:creationId xmlns:a16="http://schemas.microsoft.com/office/drawing/2014/main" id="{00000000-0008-0000-1000-000029020000}"/>
            </a:ext>
          </a:extLst>
        </xdr:cNvPr>
        <xdr:cNvCxnSpPr/>
      </xdr:nvCxnSpPr>
      <xdr:spPr>
        <a:xfrm flipV="1">
          <a:off x="14699615" y="1319784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2915" cy="253365"/>
    <xdr:sp macro="" textlink="">
      <xdr:nvSpPr>
        <xdr:cNvPr id="554" name="【消防施設】&#10;有形固定資産減価償却率最小値テキスト">
          <a:extLst>
            <a:ext uri="{FF2B5EF4-FFF2-40B4-BE49-F238E27FC236}">
              <a16:creationId xmlns:a16="http://schemas.microsoft.com/office/drawing/2014/main" id="{00000000-0008-0000-1000-00002A020000}"/>
            </a:ext>
          </a:extLst>
        </xdr:cNvPr>
        <xdr:cNvSpPr txBox="1"/>
      </xdr:nvSpPr>
      <xdr:spPr>
        <a:xfrm>
          <a:off x="14738350" y="1458976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165100</xdr:rowOff>
    </xdr:from>
    <xdr:to>
      <xdr:col>86</xdr:col>
      <xdr:colOff>25400</xdr:colOff>
      <xdr:row>86</xdr:row>
      <xdr:rowOff>165100</xdr:rowOff>
    </xdr:to>
    <xdr:cxnSp macro="">
      <xdr:nvCxnSpPr>
        <xdr:cNvPr id="555" name="直線コネクタ 554">
          <a:extLst>
            <a:ext uri="{FF2B5EF4-FFF2-40B4-BE49-F238E27FC236}">
              <a16:creationId xmlns:a16="http://schemas.microsoft.com/office/drawing/2014/main" id="{00000000-0008-0000-1000-00002B020000}"/>
            </a:ext>
          </a:extLst>
        </xdr:cNvPr>
        <xdr:cNvCxnSpPr/>
      </xdr:nvCxnSpPr>
      <xdr:spPr>
        <a:xfrm>
          <a:off x="14611350" y="14585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66675</xdr:rowOff>
    </xdr:from>
    <xdr:ext cx="398145" cy="245745"/>
    <xdr:sp macro="" textlink="">
      <xdr:nvSpPr>
        <xdr:cNvPr id="556" name="【消防施設】&#10;有形固定資産減価償却率最大値テキスト">
          <a:extLst>
            <a:ext uri="{FF2B5EF4-FFF2-40B4-BE49-F238E27FC236}">
              <a16:creationId xmlns:a16="http://schemas.microsoft.com/office/drawing/2014/main" id="{00000000-0008-0000-1000-00002C020000}"/>
            </a:ext>
          </a:extLst>
        </xdr:cNvPr>
        <xdr:cNvSpPr txBox="1"/>
      </xdr:nvSpPr>
      <xdr:spPr>
        <a:xfrm>
          <a:off x="14738350" y="12978765"/>
          <a:ext cx="39814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118110</xdr:rowOff>
    </xdr:from>
    <xdr:to>
      <xdr:col>86</xdr:col>
      <xdr:colOff>25400</xdr:colOff>
      <xdr:row>78</xdr:row>
      <xdr:rowOff>118110</xdr:rowOff>
    </xdr:to>
    <xdr:cxnSp macro="">
      <xdr:nvCxnSpPr>
        <xdr:cNvPr id="557" name="直線コネクタ 556">
          <a:extLst>
            <a:ext uri="{FF2B5EF4-FFF2-40B4-BE49-F238E27FC236}">
              <a16:creationId xmlns:a16="http://schemas.microsoft.com/office/drawing/2014/main" id="{00000000-0008-0000-1000-00002D020000}"/>
            </a:ext>
          </a:extLst>
        </xdr:cNvPr>
        <xdr:cNvCxnSpPr/>
      </xdr:nvCxnSpPr>
      <xdr:spPr>
        <a:xfrm>
          <a:off x="14611350" y="13197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158750</xdr:rowOff>
    </xdr:from>
    <xdr:ext cx="398145" cy="246380"/>
    <xdr:sp macro="" textlink="">
      <xdr:nvSpPr>
        <xdr:cNvPr id="558" name="【消防施設】&#10;有形固定資産減価償却率平均値テキスト">
          <a:extLst>
            <a:ext uri="{FF2B5EF4-FFF2-40B4-BE49-F238E27FC236}">
              <a16:creationId xmlns:a16="http://schemas.microsoft.com/office/drawing/2014/main" id="{00000000-0008-0000-1000-00002E020000}"/>
            </a:ext>
          </a:extLst>
        </xdr:cNvPr>
        <xdr:cNvSpPr txBox="1"/>
      </xdr:nvSpPr>
      <xdr:spPr>
        <a:xfrm>
          <a:off x="14738350" y="13909040"/>
          <a:ext cx="39814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12065</xdr:rowOff>
    </xdr:from>
    <xdr:to>
      <xdr:col>85</xdr:col>
      <xdr:colOff>171450</xdr:colOff>
      <xdr:row>83</xdr:row>
      <xdr:rowOff>111125</xdr:rowOff>
    </xdr:to>
    <xdr:sp macro="" textlink="">
      <xdr:nvSpPr>
        <xdr:cNvPr id="559" name="フローチャート: 判断 558">
          <a:extLst>
            <a:ext uri="{FF2B5EF4-FFF2-40B4-BE49-F238E27FC236}">
              <a16:creationId xmlns:a16="http://schemas.microsoft.com/office/drawing/2014/main" id="{00000000-0008-0000-1000-00002F020000}"/>
            </a:ext>
          </a:extLst>
        </xdr:cNvPr>
        <xdr:cNvSpPr/>
      </xdr:nvSpPr>
      <xdr:spPr>
        <a:xfrm>
          <a:off x="14649450" y="139299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113665</xdr:rowOff>
    </xdr:from>
    <xdr:to>
      <xdr:col>81</xdr:col>
      <xdr:colOff>101600</xdr:colOff>
      <xdr:row>83</xdr:row>
      <xdr:rowOff>45085</xdr:rowOff>
    </xdr:to>
    <xdr:sp macro="" textlink="">
      <xdr:nvSpPr>
        <xdr:cNvPr id="560" name="フローチャート: 判断 559">
          <a:extLst>
            <a:ext uri="{FF2B5EF4-FFF2-40B4-BE49-F238E27FC236}">
              <a16:creationId xmlns:a16="http://schemas.microsoft.com/office/drawing/2014/main" id="{00000000-0008-0000-1000-000030020000}"/>
            </a:ext>
          </a:extLst>
        </xdr:cNvPr>
        <xdr:cNvSpPr/>
      </xdr:nvSpPr>
      <xdr:spPr>
        <a:xfrm>
          <a:off x="13887450" y="13863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116840</xdr:rowOff>
    </xdr:from>
    <xdr:to>
      <xdr:col>76</xdr:col>
      <xdr:colOff>165100</xdr:colOff>
      <xdr:row>83</xdr:row>
      <xdr:rowOff>48895</xdr:rowOff>
    </xdr:to>
    <xdr:sp macro="" textlink="">
      <xdr:nvSpPr>
        <xdr:cNvPr id="561" name="フローチャート: 判断 560">
          <a:extLst>
            <a:ext uri="{FF2B5EF4-FFF2-40B4-BE49-F238E27FC236}">
              <a16:creationId xmlns:a16="http://schemas.microsoft.com/office/drawing/2014/main" id="{00000000-0008-0000-1000-000031020000}"/>
            </a:ext>
          </a:extLst>
        </xdr:cNvPr>
        <xdr:cNvSpPr/>
      </xdr:nvSpPr>
      <xdr:spPr>
        <a:xfrm>
          <a:off x="13093700" y="13867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140970</xdr:rowOff>
    </xdr:from>
    <xdr:to>
      <xdr:col>72</xdr:col>
      <xdr:colOff>38100</xdr:colOff>
      <xdr:row>83</xdr:row>
      <xdr:rowOff>73025</xdr:rowOff>
    </xdr:to>
    <xdr:sp macro="" textlink="">
      <xdr:nvSpPr>
        <xdr:cNvPr id="562" name="フローチャート: 判断 561">
          <a:extLst>
            <a:ext uri="{FF2B5EF4-FFF2-40B4-BE49-F238E27FC236}">
              <a16:creationId xmlns:a16="http://schemas.microsoft.com/office/drawing/2014/main" id="{00000000-0008-0000-1000-000032020000}"/>
            </a:ext>
          </a:extLst>
        </xdr:cNvPr>
        <xdr:cNvSpPr/>
      </xdr:nvSpPr>
      <xdr:spPr>
        <a:xfrm>
          <a:off x="12299950" y="138912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128270</xdr:rowOff>
    </xdr:from>
    <xdr:to>
      <xdr:col>67</xdr:col>
      <xdr:colOff>101600</xdr:colOff>
      <xdr:row>83</xdr:row>
      <xdr:rowOff>59690</xdr:rowOff>
    </xdr:to>
    <xdr:sp macro="" textlink="">
      <xdr:nvSpPr>
        <xdr:cNvPr id="563" name="フローチャート: 判断 562">
          <a:extLst>
            <a:ext uri="{FF2B5EF4-FFF2-40B4-BE49-F238E27FC236}">
              <a16:creationId xmlns:a16="http://schemas.microsoft.com/office/drawing/2014/main" id="{00000000-0008-0000-1000-000033020000}"/>
            </a:ext>
          </a:extLst>
        </xdr:cNvPr>
        <xdr:cNvSpPr/>
      </xdr:nvSpPr>
      <xdr:spPr>
        <a:xfrm>
          <a:off x="11487150" y="13878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46380"/>
    <xdr:sp macro="" textlink="">
      <xdr:nvSpPr>
        <xdr:cNvPr id="564" name="テキスト ボックス 563">
          <a:extLst>
            <a:ext uri="{FF2B5EF4-FFF2-40B4-BE49-F238E27FC236}">
              <a16:creationId xmlns:a16="http://schemas.microsoft.com/office/drawing/2014/main" id="{00000000-0008-0000-1000-000034020000}"/>
            </a:ext>
          </a:extLst>
        </xdr:cNvPr>
        <xdr:cNvSpPr txBox="1"/>
      </xdr:nvSpPr>
      <xdr:spPr>
        <a:xfrm>
          <a:off x="1452880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55015" cy="246380"/>
    <xdr:sp macro="" textlink="">
      <xdr:nvSpPr>
        <xdr:cNvPr id="565" name="テキスト ボックス 564">
          <a:extLst>
            <a:ext uri="{FF2B5EF4-FFF2-40B4-BE49-F238E27FC236}">
              <a16:creationId xmlns:a16="http://schemas.microsoft.com/office/drawing/2014/main" id="{00000000-0008-0000-1000-000035020000}"/>
            </a:ext>
          </a:extLst>
        </xdr:cNvPr>
        <xdr:cNvSpPr txBox="1"/>
      </xdr:nvSpPr>
      <xdr:spPr>
        <a:xfrm>
          <a:off x="13766800" y="1490281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46380"/>
    <xdr:sp macro="" textlink="">
      <xdr:nvSpPr>
        <xdr:cNvPr id="566" name="テキスト ボックス 565">
          <a:extLst>
            <a:ext uri="{FF2B5EF4-FFF2-40B4-BE49-F238E27FC236}">
              <a16:creationId xmlns:a16="http://schemas.microsoft.com/office/drawing/2014/main" id="{00000000-0008-0000-1000-000036020000}"/>
            </a:ext>
          </a:extLst>
        </xdr:cNvPr>
        <xdr:cNvSpPr txBox="1"/>
      </xdr:nvSpPr>
      <xdr:spPr>
        <a:xfrm>
          <a:off x="129730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46380"/>
    <xdr:sp macro="" textlink="">
      <xdr:nvSpPr>
        <xdr:cNvPr id="567" name="テキスト ボックス 566">
          <a:extLst>
            <a:ext uri="{FF2B5EF4-FFF2-40B4-BE49-F238E27FC236}">
              <a16:creationId xmlns:a16="http://schemas.microsoft.com/office/drawing/2014/main" id="{00000000-0008-0000-1000-000037020000}"/>
            </a:ext>
          </a:extLst>
        </xdr:cNvPr>
        <xdr:cNvSpPr txBox="1"/>
      </xdr:nvSpPr>
      <xdr:spPr>
        <a:xfrm>
          <a:off x="121729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55015" cy="246380"/>
    <xdr:sp macro="" textlink="">
      <xdr:nvSpPr>
        <xdr:cNvPr id="568" name="テキスト ボックス 567">
          <a:extLst>
            <a:ext uri="{FF2B5EF4-FFF2-40B4-BE49-F238E27FC236}">
              <a16:creationId xmlns:a16="http://schemas.microsoft.com/office/drawing/2014/main" id="{00000000-0008-0000-1000-000038020000}"/>
            </a:ext>
          </a:extLst>
        </xdr:cNvPr>
        <xdr:cNvSpPr txBox="1"/>
      </xdr:nvSpPr>
      <xdr:spPr>
        <a:xfrm>
          <a:off x="11366500" y="1490281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69215</xdr:rowOff>
    </xdr:from>
    <xdr:to>
      <xdr:col>85</xdr:col>
      <xdr:colOff>171450</xdr:colOff>
      <xdr:row>79</xdr:row>
      <xdr:rowOff>635</xdr:rowOff>
    </xdr:to>
    <xdr:sp macro="" textlink="">
      <xdr:nvSpPr>
        <xdr:cNvPr id="569" name="楕円 568">
          <a:extLst>
            <a:ext uri="{FF2B5EF4-FFF2-40B4-BE49-F238E27FC236}">
              <a16:creationId xmlns:a16="http://schemas.microsoft.com/office/drawing/2014/main" id="{00000000-0008-0000-1000-000039020000}"/>
            </a:ext>
          </a:extLst>
        </xdr:cNvPr>
        <xdr:cNvSpPr/>
      </xdr:nvSpPr>
      <xdr:spPr>
        <a:xfrm>
          <a:off x="14649450" y="1314894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22860</xdr:rowOff>
    </xdr:from>
    <xdr:ext cx="398145" cy="253365"/>
    <xdr:sp macro="" textlink="">
      <xdr:nvSpPr>
        <xdr:cNvPr id="570" name="【消防施設】&#10;有形固定資産減価償却率該当値テキスト">
          <a:extLst>
            <a:ext uri="{FF2B5EF4-FFF2-40B4-BE49-F238E27FC236}">
              <a16:creationId xmlns:a16="http://schemas.microsoft.com/office/drawing/2014/main" id="{00000000-0008-0000-1000-00003A020000}"/>
            </a:ext>
          </a:extLst>
        </xdr:cNvPr>
        <xdr:cNvSpPr txBox="1"/>
      </xdr:nvSpPr>
      <xdr:spPr>
        <a:xfrm>
          <a:off x="14738350" y="1310259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35560</xdr:rowOff>
    </xdr:from>
    <xdr:to>
      <xdr:col>81</xdr:col>
      <xdr:colOff>101600</xdr:colOff>
      <xdr:row>78</xdr:row>
      <xdr:rowOff>134620</xdr:rowOff>
    </xdr:to>
    <xdr:sp macro="" textlink="">
      <xdr:nvSpPr>
        <xdr:cNvPr id="571" name="楕円 570">
          <a:extLst>
            <a:ext uri="{FF2B5EF4-FFF2-40B4-BE49-F238E27FC236}">
              <a16:creationId xmlns:a16="http://schemas.microsoft.com/office/drawing/2014/main" id="{00000000-0008-0000-1000-00003B020000}"/>
            </a:ext>
          </a:extLst>
        </xdr:cNvPr>
        <xdr:cNvSpPr/>
      </xdr:nvSpPr>
      <xdr:spPr>
        <a:xfrm>
          <a:off x="13887450" y="131152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85090</xdr:rowOff>
    </xdr:from>
    <xdr:to>
      <xdr:col>85</xdr:col>
      <xdr:colOff>127000</xdr:colOff>
      <xdr:row>78</xdr:row>
      <xdr:rowOff>118110</xdr:rowOff>
    </xdr:to>
    <xdr:cxnSp macro="">
      <xdr:nvCxnSpPr>
        <xdr:cNvPr id="572" name="直線コネクタ 571">
          <a:extLst>
            <a:ext uri="{FF2B5EF4-FFF2-40B4-BE49-F238E27FC236}">
              <a16:creationId xmlns:a16="http://schemas.microsoft.com/office/drawing/2014/main" id="{00000000-0008-0000-1000-00003C020000}"/>
            </a:ext>
          </a:extLst>
        </xdr:cNvPr>
        <xdr:cNvCxnSpPr/>
      </xdr:nvCxnSpPr>
      <xdr:spPr>
        <a:xfrm>
          <a:off x="13938250" y="13164820"/>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635</xdr:rowOff>
    </xdr:from>
    <xdr:to>
      <xdr:col>76</xdr:col>
      <xdr:colOff>165100</xdr:colOff>
      <xdr:row>78</xdr:row>
      <xdr:rowOff>99695</xdr:rowOff>
    </xdr:to>
    <xdr:sp macro="" textlink="">
      <xdr:nvSpPr>
        <xdr:cNvPr id="573" name="楕円 572">
          <a:extLst>
            <a:ext uri="{FF2B5EF4-FFF2-40B4-BE49-F238E27FC236}">
              <a16:creationId xmlns:a16="http://schemas.microsoft.com/office/drawing/2014/main" id="{00000000-0008-0000-1000-00003D020000}"/>
            </a:ext>
          </a:extLst>
        </xdr:cNvPr>
        <xdr:cNvSpPr/>
      </xdr:nvSpPr>
      <xdr:spPr>
        <a:xfrm>
          <a:off x="13093700" y="13080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50800</xdr:rowOff>
    </xdr:from>
    <xdr:to>
      <xdr:col>81</xdr:col>
      <xdr:colOff>50800</xdr:colOff>
      <xdr:row>78</xdr:row>
      <xdr:rowOff>85090</xdr:rowOff>
    </xdr:to>
    <xdr:cxnSp macro="">
      <xdr:nvCxnSpPr>
        <xdr:cNvPr id="574" name="直線コネクタ 573">
          <a:extLst>
            <a:ext uri="{FF2B5EF4-FFF2-40B4-BE49-F238E27FC236}">
              <a16:creationId xmlns:a16="http://schemas.microsoft.com/office/drawing/2014/main" id="{00000000-0008-0000-1000-00003E020000}"/>
            </a:ext>
          </a:extLst>
        </xdr:cNvPr>
        <xdr:cNvCxnSpPr/>
      </xdr:nvCxnSpPr>
      <xdr:spPr>
        <a:xfrm>
          <a:off x="13144500" y="13130530"/>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20955</xdr:rowOff>
    </xdr:from>
    <xdr:to>
      <xdr:col>72</xdr:col>
      <xdr:colOff>38100</xdr:colOff>
      <xdr:row>78</xdr:row>
      <xdr:rowOff>120015</xdr:rowOff>
    </xdr:to>
    <xdr:sp macro="" textlink="">
      <xdr:nvSpPr>
        <xdr:cNvPr id="575" name="楕円 574">
          <a:extLst>
            <a:ext uri="{FF2B5EF4-FFF2-40B4-BE49-F238E27FC236}">
              <a16:creationId xmlns:a16="http://schemas.microsoft.com/office/drawing/2014/main" id="{00000000-0008-0000-1000-00003F020000}"/>
            </a:ext>
          </a:extLst>
        </xdr:cNvPr>
        <xdr:cNvSpPr/>
      </xdr:nvSpPr>
      <xdr:spPr>
        <a:xfrm>
          <a:off x="12299950" y="131006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78</xdr:row>
      <xdr:rowOff>50800</xdr:rowOff>
    </xdr:from>
    <xdr:to>
      <xdr:col>76</xdr:col>
      <xdr:colOff>114300</xdr:colOff>
      <xdr:row>78</xdr:row>
      <xdr:rowOff>71120</xdr:rowOff>
    </xdr:to>
    <xdr:cxnSp macro="">
      <xdr:nvCxnSpPr>
        <xdr:cNvPr id="576" name="直線コネクタ 575">
          <a:extLst>
            <a:ext uri="{FF2B5EF4-FFF2-40B4-BE49-F238E27FC236}">
              <a16:creationId xmlns:a16="http://schemas.microsoft.com/office/drawing/2014/main" id="{00000000-0008-0000-1000-000040020000}"/>
            </a:ext>
          </a:extLst>
        </xdr:cNvPr>
        <xdr:cNvCxnSpPr/>
      </xdr:nvCxnSpPr>
      <xdr:spPr>
        <a:xfrm flipV="1">
          <a:off x="12344400" y="13130530"/>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135890</xdr:rowOff>
    </xdr:from>
    <xdr:to>
      <xdr:col>67</xdr:col>
      <xdr:colOff>101600</xdr:colOff>
      <xdr:row>78</xdr:row>
      <xdr:rowOff>67945</xdr:rowOff>
    </xdr:to>
    <xdr:sp macro="" textlink="">
      <xdr:nvSpPr>
        <xdr:cNvPr id="577" name="楕円 576">
          <a:extLst>
            <a:ext uri="{FF2B5EF4-FFF2-40B4-BE49-F238E27FC236}">
              <a16:creationId xmlns:a16="http://schemas.microsoft.com/office/drawing/2014/main" id="{00000000-0008-0000-1000-000041020000}"/>
            </a:ext>
          </a:extLst>
        </xdr:cNvPr>
        <xdr:cNvSpPr/>
      </xdr:nvSpPr>
      <xdr:spPr>
        <a:xfrm>
          <a:off x="11487150" y="130479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17780</xdr:rowOff>
    </xdr:from>
    <xdr:to>
      <xdr:col>71</xdr:col>
      <xdr:colOff>171450</xdr:colOff>
      <xdr:row>78</xdr:row>
      <xdr:rowOff>71120</xdr:rowOff>
    </xdr:to>
    <xdr:cxnSp macro="">
      <xdr:nvCxnSpPr>
        <xdr:cNvPr id="578" name="直線コネクタ 577">
          <a:extLst>
            <a:ext uri="{FF2B5EF4-FFF2-40B4-BE49-F238E27FC236}">
              <a16:creationId xmlns:a16="http://schemas.microsoft.com/office/drawing/2014/main" id="{00000000-0008-0000-1000-000042020000}"/>
            </a:ext>
          </a:extLst>
        </xdr:cNvPr>
        <xdr:cNvCxnSpPr/>
      </xdr:nvCxnSpPr>
      <xdr:spPr>
        <a:xfrm>
          <a:off x="11537950" y="13097510"/>
          <a:ext cx="8064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36830</xdr:rowOff>
    </xdr:from>
    <xdr:ext cx="398145" cy="246380"/>
    <xdr:sp macro="" textlink="">
      <xdr:nvSpPr>
        <xdr:cNvPr id="579" name="n_1aveValue【消防施設】&#10;有形固定資産減価償却率">
          <a:extLst>
            <a:ext uri="{FF2B5EF4-FFF2-40B4-BE49-F238E27FC236}">
              <a16:creationId xmlns:a16="http://schemas.microsoft.com/office/drawing/2014/main" id="{00000000-0008-0000-1000-000043020000}"/>
            </a:ext>
          </a:extLst>
        </xdr:cNvPr>
        <xdr:cNvSpPr txBox="1"/>
      </xdr:nvSpPr>
      <xdr:spPr>
        <a:xfrm>
          <a:off x="13742035" y="13954760"/>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39370</xdr:rowOff>
    </xdr:from>
    <xdr:ext cx="398145" cy="253365"/>
    <xdr:sp macro="" textlink="">
      <xdr:nvSpPr>
        <xdr:cNvPr id="580" name="n_2aveValue【消防施設】&#10;有形固定資産減価償却率">
          <a:extLst>
            <a:ext uri="{FF2B5EF4-FFF2-40B4-BE49-F238E27FC236}">
              <a16:creationId xmlns:a16="http://schemas.microsoft.com/office/drawing/2014/main" id="{00000000-0008-0000-1000-000044020000}"/>
            </a:ext>
          </a:extLst>
        </xdr:cNvPr>
        <xdr:cNvSpPr txBox="1"/>
      </xdr:nvSpPr>
      <xdr:spPr>
        <a:xfrm>
          <a:off x="12960985" y="1395730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63500</xdr:rowOff>
    </xdr:from>
    <xdr:ext cx="405130" cy="253365"/>
    <xdr:sp macro="" textlink="">
      <xdr:nvSpPr>
        <xdr:cNvPr id="581" name="n_3aveValue【消防施設】&#10;有形固定資産減価償却率">
          <a:extLst>
            <a:ext uri="{FF2B5EF4-FFF2-40B4-BE49-F238E27FC236}">
              <a16:creationId xmlns:a16="http://schemas.microsoft.com/office/drawing/2014/main" id="{00000000-0008-0000-1000-000045020000}"/>
            </a:ext>
          </a:extLst>
        </xdr:cNvPr>
        <xdr:cNvSpPr txBox="1"/>
      </xdr:nvSpPr>
      <xdr:spPr>
        <a:xfrm>
          <a:off x="12167235" y="139814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50800</xdr:rowOff>
    </xdr:from>
    <xdr:ext cx="398145" cy="246380"/>
    <xdr:sp macro="" textlink="">
      <xdr:nvSpPr>
        <xdr:cNvPr id="582" name="n_4aveValue【消防施設】&#10;有形固定資産減価償却率">
          <a:extLst>
            <a:ext uri="{FF2B5EF4-FFF2-40B4-BE49-F238E27FC236}">
              <a16:creationId xmlns:a16="http://schemas.microsoft.com/office/drawing/2014/main" id="{00000000-0008-0000-1000-000046020000}"/>
            </a:ext>
          </a:extLst>
        </xdr:cNvPr>
        <xdr:cNvSpPr txBox="1"/>
      </xdr:nvSpPr>
      <xdr:spPr>
        <a:xfrm>
          <a:off x="11354435" y="13968730"/>
          <a:ext cx="398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76</xdr:row>
      <xdr:rowOff>151130</xdr:rowOff>
    </xdr:from>
    <xdr:ext cx="398145" cy="253365"/>
    <xdr:sp macro="" textlink="">
      <xdr:nvSpPr>
        <xdr:cNvPr id="583" name="n_1mainValue【消防施設】&#10;有形固定資産減価償却率">
          <a:extLst>
            <a:ext uri="{FF2B5EF4-FFF2-40B4-BE49-F238E27FC236}">
              <a16:creationId xmlns:a16="http://schemas.microsoft.com/office/drawing/2014/main" id="{00000000-0008-0000-1000-000047020000}"/>
            </a:ext>
          </a:extLst>
        </xdr:cNvPr>
        <xdr:cNvSpPr txBox="1"/>
      </xdr:nvSpPr>
      <xdr:spPr>
        <a:xfrm>
          <a:off x="13742035" y="1289558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76</xdr:row>
      <xdr:rowOff>116205</xdr:rowOff>
    </xdr:from>
    <xdr:ext cx="333375" cy="253365"/>
    <xdr:sp macro="" textlink="">
      <xdr:nvSpPr>
        <xdr:cNvPr id="584" name="n_2mainValue【消防施設】&#10;有形固定資産減価償却率">
          <a:extLst>
            <a:ext uri="{FF2B5EF4-FFF2-40B4-BE49-F238E27FC236}">
              <a16:creationId xmlns:a16="http://schemas.microsoft.com/office/drawing/2014/main" id="{00000000-0008-0000-1000-000048020000}"/>
            </a:ext>
          </a:extLst>
        </xdr:cNvPr>
        <xdr:cNvSpPr txBox="1"/>
      </xdr:nvSpPr>
      <xdr:spPr>
        <a:xfrm>
          <a:off x="12993370" y="12860655"/>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76</xdr:row>
      <xdr:rowOff>136525</xdr:rowOff>
    </xdr:from>
    <xdr:ext cx="405130" cy="253365"/>
    <xdr:sp macro="" textlink="">
      <xdr:nvSpPr>
        <xdr:cNvPr id="585" name="n_3mainValue【消防施設】&#10;有形固定資産減価償却率">
          <a:extLst>
            <a:ext uri="{FF2B5EF4-FFF2-40B4-BE49-F238E27FC236}">
              <a16:creationId xmlns:a16="http://schemas.microsoft.com/office/drawing/2014/main" id="{00000000-0008-0000-1000-000049020000}"/>
            </a:ext>
          </a:extLst>
        </xdr:cNvPr>
        <xdr:cNvSpPr txBox="1"/>
      </xdr:nvSpPr>
      <xdr:spPr>
        <a:xfrm>
          <a:off x="12167235" y="128809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76</xdr:row>
      <xdr:rowOff>84455</xdr:rowOff>
    </xdr:from>
    <xdr:ext cx="333375" cy="246380"/>
    <xdr:sp macro="" textlink="">
      <xdr:nvSpPr>
        <xdr:cNvPr id="586" name="n_4mainValue【消防施設】&#10;有形固定資産減価償却率">
          <a:extLst>
            <a:ext uri="{FF2B5EF4-FFF2-40B4-BE49-F238E27FC236}">
              <a16:creationId xmlns:a16="http://schemas.microsoft.com/office/drawing/2014/main" id="{00000000-0008-0000-1000-00004A020000}"/>
            </a:ext>
          </a:extLst>
        </xdr:cNvPr>
        <xdr:cNvSpPr txBox="1"/>
      </xdr:nvSpPr>
      <xdr:spPr>
        <a:xfrm>
          <a:off x="11386820" y="12828905"/>
          <a:ext cx="333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587" name="正方形/長方形 586">
          <a:extLst>
            <a:ext uri="{FF2B5EF4-FFF2-40B4-BE49-F238E27FC236}">
              <a16:creationId xmlns:a16="http://schemas.microsoft.com/office/drawing/2014/main" id="{00000000-0008-0000-1000-00004B020000}"/>
            </a:ext>
          </a:extLst>
        </xdr:cNvPr>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588" name="正方形/長方形 587">
          <a:extLst>
            <a:ext uri="{FF2B5EF4-FFF2-40B4-BE49-F238E27FC236}">
              <a16:creationId xmlns:a16="http://schemas.microsoft.com/office/drawing/2014/main" id="{00000000-0008-0000-1000-00004C020000}"/>
            </a:ext>
          </a:extLst>
        </xdr:cNvPr>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589" name="正方形/長方形 588">
          <a:extLst>
            <a:ext uri="{FF2B5EF4-FFF2-40B4-BE49-F238E27FC236}">
              <a16:creationId xmlns:a16="http://schemas.microsoft.com/office/drawing/2014/main" id="{00000000-0008-0000-1000-00004D020000}"/>
            </a:ext>
          </a:extLst>
        </xdr:cNvPr>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590" name="正方形/長方形 589">
          <a:extLst>
            <a:ext uri="{FF2B5EF4-FFF2-40B4-BE49-F238E27FC236}">
              <a16:creationId xmlns:a16="http://schemas.microsoft.com/office/drawing/2014/main" id="{00000000-0008-0000-1000-00004E020000}"/>
            </a:ext>
          </a:extLst>
        </xdr:cNvPr>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591" name="正方形/長方形 590">
          <a:extLst>
            <a:ext uri="{FF2B5EF4-FFF2-40B4-BE49-F238E27FC236}">
              <a16:creationId xmlns:a16="http://schemas.microsoft.com/office/drawing/2014/main" id="{00000000-0008-0000-1000-00004F020000}"/>
            </a:ext>
          </a:extLst>
        </xdr:cNvPr>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592" name="正方形/長方形 591">
          <a:extLst>
            <a:ext uri="{FF2B5EF4-FFF2-40B4-BE49-F238E27FC236}">
              <a16:creationId xmlns:a16="http://schemas.microsoft.com/office/drawing/2014/main" id="{00000000-0008-0000-1000-000050020000}"/>
            </a:ext>
          </a:extLst>
        </xdr:cNvPr>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593" name="正方形/長方形 592">
          <a:extLst>
            <a:ext uri="{FF2B5EF4-FFF2-40B4-BE49-F238E27FC236}">
              <a16:creationId xmlns:a16="http://schemas.microsoft.com/office/drawing/2014/main" id="{00000000-0008-0000-1000-000051020000}"/>
            </a:ext>
          </a:extLst>
        </xdr:cNvPr>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594" name="正方形/長方形 593">
          <a:extLst>
            <a:ext uri="{FF2B5EF4-FFF2-40B4-BE49-F238E27FC236}">
              <a16:creationId xmlns:a16="http://schemas.microsoft.com/office/drawing/2014/main" id="{00000000-0008-0000-1000-000052020000}"/>
            </a:ext>
          </a:extLst>
        </xdr:cNvPr>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2900" cy="213360"/>
    <xdr:sp macro="" textlink="">
      <xdr:nvSpPr>
        <xdr:cNvPr id="595" name="テキスト ボックス 594">
          <a:extLst>
            <a:ext uri="{FF2B5EF4-FFF2-40B4-BE49-F238E27FC236}">
              <a16:creationId xmlns:a16="http://schemas.microsoft.com/office/drawing/2014/main" id="{00000000-0008-0000-1000-000053020000}"/>
            </a:ext>
          </a:extLst>
        </xdr:cNvPr>
        <xdr:cNvSpPr txBox="1"/>
      </xdr:nvSpPr>
      <xdr:spPr>
        <a:xfrm>
          <a:off x="16440150" y="12483465"/>
          <a:ext cx="34290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596" name="直線コネクタ 595">
          <a:extLst>
            <a:ext uri="{FF2B5EF4-FFF2-40B4-BE49-F238E27FC236}">
              <a16:creationId xmlns:a16="http://schemas.microsoft.com/office/drawing/2014/main" id="{00000000-0008-0000-1000-000054020000}"/>
            </a:ext>
          </a:extLst>
        </xdr:cNvPr>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37465</xdr:rowOff>
    </xdr:from>
    <xdr:to>
      <xdr:col>120</xdr:col>
      <xdr:colOff>114300</xdr:colOff>
      <xdr:row>86</xdr:row>
      <xdr:rowOff>37465</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a:off x="164592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66040</xdr:rowOff>
    </xdr:from>
    <xdr:ext cx="460375" cy="246380"/>
    <xdr:sp macro="" textlink="">
      <xdr:nvSpPr>
        <xdr:cNvPr id="598" name="テキスト ボックス 597">
          <a:extLst>
            <a:ext uri="{FF2B5EF4-FFF2-40B4-BE49-F238E27FC236}">
              <a16:creationId xmlns:a16="http://schemas.microsoft.com/office/drawing/2014/main" id="{00000000-0008-0000-1000-000056020000}"/>
            </a:ext>
          </a:extLst>
        </xdr:cNvPr>
        <xdr:cNvSpPr txBox="1"/>
      </xdr:nvSpPr>
      <xdr:spPr>
        <a:xfrm>
          <a:off x="16048990" y="1431925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93345</xdr:rowOff>
    </xdr:from>
    <xdr:to>
      <xdr:col>120</xdr:col>
      <xdr:colOff>114300</xdr:colOff>
      <xdr:row>83</xdr:row>
      <xdr:rowOff>93345</xdr:rowOff>
    </xdr:to>
    <xdr:cxnSp macro="">
      <xdr:nvCxnSpPr>
        <xdr:cNvPr id="599" name="直線コネクタ 598">
          <a:extLst>
            <a:ext uri="{FF2B5EF4-FFF2-40B4-BE49-F238E27FC236}">
              <a16:creationId xmlns:a16="http://schemas.microsoft.com/office/drawing/2014/main" id="{00000000-0008-0000-1000-000057020000}"/>
            </a:ext>
          </a:extLst>
        </xdr:cNvPr>
        <xdr:cNvCxnSpPr/>
      </xdr:nvCxnSpPr>
      <xdr:spPr>
        <a:xfrm>
          <a:off x="164592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121920</xdr:rowOff>
    </xdr:from>
    <xdr:ext cx="460375" cy="246380"/>
    <xdr:sp macro="" textlink="">
      <xdr:nvSpPr>
        <xdr:cNvPr id="600" name="テキスト ボックス 599">
          <a:extLst>
            <a:ext uri="{FF2B5EF4-FFF2-40B4-BE49-F238E27FC236}">
              <a16:creationId xmlns:a16="http://schemas.microsoft.com/office/drawing/2014/main" id="{00000000-0008-0000-1000-000058020000}"/>
            </a:ext>
          </a:extLst>
        </xdr:cNvPr>
        <xdr:cNvSpPr txBox="1"/>
      </xdr:nvSpPr>
      <xdr:spPr>
        <a:xfrm>
          <a:off x="16048990" y="1387221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149225</xdr:rowOff>
    </xdr:from>
    <xdr:to>
      <xdr:col>120</xdr:col>
      <xdr:colOff>114300</xdr:colOff>
      <xdr:row>80</xdr:row>
      <xdr:rowOff>149225</xdr:rowOff>
    </xdr:to>
    <xdr:cxnSp macro="">
      <xdr:nvCxnSpPr>
        <xdr:cNvPr id="601" name="直線コネクタ 600">
          <a:extLst>
            <a:ext uri="{FF2B5EF4-FFF2-40B4-BE49-F238E27FC236}">
              <a16:creationId xmlns:a16="http://schemas.microsoft.com/office/drawing/2014/main" id="{00000000-0008-0000-1000-000059020000}"/>
            </a:ext>
          </a:extLst>
        </xdr:cNvPr>
        <xdr:cNvCxnSpPr/>
      </xdr:nvCxnSpPr>
      <xdr:spPr>
        <a:xfrm>
          <a:off x="164592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0375" cy="246380"/>
    <xdr:sp macro="" textlink="">
      <xdr:nvSpPr>
        <xdr:cNvPr id="602" name="テキスト ボックス 601">
          <a:extLst>
            <a:ext uri="{FF2B5EF4-FFF2-40B4-BE49-F238E27FC236}">
              <a16:creationId xmlns:a16="http://schemas.microsoft.com/office/drawing/2014/main" id="{00000000-0008-0000-1000-00005A020000}"/>
            </a:ext>
          </a:extLst>
        </xdr:cNvPr>
        <xdr:cNvSpPr txBox="1"/>
      </xdr:nvSpPr>
      <xdr:spPr>
        <a:xfrm>
          <a:off x="16048990" y="1342517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37465</xdr:rowOff>
    </xdr:from>
    <xdr:to>
      <xdr:col>120</xdr:col>
      <xdr:colOff>114300</xdr:colOff>
      <xdr:row>78</xdr:row>
      <xdr:rowOff>37465</xdr:rowOff>
    </xdr:to>
    <xdr:cxnSp macro="">
      <xdr:nvCxnSpPr>
        <xdr:cNvPr id="603" name="直線コネクタ 602">
          <a:extLst>
            <a:ext uri="{FF2B5EF4-FFF2-40B4-BE49-F238E27FC236}">
              <a16:creationId xmlns:a16="http://schemas.microsoft.com/office/drawing/2014/main" id="{00000000-0008-0000-1000-00005B020000}"/>
            </a:ext>
          </a:extLst>
        </xdr:cNvPr>
        <xdr:cNvCxnSpPr/>
      </xdr:nvCxnSpPr>
      <xdr:spPr>
        <a:xfrm>
          <a:off x="164592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66040</xdr:rowOff>
    </xdr:from>
    <xdr:ext cx="460375" cy="246380"/>
    <xdr:sp macro="" textlink="">
      <xdr:nvSpPr>
        <xdr:cNvPr id="604" name="テキスト ボックス 603">
          <a:extLst>
            <a:ext uri="{FF2B5EF4-FFF2-40B4-BE49-F238E27FC236}">
              <a16:creationId xmlns:a16="http://schemas.microsoft.com/office/drawing/2014/main" id="{00000000-0008-0000-1000-00005C020000}"/>
            </a:ext>
          </a:extLst>
        </xdr:cNvPr>
        <xdr:cNvSpPr txBox="1"/>
      </xdr:nvSpPr>
      <xdr:spPr>
        <a:xfrm>
          <a:off x="16048990" y="1297813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605" name="直線コネクタ 604">
          <a:extLst>
            <a:ext uri="{FF2B5EF4-FFF2-40B4-BE49-F238E27FC236}">
              <a16:creationId xmlns:a16="http://schemas.microsoft.com/office/drawing/2014/main" id="{00000000-0008-0000-1000-00005D020000}"/>
            </a:ext>
          </a:extLst>
        </xdr:cNvPr>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0375" cy="246380"/>
    <xdr:sp macro="" textlink="">
      <xdr:nvSpPr>
        <xdr:cNvPr id="606" name="テキスト ボックス 605">
          <a:extLst>
            <a:ext uri="{FF2B5EF4-FFF2-40B4-BE49-F238E27FC236}">
              <a16:creationId xmlns:a16="http://schemas.microsoft.com/office/drawing/2014/main" id="{00000000-0008-0000-1000-00005E020000}"/>
            </a:ext>
          </a:extLst>
        </xdr:cNvPr>
        <xdr:cNvSpPr txBox="1"/>
      </xdr:nvSpPr>
      <xdr:spPr>
        <a:xfrm>
          <a:off x="16048990" y="1253109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607" name="【消防施設】&#10;一人当たり面積グラフ枠">
          <a:extLst>
            <a:ext uri="{FF2B5EF4-FFF2-40B4-BE49-F238E27FC236}">
              <a16:creationId xmlns:a16="http://schemas.microsoft.com/office/drawing/2014/main" id="{00000000-0008-0000-1000-00005F020000}"/>
            </a:ext>
          </a:extLst>
        </xdr:cNvPr>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30480</xdr:rowOff>
    </xdr:from>
    <xdr:to>
      <xdr:col>116</xdr:col>
      <xdr:colOff>62865</xdr:colOff>
      <xdr:row>86</xdr:row>
      <xdr:rowOff>15240</xdr:rowOff>
    </xdr:to>
    <xdr:cxnSp macro="">
      <xdr:nvCxnSpPr>
        <xdr:cNvPr id="608" name="直線コネクタ 607">
          <a:extLst>
            <a:ext uri="{FF2B5EF4-FFF2-40B4-BE49-F238E27FC236}">
              <a16:creationId xmlns:a16="http://schemas.microsoft.com/office/drawing/2014/main" id="{00000000-0008-0000-1000-000060020000}"/>
            </a:ext>
          </a:extLst>
        </xdr:cNvPr>
        <xdr:cNvCxnSpPr/>
      </xdr:nvCxnSpPr>
      <xdr:spPr>
        <a:xfrm flipV="1">
          <a:off x="19951065" y="1327785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18415</xdr:rowOff>
    </xdr:from>
    <xdr:ext cx="462915" cy="252095"/>
    <xdr:sp macro="" textlink="">
      <xdr:nvSpPr>
        <xdr:cNvPr id="609" name="【消防施設】&#10;一人当たり面積最小値テキスト">
          <a:extLst>
            <a:ext uri="{FF2B5EF4-FFF2-40B4-BE49-F238E27FC236}">
              <a16:creationId xmlns:a16="http://schemas.microsoft.com/office/drawing/2014/main" id="{00000000-0008-0000-1000-000061020000}"/>
            </a:ext>
          </a:extLst>
        </xdr:cNvPr>
        <xdr:cNvSpPr txBox="1"/>
      </xdr:nvSpPr>
      <xdr:spPr>
        <a:xfrm>
          <a:off x="19989800" y="144392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15240</xdr:rowOff>
    </xdr:from>
    <xdr:to>
      <xdr:col>116</xdr:col>
      <xdr:colOff>152400</xdr:colOff>
      <xdr:row>86</xdr:row>
      <xdr:rowOff>15240</xdr:rowOff>
    </xdr:to>
    <xdr:cxnSp macro="">
      <xdr:nvCxnSpPr>
        <xdr:cNvPr id="610" name="直線コネクタ 609">
          <a:extLst>
            <a:ext uri="{FF2B5EF4-FFF2-40B4-BE49-F238E27FC236}">
              <a16:creationId xmlns:a16="http://schemas.microsoft.com/office/drawing/2014/main" id="{00000000-0008-0000-1000-000062020000}"/>
            </a:ext>
          </a:extLst>
        </xdr:cNvPr>
        <xdr:cNvCxnSpPr/>
      </xdr:nvCxnSpPr>
      <xdr:spPr>
        <a:xfrm>
          <a:off x="19881850" y="14436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146050</xdr:rowOff>
    </xdr:from>
    <xdr:ext cx="462915" cy="246380"/>
    <xdr:sp macro="" textlink="">
      <xdr:nvSpPr>
        <xdr:cNvPr id="611" name="【消防施設】&#10;一人当たり面積最大値テキスト">
          <a:extLst>
            <a:ext uri="{FF2B5EF4-FFF2-40B4-BE49-F238E27FC236}">
              <a16:creationId xmlns:a16="http://schemas.microsoft.com/office/drawing/2014/main" id="{00000000-0008-0000-1000-000063020000}"/>
            </a:ext>
          </a:extLst>
        </xdr:cNvPr>
        <xdr:cNvSpPr txBox="1"/>
      </xdr:nvSpPr>
      <xdr:spPr>
        <a:xfrm>
          <a:off x="19989800" y="13058140"/>
          <a:ext cx="4629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30480</xdr:rowOff>
    </xdr:from>
    <xdr:to>
      <xdr:col>116</xdr:col>
      <xdr:colOff>152400</xdr:colOff>
      <xdr:row>79</xdr:row>
      <xdr:rowOff>30480</xdr:rowOff>
    </xdr:to>
    <xdr:cxnSp macro="">
      <xdr:nvCxnSpPr>
        <xdr:cNvPr id="612" name="直線コネクタ 611">
          <a:extLst>
            <a:ext uri="{FF2B5EF4-FFF2-40B4-BE49-F238E27FC236}">
              <a16:creationId xmlns:a16="http://schemas.microsoft.com/office/drawing/2014/main" id="{00000000-0008-0000-1000-000064020000}"/>
            </a:ext>
          </a:extLst>
        </xdr:cNvPr>
        <xdr:cNvCxnSpPr/>
      </xdr:nvCxnSpPr>
      <xdr:spPr>
        <a:xfrm>
          <a:off x="19881850" y="13277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1270</xdr:rowOff>
    </xdr:from>
    <xdr:ext cx="462915" cy="253365"/>
    <xdr:sp macro="" textlink="">
      <xdr:nvSpPr>
        <xdr:cNvPr id="613" name="【消防施設】&#10;一人当たり面積平均値テキスト">
          <a:extLst>
            <a:ext uri="{FF2B5EF4-FFF2-40B4-BE49-F238E27FC236}">
              <a16:creationId xmlns:a16="http://schemas.microsoft.com/office/drawing/2014/main" id="{00000000-0008-0000-1000-000065020000}"/>
            </a:ext>
          </a:extLst>
        </xdr:cNvPr>
        <xdr:cNvSpPr txBox="1"/>
      </xdr:nvSpPr>
      <xdr:spPr>
        <a:xfrm>
          <a:off x="19989800" y="13919200"/>
          <a:ext cx="4629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146685</xdr:rowOff>
    </xdr:from>
    <xdr:to>
      <xdr:col>116</xdr:col>
      <xdr:colOff>114300</xdr:colOff>
      <xdr:row>84</xdr:row>
      <xdr:rowOff>78105</xdr:rowOff>
    </xdr:to>
    <xdr:sp macro="" textlink="">
      <xdr:nvSpPr>
        <xdr:cNvPr id="614" name="フローチャート: 判断 613">
          <a:extLst>
            <a:ext uri="{FF2B5EF4-FFF2-40B4-BE49-F238E27FC236}">
              <a16:creationId xmlns:a16="http://schemas.microsoft.com/office/drawing/2014/main" id="{00000000-0008-0000-1000-000066020000}"/>
            </a:ext>
          </a:extLst>
        </xdr:cNvPr>
        <xdr:cNvSpPr/>
      </xdr:nvSpPr>
      <xdr:spPr>
        <a:xfrm>
          <a:off x="19900900" y="140646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148590</xdr:rowOff>
    </xdr:from>
    <xdr:to>
      <xdr:col>112</xdr:col>
      <xdr:colOff>38100</xdr:colOff>
      <xdr:row>84</xdr:row>
      <xdr:rowOff>80010</xdr:rowOff>
    </xdr:to>
    <xdr:sp macro="" textlink="">
      <xdr:nvSpPr>
        <xdr:cNvPr id="615" name="フローチャート: 判断 614">
          <a:extLst>
            <a:ext uri="{FF2B5EF4-FFF2-40B4-BE49-F238E27FC236}">
              <a16:creationId xmlns:a16="http://schemas.microsoft.com/office/drawing/2014/main" id="{00000000-0008-0000-1000-000067020000}"/>
            </a:ext>
          </a:extLst>
        </xdr:cNvPr>
        <xdr:cNvSpPr/>
      </xdr:nvSpPr>
      <xdr:spPr>
        <a:xfrm>
          <a:off x="19157950" y="140665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3175</xdr:rowOff>
    </xdr:from>
    <xdr:to>
      <xdr:col>107</xdr:col>
      <xdr:colOff>101600</xdr:colOff>
      <xdr:row>84</xdr:row>
      <xdr:rowOff>102870</xdr:rowOff>
    </xdr:to>
    <xdr:sp macro="" textlink="">
      <xdr:nvSpPr>
        <xdr:cNvPr id="616" name="フローチャート: 判断 615">
          <a:extLst>
            <a:ext uri="{FF2B5EF4-FFF2-40B4-BE49-F238E27FC236}">
              <a16:creationId xmlns:a16="http://schemas.microsoft.com/office/drawing/2014/main" id="{00000000-0008-0000-1000-000068020000}"/>
            </a:ext>
          </a:extLst>
        </xdr:cNvPr>
        <xdr:cNvSpPr/>
      </xdr:nvSpPr>
      <xdr:spPr>
        <a:xfrm>
          <a:off x="18345150" y="140887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5715</xdr:rowOff>
    </xdr:from>
    <xdr:to>
      <xdr:col>102</xdr:col>
      <xdr:colOff>165100</xdr:colOff>
      <xdr:row>84</xdr:row>
      <xdr:rowOff>105410</xdr:rowOff>
    </xdr:to>
    <xdr:sp macro="" textlink="">
      <xdr:nvSpPr>
        <xdr:cNvPr id="617" name="フローチャート: 判断 616">
          <a:extLst>
            <a:ext uri="{FF2B5EF4-FFF2-40B4-BE49-F238E27FC236}">
              <a16:creationId xmlns:a16="http://schemas.microsoft.com/office/drawing/2014/main" id="{00000000-0008-0000-1000-000069020000}"/>
            </a:ext>
          </a:extLst>
        </xdr:cNvPr>
        <xdr:cNvSpPr/>
      </xdr:nvSpPr>
      <xdr:spPr>
        <a:xfrm>
          <a:off x="17551400" y="14091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166370</xdr:rowOff>
    </xdr:from>
    <xdr:to>
      <xdr:col>98</xdr:col>
      <xdr:colOff>38100</xdr:colOff>
      <xdr:row>84</xdr:row>
      <xdr:rowOff>97790</xdr:rowOff>
    </xdr:to>
    <xdr:sp macro="" textlink="">
      <xdr:nvSpPr>
        <xdr:cNvPr id="618" name="フローチャート: 判断 617">
          <a:extLst>
            <a:ext uri="{FF2B5EF4-FFF2-40B4-BE49-F238E27FC236}">
              <a16:creationId xmlns:a16="http://schemas.microsoft.com/office/drawing/2014/main" id="{00000000-0008-0000-1000-00006A020000}"/>
            </a:ext>
          </a:extLst>
        </xdr:cNvPr>
        <xdr:cNvSpPr/>
      </xdr:nvSpPr>
      <xdr:spPr>
        <a:xfrm>
          <a:off x="16757650" y="140843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46380"/>
    <xdr:sp macro="" textlink="">
      <xdr:nvSpPr>
        <xdr:cNvPr id="619" name="テキスト ボックス 618">
          <a:extLst>
            <a:ext uri="{FF2B5EF4-FFF2-40B4-BE49-F238E27FC236}">
              <a16:creationId xmlns:a16="http://schemas.microsoft.com/office/drawing/2014/main" id="{00000000-0008-0000-1000-00006B020000}"/>
            </a:ext>
          </a:extLst>
        </xdr:cNvPr>
        <xdr:cNvSpPr txBox="1"/>
      </xdr:nvSpPr>
      <xdr:spPr>
        <a:xfrm>
          <a:off x="197802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46380"/>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190309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55015" cy="246380"/>
    <xdr:sp macro="" textlink="">
      <xdr:nvSpPr>
        <xdr:cNvPr id="621" name="テキスト ボックス 620">
          <a:extLst>
            <a:ext uri="{FF2B5EF4-FFF2-40B4-BE49-F238E27FC236}">
              <a16:creationId xmlns:a16="http://schemas.microsoft.com/office/drawing/2014/main" id="{00000000-0008-0000-1000-00006D020000}"/>
            </a:ext>
          </a:extLst>
        </xdr:cNvPr>
        <xdr:cNvSpPr txBox="1"/>
      </xdr:nvSpPr>
      <xdr:spPr>
        <a:xfrm>
          <a:off x="18224500" y="1490281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46380"/>
    <xdr:sp macro="" textlink="">
      <xdr:nvSpPr>
        <xdr:cNvPr id="622" name="テキスト ボックス 621">
          <a:extLst>
            <a:ext uri="{FF2B5EF4-FFF2-40B4-BE49-F238E27FC236}">
              <a16:creationId xmlns:a16="http://schemas.microsoft.com/office/drawing/2014/main" id="{00000000-0008-0000-1000-00006E020000}"/>
            </a:ext>
          </a:extLst>
        </xdr:cNvPr>
        <xdr:cNvSpPr txBox="1"/>
      </xdr:nvSpPr>
      <xdr:spPr>
        <a:xfrm>
          <a:off x="174307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46380"/>
    <xdr:sp macro="" textlink="">
      <xdr:nvSpPr>
        <xdr:cNvPr id="623" name="テキスト ボックス 622">
          <a:extLst>
            <a:ext uri="{FF2B5EF4-FFF2-40B4-BE49-F238E27FC236}">
              <a16:creationId xmlns:a16="http://schemas.microsoft.com/office/drawing/2014/main" id="{00000000-0008-0000-1000-00006F020000}"/>
            </a:ext>
          </a:extLst>
        </xdr:cNvPr>
        <xdr:cNvSpPr txBox="1"/>
      </xdr:nvSpPr>
      <xdr:spPr>
        <a:xfrm>
          <a:off x="16630650" y="149028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12700</xdr:rowOff>
    </xdr:from>
    <xdr:to>
      <xdr:col>116</xdr:col>
      <xdr:colOff>114300</xdr:colOff>
      <xdr:row>85</xdr:row>
      <xdr:rowOff>111760</xdr:rowOff>
    </xdr:to>
    <xdr:sp macro="" textlink="">
      <xdr:nvSpPr>
        <xdr:cNvPr id="624" name="楕円 623">
          <a:extLst>
            <a:ext uri="{FF2B5EF4-FFF2-40B4-BE49-F238E27FC236}">
              <a16:creationId xmlns:a16="http://schemas.microsoft.com/office/drawing/2014/main" id="{00000000-0008-0000-1000-000070020000}"/>
            </a:ext>
          </a:extLst>
        </xdr:cNvPr>
        <xdr:cNvSpPr/>
      </xdr:nvSpPr>
      <xdr:spPr>
        <a:xfrm>
          <a:off x="19900900" y="14265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96520</xdr:rowOff>
    </xdr:from>
    <xdr:ext cx="462915" cy="253365"/>
    <xdr:sp macro="" textlink="">
      <xdr:nvSpPr>
        <xdr:cNvPr id="625" name="【消防施設】&#10;一人当たり面積該当値テキスト">
          <a:extLst>
            <a:ext uri="{FF2B5EF4-FFF2-40B4-BE49-F238E27FC236}">
              <a16:creationId xmlns:a16="http://schemas.microsoft.com/office/drawing/2014/main" id="{00000000-0008-0000-1000-000071020000}"/>
            </a:ext>
          </a:extLst>
        </xdr:cNvPr>
        <xdr:cNvSpPr txBox="1"/>
      </xdr:nvSpPr>
      <xdr:spPr>
        <a:xfrm>
          <a:off x="19989800" y="1418209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14605</xdr:rowOff>
    </xdr:from>
    <xdr:to>
      <xdr:col>112</xdr:col>
      <xdr:colOff>38100</xdr:colOff>
      <xdr:row>85</xdr:row>
      <xdr:rowOff>113665</xdr:rowOff>
    </xdr:to>
    <xdr:sp macro="" textlink="">
      <xdr:nvSpPr>
        <xdr:cNvPr id="626" name="楕円 625">
          <a:extLst>
            <a:ext uri="{FF2B5EF4-FFF2-40B4-BE49-F238E27FC236}">
              <a16:creationId xmlns:a16="http://schemas.microsoft.com/office/drawing/2014/main" id="{00000000-0008-0000-1000-000072020000}"/>
            </a:ext>
          </a:extLst>
        </xdr:cNvPr>
        <xdr:cNvSpPr/>
      </xdr:nvSpPr>
      <xdr:spPr>
        <a:xfrm>
          <a:off x="19157950" y="142678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85</xdr:row>
      <xdr:rowOff>61595</xdr:rowOff>
    </xdr:from>
    <xdr:to>
      <xdr:col>116</xdr:col>
      <xdr:colOff>63500</xdr:colOff>
      <xdr:row>85</xdr:row>
      <xdr:rowOff>63500</xdr:rowOff>
    </xdr:to>
    <xdr:cxnSp macro="">
      <xdr:nvCxnSpPr>
        <xdr:cNvPr id="627" name="直線コネクタ 626">
          <a:extLst>
            <a:ext uri="{FF2B5EF4-FFF2-40B4-BE49-F238E27FC236}">
              <a16:creationId xmlns:a16="http://schemas.microsoft.com/office/drawing/2014/main" id="{00000000-0008-0000-1000-000073020000}"/>
            </a:ext>
          </a:extLst>
        </xdr:cNvPr>
        <xdr:cNvCxnSpPr/>
      </xdr:nvCxnSpPr>
      <xdr:spPr>
        <a:xfrm flipV="1">
          <a:off x="19202400" y="14314805"/>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17145</xdr:rowOff>
    </xdr:from>
    <xdr:to>
      <xdr:col>107</xdr:col>
      <xdr:colOff>101600</xdr:colOff>
      <xdr:row>85</xdr:row>
      <xdr:rowOff>116205</xdr:rowOff>
    </xdr:to>
    <xdr:sp macro="" textlink="">
      <xdr:nvSpPr>
        <xdr:cNvPr id="628" name="楕円 627">
          <a:extLst>
            <a:ext uri="{FF2B5EF4-FFF2-40B4-BE49-F238E27FC236}">
              <a16:creationId xmlns:a16="http://schemas.microsoft.com/office/drawing/2014/main" id="{00000000-0008-0000-1000-000074020000}"/>
            </a:ext>
          </a:extLst>
        </xdr:cNvPr>
        <xdr:cNvSpPr/>
      </xdr:nvSpPr>
      <xdr:spPr>
        <a:xfrm>
          <a:off x="18345150" y="142703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63500</xdr:rowOff>
    </xdr:from>
    <xdr:to>
      <xdr:col>111</xdr:col>
      <xdr:colOff>171450</xdr:colOff>
      <xdr:row>85</xdr:row>
      <xdr:rowOff>66675</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flipV="1">
          <a:off x="18395950" y="1431671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17145</xdr:rowOff>
    </xdr:from>
    <xdr:to>
      <xdr:col>102</xdr:col>
      <xdr:colOff>165100</xdr:colOff>
      <xdr:row>85</xdr:row>
      <xdr:rowOff>116205</xdr:rowOff>
    </xdr:to>
    <xdr:sp macro="" textlink="">
      <xdr:nvSpPr>
        <xdr:cNvPr id="630" name="楕円 629">
          <a:extLst>
            <a:ext uri="{FF2B5EF4-FFF2-40B4-BE49-F238E27FC236}">
              <a16:creationId xmlns:a16="http://schemas.microsoft.com/office/drawing/2014/main" id="{00000000-0008-0000-1000-000076020000}"/>
            </a:ext>
          </a:extLst>
        </xdr:cNvPr>
        <xdr:cNvSpPr/>
      </xdr:nvSpPr>
      <xdr:spPr>
        <a:xfrm>
          <a:off x="17551400" y="142703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66675</xdr:rowOff>
    </xdr:from>
    <xdr:to>
      <xdr:col>107</xdr:col>
      <xdr:colOff>50800</xdr:colOff>
      <xdr:row>85</xdr:row>
      <xdr:rowOff>66675</xdr:rowOff>
    </xdr:to>
    <xdr:cxnSp macro="">
      <xdr:nvCxnSpPr>
        <xdr:cNvPr id="631" name="直線コネクタ 630">
          <a:extLst>
            <a:ext uri="{FF2B5EF4-FFF2-40B4-BE49-F238E27FC236}">
              <a16:creationId xmlns:a16="http://schemas.microsoft.com/office/drawing/2014/main" id="{00000000-0008-0000-1000-000077020000}"/>
            </a:ext>
          </a:extLst>
        </xdr:cNvPr>
        <xdr:cNvCxnSpPr/>
      </xdr:nvCxnSpPr>
      <xdr:spPr>
        <a:xfrm>
          <a:off x="17602200" y="1431988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18415</xdr:rowOff>
    </xdr:from>
    <xdr:to>
      <xdr:col>98</xdr:col>
      <xdr:colOff>38100</xdr:colOff>
      <xdr:row>85</xdr:row>
      <xdr:rowOff>117475</xdr:rowOff>
    </xdr:to>
    <xdr:sp macro="" textlink="">
      <xdr:nvSpPr>
        <xdr:cNvPr id="632" name="楕円 631">
          <a:extLst>
            <a:ext uri="{FF2B5EF4-FFF2-40B4-BE49-F238E27FC236}">
              <a16:creationId xmlns:a16="http://schemas.microsoft.com/office/drawing/2014/main" id="{00000000-0008-0000-1000-000078020000}"/>
            </a:ext>
          </a:extLst>
        </xdr:cNvPr>
        <xdr:cNvSpPr/>
      </xdr:nvSpPr>
      <xdr:spPr>
        <a:xfrm>
          <a:off x="16757650" y="142716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85</xdr:row>
      <xdr:rowOff>66675</xdr:rowOff>
    </xdr:from>
    <xdr:to>
      <xdr:col>102</xdr:col>
      <xdr:colOff>114300</xdr:colOff>
      <xdr:row>85</xdr:row>
      <xdr:rowOff>68580</xdr:rowOff>
    </xdr:to>
    <xdr:cxnSp macro="">
      <xdr:nvCxnSpPr>
        <xdr:cNvPr id="633" name="直線コネクタ 632">
          <a:extLst>
            <a:ext uri="{FF2B5EF4-FFF2-40B4-BE49-F238E27FC236}">
              <a16:creationId xmlns:a16="http://schemas.microsoft.com/office/drawing/2014/main" id="{00000000-0008-0000-1000-000079020000}"/>
            </a:ext>
          </a:extLst>
        </xdr:cNvPr>
        <xdr:cNvCxnSpPr/>
      </xdr:nvCxnSpPr>
      <xdr:spPr>
        <a:xfrm flipV="1">
          <a:off x="16802100" y="1431988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95885</xdr:rowOff>
    </xdr:from>
    <xdr:ext cx="469900" cy="253365"/>
    <xdr:sp macro="" textlink="">
      <xdr:nvSpPr>
        <xdr:cNvPr id="634" name="n_1aveValue【消防施設】&#10;一人当たり面積">
          <a:extLst>
            <a:ext uri="{FF2B5EF4-FFF2-40B4-BE49-F238E27FC236}">
              <a16:creationId xmlns:a16="http://schemas.microsoft.com/office/drawing/2014/main" id="{00000000-0008-0000-1000-00007A020000}"/>
            </a:ext>
          </a:extLst>
        </xdr:cNvPr>
        <xdr:cNvSpPr txBox="1"/>
      </xdr:nvSpPr>
      <xdr:spPr>
        <a:xfrm>
          <a:off x="18980150" y="138461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118110</xdr:rowOff>
    </xdr:from>
    <xdr:ext cx="469900" cy="253365"/>
    <xdr:sp macro="" textlink="">
      <xdr:nvSpPr>
        <xdr:cNvPr id="635" name="n_2aveValue【消防施設】&#10;一人当たり面積">
          <a:extLst>
            <a:ext uri="{FF2B5EF4-FFF2-40B4-BE49-F238E27FC236}">
              <a16:creationId xmlns:a16="http://schemas.microsoft.com/office/drawing/2014/main" id="{00000000-0008-0000-1000-00007B020000}"/>
            </a:ext>
          </a:extLst>
        </xdr:cNvPr>
        <xdr:cNvSpPr txBox="1"/>
      </xdr:nvSpPr>
      <xdr:spPr>
        <a:xfrm>
          <a:off x="18180050" y="138684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120650</xdr:rowOff>
    </xdr:from>
    <xdr:ext cx="469900" cy="253365"/>
    <xdr:sp macro="" textlink="">
      <xdr:nvSpPr>
        <xdr:cNvPr id="636" name="n_3aveValue【消防施設】&#10;一人当たり面積">
          <a:extLst>
            <a:ext uri="{FF2B5EF4-FFF2-40B4-BE49-F238E27FC236}">
              <a16:creationId xmlns:a16="http://schemas.microsoft.com/office/drawing/2014/main" id="{00000000-0008-0000-1000-00007C020000}"/>
            </a:ext>
          </a:extLst>
        </xdr:cNvPr>
        <xdr:cNvSpPr txBox="1"/>
      </xdr:nvSpPr>
      <xdr:spPr>
        <a:xfrm>
          <a:off x="17386300" y="13870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114300</xdr:rowOff>
    </xdr:from>
    <xdr:ext cx="469900" cy="253365"/>
    <xdr:sp macro="" textlink="">
      <xdr:nvSpPr>
        <xdr:cNvPr id="637" name="n_4aveValue【消防施設】&#10;一人当たり面積">
          <a:extLst>
            <a:ext uri="{FF2B5EF4-FFF2-40B4-BE49-F238E27FC236}">
              <a16:creationId xmlns:a16="http://schemas.microsoft.com/office/drawing/2014/main" id="{00000000-0008-0000-1000-00007D020000}"/>
            </a:ext>
          </a:extLst>
        </xdr:cNvPr>
        <xdr:cNvSpPr txBox="1"/>
      </xdr:nvSpPr>
      <xdr:spPr>
        <a:xfrm>
          <a:off x="16592550" y="138645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105410</xdr:rowOff>
    </xdr:from>
    <xdr:ext cx="469900" cy="246380"/>
    <xdr:sp macro="" textlink="">
      <xdr:nvSpPr>
        <xdr:cNvPr id="638" name="n_1mainValue【消防施設】&#10;一人当たり面積">
          <a:extLst>
            <a:ext uri="{FF2B5EF4-FFF2-40B4-BE49-F238E27FC236}">
              <a16:creationId xmlns:a16="http://schemas.microsoft.com/office/drawing/2014/main" id="{00000000-0008-0000-1000-00007E020000}"/>
            </a:ext>
          </a:extLst>
        </xdr:cNvPr>
        <xdr:cNvSpPr txBox="1"/>
      </xdr:nvSpPr>
      <xdr:spPr>
        <a:xfrm>
          <a:off x="18980150" y="1435862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107315</xdr:rowOff>
    </xdr:from>
    <xdr:ext cx="469900" cy="246380"/>
    <xdr:sp macro="" textlink="">
      <xdr:nvSpPr>
        <xdr:cNvPr id="639" name="n_2mainValue【消防施設】&#10;一人当たり面積">
          <a:extLst>
            <a:ext uri="{FF2B5EF4-FFF2-40B4-BE49-F238E27FC236}">
              <a16:creationId xmlns:a16="http://schemas.microsoft.com/office/drawing/2014/main" id="{00000000-0008-0000-1000-00007F020000}"/>
            </a:ext>
          </a:extLst>
        </xdr:cNvPr>
        <xdr:cNvSpPr txBox="1"/>
      </xdr:nvSpPr>
      <xdr:spPr>
        <a:xfrm>
          <a:off x="18180050" y="1436052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107315</xdr:rowOff>
    </xdr:from>
    <xdr:ext cx="469900" cy="246380"/>
    <xdr:sp macro="" textlink="">
      <xdr:nvSpPr>
        <xdr:cNvPr id="640" name="n_3mainValue【消防施設】&#10;一人当たり面積">
          <a:extLst>
            <a:ext uri="{FF2B5EF4-FFF2-40B4-BE49-F238E27FC236}">
              <a16:creationId xmlns:a16="http://schemas.microsoft.com/office/drawing/2014/main" id="{00000000-0008-0000-1000-000080020000}"/>
            </a:ext>
          </a:extLst>
        </xdr:cNvPr>
        <xdr:cNvSpPr txBox="1"/>
      </xdr:nvSpPr>
      <xdr:spPr>
        <a:xfrm>
          <a:off x="17386300" y="1436052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109220</xdr:rowOff>
    </xdr:from>
    <xdr:ext cx="469900" cy="246380"/>
    <xdr:sp macro="" textlink="">
      <xdr:nvSpPr>
        <xdr:cNvPr id="641" name="n_4mainValue【消防施設】&#10;一人当たり面積">
          <a:extLst>
            <a:ext uri="{FF2B5EF4-FFF2-40B4-BE49-F238E27FC236}">
              <a16:creationId xmlns:a16="http://schemas.microsoft.com/office/drawing/2014/main" id="{00000000-0008-0000-1000-000081020000}"/>
            </a:ext>
          </a:extLst>
        </xdr:cNvPr>
        <xdr:cNvSpPr txBox="1"/>
      </xdr:nvSpPr>
      <xdr:spPr>
        <a:xfrm>
          <a:off x="16592550" y="1436243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1000-000082020000}"/>
            </a:ext>
          </a:extLst>
        </xdr:cNvPr>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1000-000083020000}"/>
            </a:ext>
          </a:extLst>
        </xdr:cNvPr>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1000-000084020000}"/>
            </a:ext>
          </a:extLst>
        </xdr:cNvPr>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1000-000085020000}"/>
            </a:ext>
          </a:extLst>
        </xdr:cNvPr>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1000-000086020000}"/>
            </a:ext>
          </a:extLst>
        </xdr:cNvPr>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1000-000087020000}"/>
            </a:ext>
          </a:extLst>
        </xdr:cNvPr>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1000-000088020000}"/>
            </a:ext>
          </a:extLst>
        </xdr:cNvPr>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1000-000089020000}"/>
            </a:ext>
          </a:extLst>
        </xdr:cNvPr>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650" name="テキスト ボックス 649">
          <a:extLst>
            <a:ext uri="{FF2B5EF4-FFF2-40B4-BE49-F238E27FC236}">
              <a16:creationId xmlns:a16="http://schemas.microsoft.com/office/drawing/2014/main" id="{00000000-0008-0000-1000-00008A020000}"/>
            </a:ext>
          </a:extLst>
        </xdr:cNvPr>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651" name="直線コネクタ 650">
          <a:extLst>
            <a:ext uri="{FF2B5EF4-FFF2-40B4-BE49-F238E27FC236}">
              <a16:creationId xmlns:a16="http://schemas.microsoft.com/office/drawing/2014/main" id="{00000000-0008-0000-1000-00008B020000}"/>
            </a:ext>
          </a:extLst>
        </xdr:cNvPr>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0375" cy="259080"/>
    <xdr:sp macro="" textlink="">
      <xdr:nvSpPr>
        <xdr:cNvPr id="652" name="テキスト ボックス 651">
          <a:extLst>
            <a:ext uri="{FF2B5EF4-FFF2-40B4-BE49-F238E27FC236}">
              <a16:creationId xmlns:a16="http://schemas.microsoft.com/office/drawing/2014/main" id="{00000000-0008-0000-1000-00008C020000}"/>
            </a:ext>
          </a:extLst>
        </xdr:cNvPr>
        <xdr:cNvSpPr txBox="1"/>
      </xdr:nvSpPr>
      <xdr:spPr>
        <a:xfrm>
          <a:off x="10797540" y="185648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653" name="直線コネクタ 652">
          <a:extLst>
            <a:ext uri="{FF2B5EF4-FFF2-40B4-BE49-F238E27FC236}">
              <a16:creationId xmlns:a16="http://schemas.microsoft.com/office/drawing/2014/main" id="{00000000-0008-0000-1000-00008D020000}"/>
            </a:ext>
          </a:extLst>
        </xdr:cNvPr>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0375" cy="252095"/>
    <xdr:sp macro="" textlink="">
      <xdr:nvSpPr>
        <xdr:cNvPr id="654" name="テキスト ボックス 653">
          <a:extLst>
            <a:ext uri="{FF2B5EF4-FFF2-40B4-BE49-F238E27FC236}">
              <a16:creationId xmlns:a16="http://schemas.microsoft.com/office/drawing/2014/main" id="{00000000-0008-0000-1000-00008E020000}"/>
            </a:ext>
          </a:extLst>
        </xdr:cNvPr>
        <xdr:cNvSpPr txBox="1"/>
      </xdr:nvSpPr>
      <xdr:spPr>
        <a:xfrm>
          <a:off x="10797540" y="182384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655" name="直線コネクタ 654">
          <a:extLst>
            <a:ext uri="{FF2B5EF4-FFF2-40B4-BE49-F238E27FC236}">
              <a16:creationId xmlns:a16="http://schemas.microsoft.com/office/drawing/2014/main" id="{00000000-0008-0000-1000-00008F020000}"/>
            </a:ext>
          </a:extLst>
        </xdr:cNvPr>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396240" cy="259080"/>
    <xdr:sp macro="" textlink="">
      <xdr:nvSpPr>
        <xdr:cNvPr id="656" name="テキスト ボックス 655">
          <a:extLst>
            <a:ext uri="{FF2B5EF4-FFF2-40B4-BE49-F238E27FC236}">
              <a16:creationId xmlns:a16="http://schemas.microsoft.com/office/drawing/2014/main" id="{00000000-0008-0000-1000-000090020000}"/>
            </a:ext>
          </a:extLst>
        </xdr:cNvPr>
        <xdr:cNvSpPr txBox="1"/>
      </xdr:nvSpPr>
      <xdr:spPr>
        <a:xfrm>
          <a:off x="10842625" y="1791144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657" name="直線コネクタ 656">
          <a:extLst>
            <a:ext uri="{FF2B5EF4-FFF2-40B4-BE49-F238E27FC236}">
              <a16:creationId xmlns:a16="http://schemas.microsoft.com/office/drawing/2014/main" id="{00000000-0008-0000-1000-000091020000}"/>
            </a:ext>
          </a:extLst>
        </xdr:cNvPr>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396240" cy="252095"/>
    <xdr:sp macro="" textlink="">
      <xdr:nvSpPr>
        <xdr:cNvPr id="658" name="テキスト ボックス 657">
          <a:extLst>
            <a:ext uri="{FF2B5EF4-FFF2-40B4-BE49-F238E27FC236}">
              <a16:creationId xmlns:a16="http://schemas.microsoft.com/office/drawing/2014/main" id="{00000000-0008-0000-1000-000092020000}"/>
            </a:ext>
          </a:extLst>
        </xdr:cNvPr>
        <xdr:cNvSpPr txBox="1"/>
      </xdr:nvSpPr>
      <xdr:spPr>
        <a:xfrm>
          <a:off x="10842625" y="17585690"/>
          <a:ext cx="3962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659" name="直線コネクタ 658">
          <a:extLst>
            <a:ext uri="{FF2B5EF4-FFF2-40B4-BE49-F238E27FC236}">
              <a16:creationId xmlns:a16="http://schemas.microsoft.com/office/drawing/2014/main" id="{00000000-0008-0000-1000-000093020000}"/>
            </a:ext>
          </a:extLst>
        </xdr:cNvPr>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396240" cy="258445"/>
    <xdr:sp macro="" textlink="">
      <xdr:nvSpPr>
        <xdr:cNvPr id="660" name="テキスト ボックス 659">
          <a:extLst>
            <a:ext uri="{FF2B5EF4-FFF2-40B4-BE49-F238E27FC236}">
              <a16:creationId xmlns:a16="http://schemas.microsoft.com/office/drawing/2014/main" id="{00000000-0008-0000-1000-000094020000}"/>
            </a:ext>
          </a:extLst>
        </xdr:cNvPr>
        <xdr:cNvSpPr txBox="1"/>
      </xdr:nvSpPr>
      <xdr:spPr>
        <a:xfrm>
          <a:off x="10842625" y="17258665"/>
          <a:ext cx="396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661" name="直線コネクタ 660">
          <a:extLst>
            <a:ext uri="{FF2B5EF4-FFF2-40B4-BE49-F238E27FC236}">
              <a16:creationId xmlns:a16="http://schemas.microsoft.com/office/drawing/2014/main" id="{00000000-0008-0000-1000-000095020000}"/>
            </a:ext>
          </a:extLst>
        </xdr:cNvPr>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396240" cy="259080"/>
    <xdr:sp macro="" textlink="">
      <xdr:nvSpPr>
        <xdr:cNvPr id="662" name="テキスト ボックス 661">
          <a:extLst>
            <a:ext uri="{FF2B5EF4-FFF2-40B4-BE49-F238E27FC236}">
              <a16:creationId xmlns:a16="http://schemas.microsoft.com/office/drawing/2014/main" id="{00000000-0008-0000-1000-000096020000}"/>
            </a:ext>
          </a:extLst>
        </xdr:cNvPr>
        <xdr:cNvSpPr txBox="1"/>
      </xdr:nvSpPr>
      <xdr:spPr>
        <a:xfrm>
          <a:off x="10842625" y="1693227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663" name="直線コネクタ 662">
          <a:extLst>
            <a:ext uri="{FF2B5EF4-FFF2-40B4-BE49-F238E27FC236}">
              <a16:creationId xmlns:a16="http://schemas.microsoft.com/office/drawing/2014/main" id="{00000000-0008-0000-1000-000097020000}"/>
            </a:ext>
          </a:extLst>
        </xdr:cNvPr>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2095"/>
    <xdr:sp macro="" textlink="">
      <xdr:nvSpPr>
        <xdr:cNvPr id="664" name="テキスト ボックス 663">
          <a:extLst>
            <a:ext uri="{FF2B5EF4-FFF2-40B4-BE49-F238E27FC236}">
              <a16:creationId xmlns:a16="http://schemas.microsoft.com/office/drawing/2014/main" id="{00000000-0008-0000-1000-000098020000}"/>
            </a:ext>
          </a:extLst>
        </xdr:cNvPr>
        <xdr:cNvSpPr txBox="1"/>
      </xdr:nvSpPr>
      <xdr:spPr>
        <a:xfrm>
          <a:off x="10906760" y="16605250"/>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665" name="直線コネクタ 664">
          <a:extLst>
            <a:ext uri="{FF2B5EF4-FFF2-40B4-BE49-F238E27FC236}">
              <a16:creationId xmlns:a16="http://schemas.microsoft.com/office/drawing/2014/main" id="{00000000-0008-0000-1000-000099020000}"/>
            </a:ext>
          </a:extLst>
        </xdr:cNvPr>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00000000-0008-0000-1000-00009A020000}"/>
            </a:ext>
          </a:extLst>
        </xdr:cNvPr>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170815</xdr:rowOff>
    </xdr:from>
    <xdr:to>
      <xdr:col>85</xdr:col>
      <xdr:colOff>126365</xdr:colOff>
      <xdr:row>109</xdr:row>
      <xdr:rowOff>9525</xdr:rowOff>
    </xdr:to>
    <xdr:cxnSp macro="">
      <xdr:nvCxnSpPr>
        <xdr:cNvPr id="667" name="直線コネクタ 666">
          <a:extLst>
            <a:ext uri="{FF2B5EF4-FFF2-40B4-BE49-F238E27FC236}">
              <a16:creationId xmlns:a16="http://schemas.microsoft.com/office/drawing/2014/main" id="{00000000-0008-0000-1000-00009B020000}"/>
            </a:ext>
          </a:extLst>
        </xdr:cNvPr>
        <xdr:cNvCxnSpPr/>
      </xdr:nvCxnSpPr>
      <xdr:spPr>
        <a:xfrm flipV="1">
          <a:off x="14699615" y="16801465"/>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13335</xdr:rowOff>
    </xdr:from>
    <xdr:ext cx="398145" cy="259080"/>
    <xdr:sp macro="" textlink="">
      <xdr:nvSpPr>
        <xdr:cNvPr id="668" name="【庁舎】&#10;有形固定資産減価償却率最小値テキスト">
          <a:extLst>
            <a:ext uri="{FF2B5EF4-FFF2-40B4-BE49-F238E27FC236}">
              <a16:creationId xmlns:a16="http://schemas.microsoft.com/office/drawing/2014/main" id="{00000000-0008-0000-1000-00009C020000}"/>
            </a:ext>
          </a:extLst>
        </xdr:cNvPr>
        <xdr:cNvSpPr txBox="1"/>
      </xdr:nvSpPr>
      <xdr:spPr>
        <a:xfrm>
          <a:off x="14738350" y="1835848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9525</xdr:rowOff>
    </xdr:from>
    <xdr:to>
      <xdr:col>86</xdr:col>
      <xdr:colOff>25400</xdr:colOff>
      <xdr:row>109</xdr:row>
      <xdr:rowOff>9525</xdr:rowOff>
    </xdr:to>
    <xdr:cxnSp macro="">
      <xdr:nvCxnSpPr>
        <xdr:cNvPr id="669" name="直線コネクタ 668">
          <a:extLst>
            <a:ext uri="{FF2B5EF4-FFF2-40B4-BE49-F238E27FC236}">
              <a16:creationId xmlns:a16="http://schemas.microsoft.com/office/drawing/2014/main" id="{00000000-0008-0000-1000-00009D020000}"/>
            </a:ext>
          </a:extLst>
        </xdr:cNvPr>
        <xdr:cNvCxnSpPr/>
      </xdr:nvCxnSpPr>
      <xdr:spPr>
        <a:xfrm>
          <a:off x="14611350" y="18354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117475</xdr:rowOff>
    </xdr:from>
    <xdr:ext cx="333375" cy="259080"/>
    <xdr:sp macro="" textlink="">
      <xdr:nvSpPr>
        <xdr:cNvPr id="670" name="【庁舎】&#10;有形固定資産減価償却率最大値テキスト">
          <a:extLst>
            <a:ext uri="{FF2B5EF4-FFF2-40B4-BE49-F238E27FC236}">
              <a16:creationId xmlns:a16="http://schemas.microsoft.com/office/drawing/2014/main" id="{00000000-0008-0000-1000-00009E020000}"/>
            </a:ext>
          </a:extLst>
        </xdr:cNvPr>
        <xdr:cNvSpPr txBox="1"/>
      </xdr:nvSpPr>
      <xdr:spPr>
        <a:xfrm>
          <a:off x="14738350" y="16576675"/>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170815</xdr:rowOff>
    </xdr:from>
    <xdr:to>
      <xdr:col>86</xdr:col>
      <xdr:colOff>25400</xdr:colOff>
      <xdr:row>99</xdr:row>
      <xdr:rowOff>170815</xdr:rowOff>
    </xdr:to>
    <xdr:cxnSp macro="">
      <xdr:nvCxnSpPr>
        <xdr:cNvPr id="671" name="直線コネクタ 670">
          <a:extLst>
            <a:ext uri="{FF2B5EF4-FFF2-40B4-BE49-F238E27FC236}">
              <a16:creationId xmlns:a16="http://schemas.microsoft.com/office/drawing/2014/main" id="{00000000-0008-0000-1000-00009F020000}"/>
            </a:ext>
          </a:extLst>
        </xdr:cNvPr>
        <xdr:cNvCxnSpPr/>
      </xdr:nvCxnSpPr>
      <xdr:spPr>
        <a:xfrm>
          <a:off x="14611350" y="16801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100330</xdr:rowOff>
    </xdr:from>
    <xdr:ext cx="398145" cy="252095"/>
    <xdr:sp macro="" textlink="">
      <xdr:nvSpPr>
        <xdr:cNvPr id="672" name="【庁舎】&#10;有形固定資産減価償却率平均値テキスト">
          <a:extLst>
            <a:ext uri="{FF2B5EF4-FFF2-40B4-BE49-F238E27FC236}">
              <a16:creationId xmlns:a16="http://schemas.microsoft.com/office/drawing/2014/main" id="{00000000-0008-0000-1000-0000A0020000}"/>
            </a:ext>
          </a:extLst>
        </xdr:cNvPr>
        <xdr:cNvSpPr txBox="1"/>
      </xdr:nvSpPr>
      <xdr:spPr>
        <a:xfrm>
          <a:off x="14738350" y="17416780"/>
          <a:ext cx="39814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77470</xdr:rowOff>
    </xdr:from>
    <xdr:to>
      <xdr:col>85</xdr:col>
      <xdr:colOff>171450</xdr:colOff>
      <xdr:row>105</xdr:row>
      <xdr:rowOff>7620</xdr:rowOff>
    </xdr:to>
    <xdr:sp macro="" textlink="">
      <xdr:nvSpPr>
        <xdr:cNvPr id="673" name="フローチャート: 判断 672">
          <a:extLst>
            <a:ext uri="{FF2B5EF4-FFF2-40B4-BE49-F238E27FC236}">
              <a16:creationId xmlns:a16="http://schemas.microsoft.com/office/drawing/2014/main" id="{00000000-0008-0000-1000-0000A1020000}"/>
            </a:ext>
          </a:extLst>
        </xdr:cNvPr>
        <xdr:cNvSpPr/>
      </xdr:nvSpPr>
      <xdr:spPr>
        <a:xfrm>
          <a:off x="14649450" y="175653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4" name="フローチャート: 判断 673">
          <a:extLst>
            <a:ext uri="{FF2B5EF4-FFF2-40B4-BE49-F238E27FC236}">
              <a16:creationId xmlns:a16="http://schemas.microsoft.com/office/drawing/2014/main" id="{00000000-0008-0000-1000-0000A2020000}"/>
            </a:ext>
          </a:extLst>
        </xdr:cNvPr>
        <xdr:cNvSpPr/>
      </xdr:nvSpPr>
      <xdr:spPr>
        <a:xfrm>
          <a:off x="1388745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100330</xdr:rowOff>
    </xdr:from>
    <xdr:to>
      <xdr:col>76</xdr:col>
      <xdr:colOff>165100</xdr:colOff>
      <xdr:row>105</xdr:row>
      <xdr:rowOff>30480</xdr:rowOff>
    </xdr:to>
    <xdr:sp macro="" textlink="">
      <xdr:nvSpPr>
        <xdr:cNvPr id="675" name="フローチャート: 判断 674">
          <a:extLst>
            <a:ext uri="{FF2B5EF4-FFF2-40B4-BE49-F238E27FC236}">
              <a16:creationId xmlns:a16="http://schemas.microsoft.com/office/drawing/2014/main" id="{00000000-0008-0000-1000-0000A3020000}"/>
            </a:ext>
          </a:extLst>
        </xdr:cNvPr>
        <xdr:cNvSpPr/>
      </xdr:nvSpPr>
      <xdr:spPr>
        <a:xfrm>
          <a:off x="130937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676" name="フローチャート: 判断 675">
          <a:extLst>
            <a:ext uri="{FF2B5EF4-FFF2-40B4-BE49-F238E27FC236}">
              <a16:creationId xmlns:a16="http://schemas.microsoft.com/office/drawing/2014/main" id="{00000000-0008-0000-1000-0000A4020000}"/>
            </a:ext>
          </a:extLst>
        </xdr:cNvPr>
        <xdr:cNvSpPr/>
      </xdr:nvSpPr>
      <xdr:spPr>
        <a:xfrm>
          <a:off x="12299950" y="17632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97790</xdr:rowOff>
    </xdr:from>
    <xdr:to>
      <xdr:col>67</xdr:col>
      <xdr:colOff>101600</xdr:colOff>
      <xdr:row>105</xdr:row>
      <xdr:rowOff>27305</xdr:rowOff>
    </xdr:to>
    <xdr:sp macro="" textlink="">
      <xdr:nvSpPr>
        <xdr:cNvPr id="677" name="フローチャート: 判断 676">
          <a:extLst>
            <a:ext uri="{FF2B5EF4-FFF2-40B4-BE49-F238E27FC236}">
              <a16:creationId xmlns:a16="http://schemas.microsoft.com/office/drawing/2014/main" id="{00000000-0008-0000-1000-0000A5020000}"/>
            </a:ext>
          </a:extLst>
        </xdr:cNvPr>
        <xdr:cNvSpPr/>
      </xdr:nvSpPr>
      <xdr:spPr>
        <a:xfrm>
          <a:off x="11487150" y="17585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8" name="テキスト ボックス 677">
          <a:extLst>
            <a:ext uri="{FF2B5EF4-FFF2-40B4-BE49-F238E27FC236}">
              <a16:creationId xmlns:a16="http://schemas.microsoft.com/office/drawing/2014/main" id="{00000000-0008-0000-1000-0000A6020000}"/>
            </a:ext>
          </a:extLst>
        </xdr:cNvPr>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55015" cy="259080"/>
    <xdr:sp macro="" textlink="">
      <xdr:nvSpPr>
        <xdr:cNvPr id="679" name="テキスト ボックス 678">
          <a:extLst>
            <a:ext uri="{FF2B5EF4-FFF2-40B4-BE49-F238E27FC236}">
              <a16:creationId xmlns:a16="http://schemas.microsoft.com/office/drawing/2014/main" id="{00000000-0008-0000-1000-0000A7020000}"/>
            </a:ext>
          </a:extLst>
        </xdr:cNvPr>
        <xdr:cNvSpPr txBox="1"/>
      </xdr:nvSpPr>
      <xdr:spPr>
        <a:xfrm>
          <a:off x="13766800" y="18704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0" name="テキスト ボックス 679">
          <a:extLst>
            <a:ext uri="{FF2B5EF4-FFF2-40B4-BE49-F238E27FC236}">
              <a16:creationId xmlns:a16="http://schemas.microsoft.com/office/drawing/2014/main" id="{00000000-0008-0000-1000-0000A8020000}"/>
            </a:ext>
          </a:extLst>
        </xdr:cNvPr>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681" name="テキスト ボックス 680">
          <a:extLst>
            <a:ext uri="{FF2B5EF4-FFF2-40B4-BE49-F238E27FC236}">
              <a16:creationId xmlns:a16="http://schemas.microsoft.com/office/drawing/2014/main" id="{00000000-0008-0000-1000-0000A9020000}"/>
            </a:ext>
          </a:extLst>
        </xdr:cNvPr>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55015" cy="259080"/>
    <xdr:sp macro="" textlink="">
      <xdr:nvSpPr>
        <xdr:cNvPr id="682" name="テキスト ボックス 681">
          <a:extLst>
            <a:ext uri="{FF2B5EF4-FFF2-40B4-BE49-F238E27FC236}">
              <a16:creationId xmlns:a16="http://schemas.microsoft.com/office/drawing/2014/main" id="{00000000-0008-0000-1000-0000AA020000}"/>
            </a:ext>
          </a:extLst>
        </xdr:cNvPr>
        <xdr:cNvSpPr txBox="1"/>
      </xdr:nvSpPr>
      <xdr:spPr>
        <a:xfrm>
          <a:off x="11366500" y="18704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132080</xdr:rowOff>
    </xdr:from>
    <xdr:to>
      <xdr:col>85</xdr:col>
      <xdr:colOff>171450</xdr:colOff>
      <xdr:row>106</xdr:row>
      <xdr:rowOff>61595</xdr:rowOff>
    </xdr:to>
    <xdr:sp macro="" textlink="">
      <xdr:nvSpPr>
        <xdr:cNvPr id="683" name="楕円 682">
          <a:extLst>
            <a:ext uri="{FF2B5EF4-FFF2-40B4-BE49-F238E27FC236}">
              <a16:creationId xmlns:a16="http://schemas.microsoft.com/office/drawing/2014/main" id="{00000000-0008-0000-1000-0000AB020000}"/>
            </a:ext>
          </a:extLst>
        </xdr:cNvPr>
        <xdr:cNvSpPr/>
      </xdr:nvSpPr>
      <xdr:spPr>
        <a:xfrm>
          <a:off x="14649450" y="1779143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109855</xdr:rowOff>
    </xdr:from>
    <xdr:ext cx="398145" cy="252095"/>
    <xdr:sp macro="" textlink="">
      <xdr:nvSpPr>
        <xdr:cNvPr id="684" name="【庁舎】&#10;有形固定資産減価償却率該当値テキスト">
          <a:extLst>
            <a:ext uri="{FF2B5EF4-FFF2-40B4-BE49-F238E27FC236}">
              <a16:creationId xmlns:a16="http://schemas.microsoft.com/office/drawing/2014/main" id="{00000000-0008-0000-1000-0000AC020000}"/>
            </a:ext>
          </a:extLst>
        </xdr:cNvPr>
        <xdr:cNvSpPr txBox="1"/>
      </xdr:nvSpPr>
      <xdr:spPr>
        <a:xfrm>
          <a:off x="14738350" y="1776920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99060</xdr:rowOff>
    </xdr:from>
    <xdr:to>
      <xdr:col>81</xdr:col>
      <xdr:colOff>101600</xdr:colOff>
      <xdr:row>106</xdr:row>
      <xdr:rowOff>29210</xdr:rowOff>
    </xdr:to>
    <xdr:sp macro="" textlink="">
      <xdr:nvSpPr>
        <xdr:cNvPr id="685" name="楕円 684">
          <a:extLst>
            <a:ext uri="{FF2B5EF4-FFF2-40B4-BE49-F238E27FC236}">
              <a16:creationId xmlns:a16="http://schemas.microsoft.com/office/drawing/2014/main" id="{00000000-0008-0000-1000-0000AD020000}"/>
            </a:ext>
          </a:extLst>
        </xdr:cNvPr>
        <xdr:cNvSpPr/>
      </xdr:nvSpPr>
      <xdr:spPr>
        <a:xfrm>
          <a:off x="13887450" y="1775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149860</xdr:rowOff>
    </xdr:from>
    <xdr:to>
      <xdr:col>85</xdr:col>
      <xdr:colOff>127000</xdr:colOff>
      <xdr:row>106</xdr:row>
      <xdr:rowOff>10795</xdr:rowOff>
    </xdr:to>
    <xdr:cxnSp macro="">
      <xdr:nvCxnSpPr>
        <xdr:cNvPr id="686" name="直線コネクタ 685">
          <a:extLst>
            <a:ext uri="{FF2B5EF4-FFF2-40B4-BE49-F238E27FC236}">
              <a16:creationId xmlns:a16="http://schemas.microsoft.com/office/drawing/2014/main" id="{00000000-0008-0000-1000-0000AE020000}"/>
            </a:ext>
          </a:extLst>
        </xdr:cNvPr>
        <xdr:cNvCxnSpPr/>
      </xdr:nvCxnSpPr>
      <xdr:spPr>
        <a:xfrm>
          <a:off x="13938250" y="1780921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67945</xdr:rowOff>
    </xdr:from>
    <xdr:to>
      <xdr:col>76</xdr:col>
      <xdr:colOff>165100</xdr:colOff>
      <xdr:row>105</xdr:row>
      <xdr:rowOff>169545</xdr:rowOff>
    </xdr:to>
    <xdr:sp macro="" textlink="">
      <xdr:nvSpPr>
        <xdr:cNvPr id="687" name="楕円 686">
          <a:extLst>
            <a:ext uri="{FF2B5EF4-FFF2-40B4-BE49-F238E27FC236}">
              <a16:creationId xmlns:a16="http://schemas.microsoft.com/office/drawing/2014/main" id="{00000000-0008-0000-1000-0000AF020000}"/>
            </a:ext>
          </a:extLst>
        </xdr:cNvPr>
        <xdr:cNvSpPr/>
      </xdr:nvSpPr>
      <xdr:spPr>
        <a:xfrm>
          <a:off x="13093700" y="177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118745</xdr:rowOff>
    </xdr:from>
    <xdr:to>
      <xdr:col>81</xdr:col>
      <xdr:colOff>50800</xdr:colOff>
      <xdr:row>105</xdr:row>
      <xdr:rowOff>149860</xdr:rowOff>
    </xdr:to>
    <xdr:cxnSp macro="">
      <xdr:nvCxnSpPr>
        <xdr:cNvPr id="688" name="直線コネクタ 687">
          <a:extLst>
            <a:ext uri="{FF2B5EF4-FFF2-40B4-BE49-F238E27FC236}">
              <a16:creationId xmlns:a16="http://schemas.microsoft.com/office/drawing/2014/main" id="{00000000-0008-0000-1000-0000B0020000}"/>
            </a:ext>
          </a:extLst>
        </xdr:cNvPr>
        <xdr:cNvCxnSpPr/>
      </xdr:nvCxnSpPr>
      <xdr:spPr>
        <a:xfrm>
          <a:off x="13144500" y="17778095"/>
          <a:ext cx="7937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146050</xdr:rowOff>
    </xdr:from>
    <xdr:to>
      <xdr:col>72</xdr:col>
      <xdr:colOff>38100</xdr:colOff>
      <xdr:row>105</xdr:row>
      <xdr:rowOff>76200</xdr:rowOff>
    </xdr:to>
    <xdr:sp macro="" textlink="">
      <xdr:nvSpPr>
        <xdr:cNvPr id="689" name="楕円 688">
          <a:extLst>
            <a:ext uri="{FF2B5EF4-FFF2-40B4-BE49-F238E27FC236}">
              <a16:creationId xmlns:a16="http://schemas.microsoft.com/office/drawing/2014/main" id="{00000000-0008-0000-1000-0000B1020000}"/>
            </a:ext>
          </a:extLst>
        </xdr:cNvPr>
        <xdr:cNvSpPr/>
      </xdr:nvSpPr>
      <xdr:spPr>
        <a:xfrm>
          <a:off x="12299950" y="17633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105</xdr:row>
      <xdr:rowOff>25400</xdr:rowOff>
    </xdr:from>
    <xdr:to>
      <xdr:col>76</xdr:col>
      <xdr:colOff>114300</xdr:colOff>
      <xdr:row>105</xdr:row>
      <xdr:rowOff>118745</xdr:rowOff>
    </xdr:to>
    <xdr:cxnSp macro="">
      <xdr:nvCxnSpPr>
        <xdr:cNvPr id="690" name="直線コネクタ 689">
          <a:extLst>
            <a:ext uri="{FF2B5EF4-FFF2-40B4-BE49-F238E27FC236}">
              <a16:creationId xmlns:a16="http://schemas.microsoft.com/office/drawing/2014/main" id="{00000000-0008-0000-1000-0000B2020000}"/>
            </a:ext>
          </a:extLst>
        </xdr:cNvPr>
        <xdr:cNvCxnSpPr/>
      </xdr:nvCxnSpPr>
      <xdr:spPr>
        <a:xfrm>
          <a:off x="12344400" y="17684750"/>
          <a:ext cx="8001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56515</xdr:rowOff>
    </xdr:from>
    <xdr:to>
      <xdr:col>67</xdr:col>
      <xdr:colOff>101600</xdr:colOff>
      <xdr:row>106</xdr:row>
      <xdr:rowOff>158115</xdr:rowOff>
    </xdr:to>
    <xdr:sp macro="" textlink="">
      <xdr:nvSpPr>
        <xdr:cNvPr id="691" name="楕円 690">
          <a:extLst>
            <a:ext uri="{FF2B5EF4-FFF2-40B4-BE49-F238E27FC236}">
              <a16:creationId xmlns:a16="http://schemas.microsoft.com/office/drawing/2014/main" id="{00000000-0008-0000-1000-0000B3020000}"/>
            </a:ext>
          </a:extLst>
        </xdr:cNvPr>
        <xdr:cNvSpPr/>
      </xdr:nvSpPr>
      <xdr:spPr>
        <a:xfrm>
          <a:off x="11487150" y="178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25400</xdr:rowOff>
    </xdr:from>
    <xdr:to>
      <xdr:col>71</xdr:col>
      <xdr:colOff>171450</xdr:colOff>
      <xdr:row>106</xdr:row>
      <xdr:rowOff>107315</xdr:rowOff>
    </xdr:to>
    <xdr:cxnSp macro="">
      <xdr:nvCxnSpPr>
        <xdr:cNvPr id="692" name="直線コネクタ 691">
          <a:extLst>
            <a:ext uri="{FF2B5EF4-FFF2-40B4-BE49-F238E27FC236}">
              <a16:creationId xmlns:a16="http://schemas.microsoft.com/office/drawing/2014/main" id="{00000000-0008-0000-1000-0000B4020000}"/>
            </a:ext>
          </a:extLst>
        </xdr:cNvPr>
        <xdr:cNvCxnSpPr/>
      </xdr:nvCxnSpPr>
      <xdr:spPr>
        <a:xfrm flipV="1">
          <a:off x="11537950" y="17684750"/>
          <a:ext cx="80645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17780</xdr:rowOff>
    </xdr:from>
    <xdr:ext cx="398145" cy="252095"/>
    <xdr:sp macro="" textlink="">
      <xdr:nvSpPr>
        <xdr:cNvPr id="693" name="n_1aveValue【庁舎】&#10;有形固定資産減価償却率">
          <a:extLst>
            <a:ext uri="{FF2B5EF4-FFF2-40B4-BE49-F238E27FC236}">
              <a16:creationId xmlns:a16="http://schemas.microsoft.com/office/drawing/2014/main" id="{00000000-0008-0000-1000-0000B5020000}"/>
            </a:ext>
          </a:extLst>
        </xdr:cNvPr>
        <xdr:cNvSpPr txBox="1"/>
      </xdr:nvSpPr>
      <xdr:spPr>
        <a:xfrm>
          <a:off x="13742035" y="1733423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46990</xdr:rowOff>
    </xdr:from>
    <xdr:ext cx="398145" cy="259080"/>
    <xdr:sp macro="" textlink="">
      <xdr:nvSpPr>
        <xdr:cNvPr id="694" name="n_2aveValue【庁舎】&#10;有形固定資産減価償却率">
          <a:extLst>
            <a:ext uri="{FF2B5EF4-FFF2-40B4-BE49-F238E27FC236}">
              <a16:creationId xmlns:a16="http://schemas.microsoft.com/office/drawing/2014/main" id="{00000000-0008-0000-1000-0000B6020000}"/>
            </a:ext>
          </a:extLst>
        </xdr:cNvPr>
        <xdr:cNvSpPr txBox="1"/>
      </xdr:nvSpPr>
      <xdr:spPr>
        <a:xfrm>
          <a:off x="12960985" y="1736344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91440</xdr:rowOff>
    </xdr:from>
    <xdr:ext cx="405130" cy="259080"/>
    <xdr:sp macro="" textlink="">
      <xdr:nvSpPr>
        <xdr:cNvPr id="695" name="n_3aveValue【庁舎】&#10;有形固定資産減価償却率">
          <a:extLst>
            <a:ext uri="{FF2B5EF4-FFF2-40B4-BE49-F238E27FC236}">
              <a16:creationId xmlns:a16="http://schemas.microsoft.com/office/drawing/2014/main" id="{00000000-0008-0000-1000-0000B7020000}"/>
            </a:ext>
          </a:extLst>
        </xdr:cNvPr>
        <xdr:cNvSpPr txBox="1"/>
      </xdr:nvSpPr>
      <xdr:spPr>
        <a:xfrm>
          <a:off x="12167235" y="17407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43815</xdr:rowOff>
    </xdr:from>
    <xdr:ext cx="398145" cy="252095"/>
    <xdr:sp macro="" textlink="">
      <xdr:nvSpPr>
        <xdr:cNvPr id="696" name="n_4aveValue【庁舎】&#10;有形固定資産減価償却率">
          <a:extLst>
            <a:ext uri="{FF2B5EF4-FFF2-40B4-BE49-F238E27FC236}">
              <a16:creationId xmlns:a16="http://schemas.microsoft.com/office/drawing/2014/main" id="{00000000-0008-0000-1000-0000B8020000}"/>
            </a:ext>
          </a:extLst>
        </xdr:cNvPr>
        <xdr:cNvSpPr txBox="1"/>
      </xdr:nvSpPr>
      <xdr:spPr>
        <a:xfrm>
          <a:off x="11354435" y="1736026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20320</xdr:rowOff>
    </xdr:from>
    <xdr:ext cx="398145" cy="252095"/>
    <xdr:sp macro="" textlink="">
      <xdr:nvSpPr>
        <xdr:cNvPr id="697" name="n_1mainValue【庁舎】&#10;有形固定資産減価償却率">
          <a:extLst>
            <a:ext uri="{FF2B5EF4-FFF2-40B4-BE49-F238E27FC236}">
              <a16:creationId xmlns:a16="http://schemas.microsoft.com/office/drawing/2014/main" id="{00000000-0008-0000-1000-0000B9020000}"/>
            </a:ext>
          </a:extLst>
        </xdr:cNvPr>
        <xdr:cNvSpPr txBox="1"/>
      </xdr:nvSpPr>
      <xdr:spPr>
        <a:xfrm>
          <a:off x="13742035" y="1785112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160655</xdr:rowOff>
    </xdr:from>
    <xdr:ext cx="398145" cy="259080"/>
    <xdr:sp macro="" textlink="">
      <xdr:nvSpPr>
        <xdr:cNvPr id="698" name="n_2mainValue【庁舎】&#10;有形固定資産減価償却率">
          <a:extLst>
            <a:ext uri="{FF2B5EF4-FFF2-40B4-BE49-F238E27FC236}">
              <a16:creationId xmlns:a16="http://schemas.microsoft.com/office/drawing/2014/main" id="{00000000-0008-0000-1000-0000BA020000}"/>
            </a:ext>
          </a:extLst>
        </xdr:cNvPr>
        <xdr:cNvSpPr txBox="1"/>
      </xdr:nvSpPr>
      <xdr:spPr>
        <a:xfrm>
          <a:off x="12960985" y="1782000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67310</xdr:rowOff>
    </xdr:from>
    <xdr:ext cx="405130" cy="259080"/>
    <xdr:sp macro="" textlink="">
      <xdr:nvSpPr>
        <xdr:cNvPr id="699" name="n_3mainValue【庁舎】&#10;有形固定資産減価償却率">
          <a:extLst>
            <a:ext uri="{FF2B5EF4-FFF2-40B4-BE49-F238E27FC236}">
              <a16:creationId xmlns:a16="http://schemas.microsoft.com/office/drawing/2014/main" id="{00000000-0008-0000-1000-0000BB020000}"/>
            </a:ext>
          </a:extLst>
        </xdr:cNvPr>
        <xdr:cNvSpPr txBox="1"/>
      </xdr:nvSpPr>
      <xdr:spPr>
        <a:xfrm>
          <a:off x="12167235" y="1772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149225</xdr:rowOff>
    </xdr:from>
    <xdr:ext cx="398145" cy="259080"/>
    <xdr:sp macro="" textlink="">
      <xdr:nvSpPr>
        <xdr:cNvPr id="700" name="n_4mainValue【庁舎】&#10;有形固定資産減価償却率">
          <a:extLst>
            <a:ext uri="{FF2B5EF4-FFF2-40B4-BE49-F238E27FC236}">
              <a16:creationId xmlns:a16="http://schemas.microsoft.com/office/drawing/2014/main" id="{00000000-0008-0000-1000-0000BC020000}"/>
            </a:ext>
          </a:extLst>
        </xdr:cNvPr>
        <xdr:cNvSpPr txBox="1"/>
      </xdr:nvSpPr>
      <xdr:spPr>
        <a:xfrm>
          <a:off x="11354435" y="1798002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1000-0000BD020000}"/>
            </a:ext>
          </a:extLst>
        </xdr:cNvPr>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1000-0000BE020000}"/>
            </a:ext>
          </a:extLst>
        </xdr:cNvPr>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1000-0000BF020000}"/>
            </a:ext>
          </a:extLst>
        </xdr:cNvPr>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1000-0000C0020000}"/>
            </a:ext>
          </a:extLst>
        </xdr:cNvPr>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1000-0000C1020000}"/>
            </a:ext>
          </a:extLst>
        </xdr:cNvPr>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1000-0000C2020000}"/>
            </a:ext>
          </a:extLst>
        </xdr:cNvPr>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1000-0000C3020000}"/>
            </a:ext>
          </a:extLst>
        </xdr:cNvPr>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1000-0000C4020000}"/>
            </a:ext>
          </a:extLst>
        </xdr:cNvPr>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2900" cy="225425"/>
    <xdr:sp macro="" textlink="">
      <xdr:nvSpPr>
        <xdr:cNvPr id="709" name="テキスト ボックス 708">
          <a:extLst>
            <a:ext uri="{FF2B5EF4-FFF2-40B4-BE49-F238E27FC236}">
              <a16:creationId xmlns:a16="http://schemas.microsoft.com/office/drawing/2014/main" id="{00000000-0008-0000-1000-0000C5020000}"/>
            </a:ext>
          </a:extLst>
        </xdr:cNvPr>
        <xdr:cNvSpPr txBox="1"/>
      </xdr:nvSpPr>
      <xdr:spPr>
        <a:xfrm>
          <a:off x="16440150" y="162306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1000-0000C6020000}"/>
            </a:ext>
          </a:extLst>
        </xdr:cNvPr>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11" name="直線コネクタ 710">
          <a:extLst>
            <a:ext uri="{FF2B5EF4-FFF2-40B4-BE49-F238E27FC236}">
              <a16:creationId xmlns:a16="http://schemas.microsoft.com/office/drawing/2014/main" id="{00000000-0008-0000-1000-0000C7020000}"/>
            </a:ext>
          </a:extLst>
        </xdr:cNvPr>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0375" cy="252095"/>
    <xdr:sp macro="" textlink="">
      <xdr:nvSpPr>
        <xdr:cNvPr id="712" name="テキスト ボックス 711">
          <a:extLst>
            <a:ext uri="{FF2B5EF4-FFF2-40B4-BE49-F238E27FC236}">
              <a16:creationId xmlns:a16="http://schemas.microsoft.com/office/drawing/2014/main" id="{00000000-0008-0000-1000-0000C8020000}"/>
            </a:ext>
          </a:extLst>
        </xdr:cNvPr>
        <xdr:cNvSpPr txBox="1"/>
      </xdr:nvSpPr>
      <xdr:spPr>
        <a:xfrm>
          <a:off x="16048990" y="182384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3" name="直線コネクタ 712">
          <a:extLst>
            <a:ext uri="{FF2B5EF4-FFF2-40B4-BE49-F238E27FC236}">
              <a16:creationId xmlns:a16="http://schemas.microsoft.com/office/drawing/2014/main" id="{00000000-0008-0000-1000-0000C9020000}"/>
            </a:ext>
          </a:extLst>
        </xdr:cNvPr>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0375" cy="259080"/>
    <xdr:sp macro="" textlink="">
      <xdr:nvSpPr>
        <xdr:cNvPr id="714" name="テキスト ボックス 713">
          <a:extLst>
            <a:ext uri="{FF2B5EF4-FFF2-40B4-BE49-F238E27FC236}">
              <a16:creationId xmlns:a16="http://schemas.microsoft.com/office/drawing/2014/main" id="{00000000-0008-0000-1000-0000CA020000}"/>
            </a:ext>
          </a:extLst>
        </xdr:cNvPr>
        <xdr:cNvSpPr txBox="1"/>
      </xdr:nvSpPr>
      <xdr:spPr>
        <a:xfrm>
          <a:off x="16048990" y="179114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5" name="直線コネクタ 714">
          <a:extLst>
            <a:ext uri="{FF2B5EF4-FFF2-40B4-BE49-F238E27FC236}">
              <a16:creationId xmlns:a16="http://schemas.microsoft.com/office/drawing/2014/main" id="{00000000-0008-0000-1000-0000CB020000}"/>
            </a:ext>
          </a:extLst>
        </xdr:cNvPr>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0375" cy="252095"/>
    <xdr:sp macro="" textlink="">
      <xdr:nvSpPr>
        <xdr:cNvPr id="716" name="テキスト ボックス 715">
          <a:extLst>
            <a:ext uri="{FF2B5EF4-FFF2-40B4-BE49-F238E27FC236}">
              <a16:creationId xmlns:a16="http://schemas.microsoft.com/office/drawing/2014/main" id="{00000000-0008-0000-1000-0000CC020000}"/>
            </a:ext>
          </a:extLst>
        </xdr:cNvPr>
        <xdr:cNvSpPr txBox="1"/>
      </xdr:nvSpPr>
      <xdr:spPr>
        <a:xfrm>
          <a:off x="16048990" y="1758569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7" name="直線コネクタ 716">
          <a:extLst>
            <a:ext uri="{FF2B5EF4-FFF2-40B4-BE49-F238E27FC236}">
              <a16:creationId xmlns:a16="http://schemas.microsoft.com/office/drawing/2014/main" id="{00000000-0008-0000-1000-0000CD020000}"/>
            </a:ext>
          </a:extLst>
        </xdr:cNvPr>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0375" cy="258445"/>
    <xdr:sp macro="" textlink="">
      <xdr:nvSpPr>
        <xdr:cNvPr id="718" name="テキスト ボックス 717">
          <a:extLst>
            <a:ext uri="{FF2B5EF4-FFF2-40B4-BE49-F238E27FC236}">
              <a16:creationId xmlns:a16="http://schemas.microsoft.com/office/drawing/2014/main" id="{00000000-0008-0000-1000-0000CE020000}"/>
            </a:ext>
          </a:extLst>
        </xdr:cNvPr>
        <xdr:cNvSpPr txBox="1"/>
      </xdr:nvSpPr>
      <xdr:spPr>
        <a:xfrm>
          <a:off x="16048990" y="1725866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9" name="直線コネクタ 718">
          <a:extLst>
            <a:ext uri="{FF2B5EF4-FFF2-40B4-BE49-F238E27FC236}">
              <a16:creationId xmlns:a16="http://schemas.microsoft.com/office/drawing/2014/main" id="{00000000-0008-0000-1000-0000CF020000}"/>
            </a:ext>
          </a:extLst>
        </xdr:cNvPr>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0375" cy="259080"/>
    <xdr:sp macro="" textlink="">
      <xdr:nvSpPr>
        <xdr:cNvPr id="720" name="テキスト ボックス 719">
          <a:extLst>
            <a:ext uri="{FF2B5EF4-FFF2-40B4-BE49-F238E27FC236}">
              <a16:creationId xmlns:a16="http://schemas.microsoft.com/office/drawing/2014/main" id="{00000000-0008-0000-1000-0000D0020000}"/>
            </a:ext>
          </a:extLst>
        </xdr:cNvPr>
        <xdr:cNvSpPr txBox="1"/>
      </xdr:nvSpPr>
      <xdr:spPr>
        <a:xfrm>
          <a:off x="16048990" y="169322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21" name="直線コネクタ 720">
          <a:extLst>
            <a:ext uri="{FF2B5EF4-FFF2-40B4-BE49-F238E27FC236}">
              <a16:creationId xmlns:a16="http://schemas.microsoft.com/office/drawing/2014/main" id="{00000000-0008-0000-1000-0000D1020000}"/>
            </a:ext>
          </a:extLst>
        </xdr:cNvPr>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0375" cy="252095"/>
    <xdr:sp macro="" textlink="">
      <xdr:nvSpPr>
        <xdr:cNvPr id="722" name="テキスト ボックス 721">
          <a:extLst>
            <a:ext uri="{FF2B5EF4-FFF2-40B4-BE49-F238E27FC236}">
              <a16:creationId xmlns:a16="http://schemas.microsoft.com/office/drawing/2014/main" id="{00000000-0008-0000-1000-0000D2020000}"/>
            </a:ext>
          </a:extLst>
        </xdr:cNvPr>
        <xdr:cNvSpPr txBox="1"/>
      </xdr:nvSpPr>
      <xdr:spPr>
        <a:xfrm>
          <a:off x="16048990" y="1660525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1000-0000D3020000}"/>
            </a:ext>
          </a:extLst>
        </xdr:cNvPr>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0375" cy="259080"/>
    <xdr:sp macro="" textlink="">
      <xdr:nvSpPr>
        <xdr:cNvPr id="724" name="テキスト ボックス 723">
          <a:extLst>
            <a:ext uri="{FF2B5EF4-FFF2-40B4-BE49-F238E27FC236}">
              <a16:creationId xmlns:a16="http://schemas.microsoft.com/office/drawing/2014/main" id="{00000000-0008-0000-1000-0000D4020000}"/>
            </a:ext>
          </a:extLst>
        </xdr:cNvPr>
        <xdr:cNvSpPr txBox="1"/>
      </xdr:nvSpPr>
      <xdr:spPr>
        <a:xfrm>
          <a:off x="16048990" y="162788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00000000-0008-0000-1000-0000D5020000}"/>
            </a:ext>
          </a:extLst>
        </xdr:cNvPr>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106680</xdr:rowOff>
    </xdr:from>
    <xdr:to>
      <xdr:col>116</xdr:col>
      <xdr:colOff>62865</xdr:colOff>
      <xdr:row>107</xdr:row>
      <xdr:rowOff>156210</xdr:rowOff>
    </xdr:to>
    <xdr:cxnSp macro="">
      <xdr:nvCxnSpPr>
        <xdr:cNvPr id="726" name="直線コネクタ 725">
          <a:extLst>
            <a:ext uri="{FF2B5EF4-FFF2-40B4-BE49-F238E27FC236}">
              <a16:creationId xmlns:a16="http://schemas.microsoft.com/office/drawing/2014/main" id="{00000000-0008-0000-1000-0000D6020000}"/>
            </a:ext>
          </a:extLst>
        </xdr:cNvPr>
        <xdr:cNvCxnSpPr/>
      </xdr:nvCxnSpPr>
      <xdr:spPr>
        <a:xfrm flipV="1">
          <a:off x="19951065" y="1690878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160020</xdr:rowOff>
    </xdr:from>
    <xdr:ext cx="462915" cy="259080"/>
    <xdr:sp macro="" textlink="">
      <xdr:nvSpPr>
        <xdr:cNvPr id="727" name="【庁舎】&#10;一人当たり面積最小値テキスト">
          <a:extLst>
            <a:ext uri="{FF2B5EF4-FFF2-40B4-BE49-F238E27FC236}">
              <a16:creationId xmlns:a16="http://schemas.microsoft.com/office/drawing/2014/main" id="{00000000-0008-0000-1000-0000D7020000}"/>
            </a:ext>
          </a:extLst>
        </xdr:cNvPr>
        <xdr:cNvSpPr txBox="1"/>
      </xdr:nvSpPr>
      <xdr:spPr>
        <a:xfrm>
          <a:off x="19989800" y="181622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0.204</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156210</xdr:rowOff>
    </xdr:from>
    <xdr:to>
      <xdr:col>116</xdr:col>
      <xdr:colOff>152400</xdr:colOff>
      <xdr:row>107</xdr:row>
      <xdr:rowOff>156210</xdr:rowOff>
    </xdr:to>
    <xdr:cxnSp macro="">
      <xdr:nvCxnSpPr>
        <xdr:cNvPr id="728" name="直線コネクタ 727">
          <a:extLst>
            <a:ext uri="{FF2B5EF4-FFF2-40B4-BE49-F238E27FC236}">
              <a16:creationId xmlns:a16="http://schemas.microsoft.com/office/drawing/2014/main" id="{00000000-0008-0000-1000-0000D8020000}"/>
            </a:ext>
          </a:extLst>
        </xdr:cNvPr>
        <xdr:cNvCxnSpPr/>
      </xdr:nvCxnSpPr>
      <xdr:spPr>
        <a:xfrm>
          <a:off x="19881850" y="18158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53340</xdr:rowOff>
    </xdr:from>
    <xdr:ext cx="462915" cy="252095"/>
    <xdr:sp macro="" textlink="">
      <xdr:nvSpPr>
        <xdr:cNvPr id="729" name="【庁舎】&#10;一人当たり面積最大値テキスト">
          <a:extLst>
            <a:ext uri="{FF2B5EF4-FFF2-40B4-BE49-F238E27FC236}">
              <a16:creationId xmlns:a16="http://schemas.microsoft.com/office/drawing/2014/main" id="{00000000-0008-0000-1000-0000D9020000}"/>
            </a:ext>
          </a:extLst>
        </xdr:cNvPr>
        <xdr:cNvSpPr txBox="1"/>
      </xdr:nvSpPr>
      <xdr:spPr>
        <a:xfrm>
          <a:off x="19989800" y="166839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30" name="直線コネクタ 729">
          <a:extLst>
            <a:ext uri="{FF2B5EF4-FFF2-40B4-BE49-F238E27FC236}">
              <a16:creationId xmlns:a16="http://schemas.microsoft.com/office/drawing/2014/main" id="{00000000-0008-0000-1000-0000DA020000}"/>
            </a:ext>
          </a:extLst>
        </xdr:cNvPr>
        <xdr:cNvCxnSpPr/>
      </xdr:nvCxnSpPr>
      <xdr:spPr>
        <a:xfrm>
          <a:off x="19881850" y="16908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52070</xdr:rowOff>
    </xdr:from>
    <xdr:ext cx="462915" cy="252095"/>
    <xdr:sp macro="" textlink="">
      <xdr:nvSpPr>
        <xdr:cNvPr id="731" name="【庁舎】&#10;一人当たり面積平均値テキスト">
          <a:extLst>
            <a:ext uri="{FF2B5EF4-FFF2-40B4-BE49-F238E27FC236}">
              <a16:creationId xmlns:a16="http://schemas.microsoft.com/office/drawing/2014/main" id="{00000000-0008-0000-1000-0000DB020000}"/>
            </a:ext>
          </a:extLst>
        </xdr:cNvPr>
        <xdr:cNvSpPr txBox="1"/>
      </xdr:nvSpPr>
      <xdr:spPr>
        <a:xfrm>
          <a:off x="19989800" y="17539970"/>
          <a:ext cx="4629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29210</xdr:rowOff>
    </xdr:from>
    <xdr:to>
      <xdr:col>116</xdr:col>
      <xdr:colOff>114300</xdr:colOff>
      <xdr:row>105</xdr:row>
      <xdr:rowOff>130810</xdr:rowOff>
    </xdr:to>
    <xdr:sp macro="" textlink="">
      <xdr:nvSpPr>
        <xdr:cNvPr id="732" name="フローチャート: 判断 731">
          <a:extLst>
            <a:ext uri="{FF2B5EF4-FFF2-40B4-BE49-F238E27FC236}">
              <a16:creationId xmlns:a16="http://schemas.microsoft.com/office/drawing/2014/main" id="{00000000-0008-0000-1000-0000DC020000}"/>
            </a:ext>
          </a:extLst>
        </xdr:cNvPr>
        <xdr:cNvSpPr/>
      </xdr:nvSpPr>
      <xdr:spPr>
        <a:xfrm>
          <a:off x="19900900" y="176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45720</xdr:rowOff>
    </xdr:from>
    <xdr:to>
      <xdr:col>112</xdr:col>
      <xdr:colOff>38100</xdr:colOff>
      <xdr:row>105</xdr:row>
      <xdr:rowOff>147320</xdr:rowOff>
    </xdr:to>
    <xdr:sp macro="" textlink="">
      <xdr:nvSpPr>
        <xdr:cNvPr id="733" name="フローチャート: 判断 732">
          <a:extLst>
            <a:ext uri="{FF2B5EF4-FFF2-40B4-BE49-F238E27FC236}">
              <a16:creationId xmlns:a16="http://schemas.microsoft.com/office/drawing/2014/main" id="{00000000-0008-0000-1000-0000DD020000}"/>
            </a:ext>
          </a:extLst>
        </xdr:cNvPr>
        <xdr:cNvSpPr/>
      </xdr:nvSpPr>
      <xdr:spPr>
        <a:xfrm>
          <a:off x="19157950" y="17705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60960</xdr:rowOff>
    </xdr:from>
    <xdr:to>
      <xdr:col>107</xdr:col>
      <xdr:colOff>101600</xdr:colOff>
      <xdr:row>105</xdr:row>
      <xdr:rowOff>162560</xdr:rowOff>
    </xdr:to>
    <xdr:sp macro="" textlink="">
      <xdr:nvSpPr>
        <xdr:cNvPr id="734" name="フローチャート: 判断 733">
          <a:extLst>
            <a:ext uri="{FF2B5EF4-FFF2-40B4-BE49-F238E27FC236}">
              <a16:creationId xmlns:a16="http://schemas.microsoft.com/office/drawing/2014/main" id="{00000000-0008-0000-1000-0000DE020000}"/>
            </a:ext>
          </a:extLst>
        </xdr:cNvPr>
        <xdr:cNvSpPr/>
      </xdr:nvSpPr>
      <xdr:spPr>
        <a:xfrm>
          <a:off x="18345150" y="17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111125</xdr:rowOff>
    </xdr:from>
    <xdr:to>
      <xdr:col>102</xdr:col>
      <xdr:colOff>165100</xdr:colOff>
      <xdr:row>106</xdr:row>
      <xdr:rowOff>41275</xdr:rowOff>
    </xdr:to>
    <xdr:sp macro="" textlink="">
      <xdr:nvSpPr>
        <xdr:cNvPr id="735" name="フローチャート: 判断 734">
          <a:extLst>
            <a:ext uri="{FF2B5EF4-FFF2-40B4-BE49-F238E27FC236}">
              <a16:creationId xmlns:a16="http://schemas.microsoft.com/office/drawing/2014/main" id="{00000000-0008-0000-1000-0000DF020000}"/>
            </a:ext>
          </a:extLst>
        </xdr:cNvPr>
        <xdr:cNvSpPr/>
      </xdr:nvSpPr>
      <xdr:spPr>
        <a:xfrm>
          <a:off x="175514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99060</xdr:rowOff>
    </xdr:from>
    <xdr:to>
      <xdr:col>98</xdr:col>
      <xdr:colOff>38100</xdr:colOff>
      <xdr:row>106</xdr:row>
      <xdr:rowOff>29210</xdr:rowOff>
    </xdr:to>
    <xdr:sp macro="" textlink="">
      <xdr:nvSpPr>
        <xdr:cNvPr id="736" name="フローチャート: 判断 735">
          <a:extLst>
            <a:ext uri="{FF2B5EF4-FFF2-40B4-BE49-F238E27FC236}">
              <a16:creationId xmlns:a16="http://schemas.microsoft.com/office/drawing/2014/main" id="{00000000-0008-0000-1000-0000E0020000}"/>
            </a:ext>
          </a:extLst>
        </xdr:cNvPr>
        <xdr:cNvSpPr/>
      </xdr:nvSpPr>
      <xdr:spPr>
        <a:xfrm>
          <a:off x="16757650" y="1775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7" name="テキスト ボックス 736">
          <a:extLst>
            <a:ext uri="{FF2B5EF4-FFF2-40B4-BE49-F238E27FC236}">
              <a16:creationId xmlns:a16="http://schemas.microsoft.com/office/drawing/2014/main" id="{00000000-0008-0000-1000-0000E1020000}"/>
            </a:ext>
          </a:extLst>
        </xdr:cNvPr>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738" name="テキスト ボックス 737">
          <a:extLst>
            <a:ext uri="{FF2B5EF4-FFF2-40B4-BE49-F238E27FC236}">
              <a16:creationId xmlns:a16="http://schemas.microsoft.com/office/drawing/2014/main" id="{00000000-0008-0000-1000-0000E2020000}"/>
            </a:ext>
          </a:extLst>
        </xdr:cNvPr>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55015" cy="259080"/>
    <xdr:sp macro="" textlink="">
      <xdr:nvSpPr>
        <xdr:cNvPr id="739" name="テキスト ボックス 738">
          <a:extLst>
            <a:ext uri="{FF2B5EF4-FFF2-40B4-BE49-F238E27FC236}">
              <a16:creationId xmlns:a16="http://schemas.microsoft.com/office/drawing/2014/main" id="{00000000-0008-0000-1000-0000E3020000}"/>
            </a:ext>
          </a:extLst>
        </xdr:cNvPr>
        <xdr:cNvSpPr txBox="1"/>
      </xdr:nvSpPr>
      <xdr:spPr>
        <a:xfrm>
          <a:off x="18224500" y="18704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40" name="テキスト ボックス 739">
          <a:extLst>
            <a:ext uri="{FF2B5EF4-FFF2-40B4-BE49-F238E27FC236}">
              <a16:creationId xmlns:a16="http://schemas.microsoft.com/office/drawing/2014/main" id="{00000000-0008-0000-1000-0000E4020000}"/>
            </a:ext>
          </a:extLst>
        </xdr:cNvPr>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741" name="テキスト ボックス 740">
          <a:extLst>
            <a:ext uri="{FF2B5EF4-FFF2-40B4-BE49-F238E27FC236}">
              <a16:creationId xmlns:a16="http://schemas.microsoft.com/office/drawing/2014/main" id="{00000000-0008-0000-1000-0000E5020000}"/>
            </a:ext>
          </a:extLst>
        </xdr:cNvPr>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123190</xdr:rowOff>
    </xdr:from>
    <xdr:to>
      <xdr:col>116</xdr:col>
      <xdr:colOff>114300</xdr:colOff>
      <xdr:row>107</xdr:row>
      <xdr:rowOff>53340</xdr:rowOff>
    </xdr:to>
    <xdr:sp macro="" textlink="">
      <xdr:nvSpPr>
        <xdr:cNvPr id="742" name="楕円 741">
          <a:extLst>
            <a:ext uri="{FF2B5EF4-FFF2-40B4-BE49-F238E27FC236}">
              <a16:creationId xmlns:a16="http://schemas.microsoft.com/office/drawing/2014/main" id="{00000000-0008-0000-1000-0000E6020000}"/>
            </a:ext>
          </a:extLst>
        </xdr:cNvPr>
        <xdr:cNvSpPr/>
      </xdr:nvSpPr>
      <xdr:spPr>
        <a:xfrm>
          <a:off x="19900900" y="179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101600</xdr:rowOff>
    </xdr:from>
    <xdr:ext cx="462915" cy="259080"/>
    <xdr:sp macro="" textlink="">
      <xdr:nvSpPr>
        <xdr:cNvPr id="743" name="【庁舎】&#10;一人当たり面積該当値テキスト">
          <a:extLst>
            <a:ext uri="{FF2B5EF4-FFF2-40B4-BE49-F238E27FC236}">
              <a16:creationId xmlns:a16="http://schemas.microsoft.com/office/drawing/2014/main" id="{00000000-0008-0000-1000-0000E7020000}"/>
            </a:ext>
          </a:extLst>
        </xdr:cNvPr>
        <xdr:cNvSpPr txBox="1"/>
      </xdr:nvSpPr>
      <xdr:spPr>
        <a:xfrm>
          <a:off x="19989800" y="179324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126365</xdr:rowOff>
    </xdr:from>
    <xdr:to>
      <xdr:col>112</xdr:col>
      <xdr:colOff>38100</xdr:colOff>
      <xdr:row>107</xdr:row>
      <xdr:rowOff>56515</xdr:rowOff>
    </xdr:to>
    <xdr:sp macro="" textlink="">
      <xdr:nvSpPr>
        <xdr:cNvPr id="744" name="楕円 743">
          <a:extLst>
            <a:ext uri="{FF2B5EF4-FFF2-40B4-BE49-F238E27FC236}">
              <a16:creationId xmlns:a16="http://schemas.microsoft.com/office/drawing/2014/main" id="{00000000-0008-0000-1000-0000E8020000}"/>
            </a:ext>
          </a:extLst>
        </xdr:cNvPr>
        <xdr:cNvSpPr/>
      </xdr:nvSpPr>
      <xdr:spPr>
        <a:xfrm>
          <a:off x="19157950" y="17957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107</xdr:row>
      <xdr:rowOff>2540</xdr:rowOff>
    </xdr:from>
    <xdr:to>
      <xdr:col>116</xdr:col>
      <xdr:colOff>63500</xdr:colOff>
      <xdr:row>107</xdr:row>
      <xdr:rowOff>6350</xdr:rowOff>
    </xdr:to>
    <xdr:cxnSp macro="">
      <xdr:nvCxnSpPr>
        <xdr:cNvPr id="745" name="直線コネクタ 744">
          <a:extLst>
            <a:ext uri="{FF2B5EF4-FFF2-40B4-BE49-F238E27FC236}">
              <a16:creationId xmlns:a16="http://schemas.microsoft.com/office/drawing/2014/main" id="{00000000-0008-0000-1000-0000E9020000}"/>
            </a:ext>
          </a:extLst>
        </xdr:cNvPr>
        <xdr:cNvCxnSpPr/>
      </xdr:nvCxnSpPr>
      <xdr:spPr>
        <a:xfrm flipV="1">
          <a:off x="19202400" y="1800479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133350</xdr:rowOff>
    </xdr:from>
    <xdr:to>
      <xdr:col>107</xdr:col>
      <xdr:colOff>101600</xdr:colOff>
      <xdr:row>107</xdr:row>
      <xdr:rowOff>63500</xdr:rowOff>
    </xdr:to>
    <xdr:sp macro="" textlink="">
      <xdr:nvSpPr>
        <xdr:cNvPr id="746" name="楕円 745">
          <a:extLst>
            <a:ext uri="{FF2B5EF4-FFF2-40B4-BE49-F238E27FC236}">
              <a16:creationId xmlns:a16="http://schemas.microsoft.com/office/drawing/2014/main" id="{00000000-0008-0000-1000-0000EA020000}"/>
            </a:ext>
          </a:extLst>
        </xdr:cNvPr>
        <xdr:cNvSpPr/>
      </xdr:nvSpPr>
      <xdr:spPr>
        <a:xfrm>
          <a:off x="1834515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6350</xdr:rowOff>
    </xdr:from>
    <xdr:to>
      <xdr:col>111</xdr:col>
      <xdr:colOff>171450</xdr:colOff>
      <xdr:row>107</xdr:row>
      <xdr:rowOff>12700</xdr:rowOff>
    </xdr:to>
    <xdr:cxnSp macro="">
      <xdr:nvCxnSpPr>
        <xdr:cNvPr id="747" name="直線コネクタ 746">
          <a:extLst>
            <a:ext uri="{FF2B5EF4-FFF2-40B4-BE49-F238E27FC236}">
              <a16:creationId xmlns:a16="http://schemas.microsoft.com/office/drawing/2014/main" id="{00000000-0008-0000-1000-0000EB020000}"/>
            </a:ext>
          </a:extLst>
        </xdr:cNvPr>
        <xdr:cNvCxnSpPr/>
      </xdr:nvCxnSpPr>
      <xdr:spPr>
        <a:xfrm flipV="1">
          <a:off x="18395950" y="18008600"/>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136525</xdr:rowOff>
    </xdr:from>
    <xdr:to>
      <xdr:col>102</xdr:col>
      <xdr:colOff>165100</xdr:colOff>
      <xdr:row>107</xdr:row>
      <xdr:rowOff>66675</xdr:rowOff>
    </xdr:to>
    <xdr:sp macro="" textlink="">
      <xdr:nvSpPr>
        <xdr:cNvPr id="748" name="楕円 747">
          <a:extLst>
            <a:ext uri="{FF2B5EF4-FFF2-40B4-BE49-F238E27FC236}">
              <a16:creationId xmlns:a16="http://schemas.microsoft.com/office/drawing/2014/main" id="{00000000-0008-0000-1000-0000EC020000}"/>
            </a:ext>
          </a:extLst>
        </xdr:cNvPr>
        <xdr:cNvSpPr/>
      </xdr:nvSpPr>
      <xdr:spPr>
        <a:xfrm>
          <a:off x="17551400" y="179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12700</xdr:rowOff>
    </xdr:from>
    <xdr:to>
      <xdr:col>107</xdr:col>
      <xdr:colOff>50800</xdr:colOff>
      <xdr:row>107</xdr:row>
      <xdr:rowOff>15875</xdr:rowOff>
    </xdr:to>
    <xdr:cxnSp macro="">
      <xdr:nvCxnSpPr>
        <xdr:cNvPr id="749" name="直線コネクタ 748">
          <a:extLst>
            <a:ext uri="{FF2B5EF4-FFF2-40B4-BE49-F238E27FC236}">
              <a16:creationId xmlns:a16="http://schemas.microsoft.com/office/drawing/2014/main" id="{00000000-0008-0000-1000-0000ED020000}"/>
            </a:ext>
          </a:extLst>
        </xdr:cNvPr>
        <xdr:cNvCxnSpPr/>
      </xdr:nvCxnSpPr>
      <xdr:spPr>
        <a:xfrm flipV="1">
          <a:off x="17602200" y="1801495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141605</xdr:rowOff>
    </xdr:from>
    <xdr:to>
      <xdr:col>98</xdr:col>
      <xdr:colOff>38100</xdr:colOff>
      <xdr:row>107</xdr:row>
      <xdr:rowOff>71755</xdr:rowOff>
    </xdr:to>
    <xdr:sp macro="" textlink="">
      <xdr:nvSpPr>
        <xdr:cNvPr id="750" name="楕円 749">
          <a:extLst>
            <a:ext uri="{FF2B5EF4-FFF2-40B4-BE49-F238E27FC236}">
              <a16:creationId xmlns:a16="http://schemas.microsoft.com/office/drawing/2014/main" id="{00000000-0008-0000-1000-0000EE020000}"/>
            </a:ext>
          </a:extLst>
        </xdr:cNvPr>
        <xdr:cNvSpPr/>
      </xdr:nvSpPr>
      <xdr:spPr>
        <a:xfrm>
          <a:off x="16757650" y="17972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107</xdr:row>
      <xdr:rowOff>15875</xdr:rowOff>
    </xdr:from>
    <xdr:to>
      <xdr:col>102</xdr:col>
      <xdr:colOff>114300</xdr:colOff>
      <xdr:row>107</xdr:row>
      <xdr:rowOff>20955</xdr:rowOff>
    </xdr:to>
    <xdr:cxnSp macro="">
      <xdr:nvCxnSpPr>
        <xdr:cNvPr id="751" name="直線コネクタ 750">
          <a:extLst>
            <a:ext uri="{FF2B5EF4-FFF2-40B4-BE49-F238E27FC236}">
              <a16:creationId xmlns:a16="http://schemas.microsoft.com/office/drawing/2014/main" id="{00000000-0008-0000-1000-0000EF020000}"/>
            </a:ext>
          </a:extLst>
        </xdr:cNvPr>
        <xdr:cNvCxnSpPr/>
      </xdr:nvCxnSpPr>
      <xdr:spPr>
        <a:xfrm flipV="1">
          <a:off x="16802100" y="18018125"/>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163830</xdr:rowOff>
    </xdr:from>
    <xdr:ext cx="469900" cy="259080"/>
    <xdr:sp macro="" textlink="">
      <xdr:nvSpPr>
        <xdr:cNvPr id="752" name="n_1aveValue【庁舎】&#10;一人当たり面積">
          <a:extLst>
            <a:ext uri="{FF2B5EF4-FFF2-40B4-BE49-F238E27FC236}">
              <a16:creationId xmlns:a16="http://schemas.microsoft.com/office/drawing/2014/main" id="{00000000-0008-0000-1000-0000F0020000}"/>
            </a:ext>
          </a:extLst>
        </xdr:cNvPr>
        <xdr:cNvSpPr txBox="1"/>
      </xdr:nvSpPr>
      <xdr:spPr>
        <a:xfrm>
          <a:off x="18980150" y="17480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0.574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7620</xdr:rowOff>
    </xdr:from>
    <xdr:ext cx="469900" cy="252095"/>
    <xdr:sp macro="" textlink="">
      <xdr:nvSpPr>
        <xdr:cNvPr id="753" name="n_2aveValue【庁舎】&#10;一人当たり面積">
          <a:extLst>
            <a:ext uri="{FF2B5EF4-FFF2-40B4-BE49-F238E27FC236}">
              <a16:creationId xmlns:a16="http://schemas.microsoft.com/office/drawing/2014/main" id="{00000000-0008-0000-1000-0000F1020000}"/>
            </a:ext>
          </a:extLst>
        </xdr:cNvPr>
        <xdr:cNvSpPr txBox="1"/>
      </xdr:nvSpPr>
      <xdr:spPr>
        <a:xfrm>
          <a:off x="18180050" y="174955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57785</xdr:rowOff>
    </xdr:from>
    <xdr:ext cx="469900" cy="259080"/>
    <xdr:sp macro="" textlink="">
      <xdr:nvSpPr>
        <xdr:cNvPr id="754" name="n_3aveValue【庁舎】&#10;一人当たり面積">
          <a:extLst>
            <a:ext uri="{FF2B5EF4-FFF2-40B4-BE49-F238E27FC236}">
              <a16:creationId xmlns:a16="http://schemas.microsoft.com/office/drawing/2014/main" id="{00000000-0008-0000-1000-0000F2020000}"/>
            </a:ext>
          </a:extLst>
        </xdr:cNvPr>
        <xdr:cNvSpPr txBox="1"/>
      </xdr:nvSpPr>
      <xdr:spPr>
        <a:xfrm>
          <a:off x="17386300" y="17545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45720</xdr:rowOff>
    </xdr:from>
    <xdr:ext cx="469900" cy="259080"/>
    <xdr:sp macro="" textlink="">
      <xdr:nvSpPr>
        <xdr:cNvPr id="755" name="n_4aveValue【庁舎】&#10;一人当たり面積">
          <a:extLst>
            <a:ext uri="{FF2B5EF4-FFF2-40B4-BE49-F238E27FC236}">
              <a16:creationId xmlns:a16="http://schemas.microsoft.com/office/drawing/2014/main" id="{00000000-0008-0000-1000-0000F3020000}"/>
            </a:ext>
          </a:extLst>
        </xdr:cNvPr>
        <xdr:cNvSpPr txBox="1"/>
      </xdr:nvSpPr>
      <xdr:spPr>
        <a:xfrm>
          <a:off x="16592550" y="17533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47625</xdr:rowOff>
    </xdr:from>
    <xdr:ext cx="469900" cy="259080"/>
    <xdr:sp macro="" textlink="">
      <xdr:nvSpPr>
        <xdr:cNvPr id="756" name="n_1mainValue【庁舎】&#10;一人当たり面積">
          <a:extLst>
            <a:ext uri="{FF2B5EF4-FFF2-40B4-BE49-F238E27FC236}">
              <a16:creationId xmlns:a16="http://schemas.microsoft.com/office/drawing/2014/main" id="{00000000-0008-0000-1000-0000F4020000}"/>
            </a:ext>
          </a:extLst>
        </xdr:cNvPr>
        <xdr:cNvSpPr txBox="1"/>
      </xdr:nvSpPr>
      <xdr:spPr>
        <a:xfrm>
          <a:off x="18980150" y="18049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54610</xdr:rowOff>
    </xdr:from>
    <xdr:ext cx="469900" cy="252095"/>
    <xdr:sp macro="" textlink="">
      <xdr:nvSpPr>
        <xdr:cNvPr id="757" name="n_2mainValue【庁舎】&#10;一人当たり面積">
          <a:extLst>
            <a:ext uri="{FF2B5EF4-FFF2-40B4-BE49-F238E27FC236}">
              <a16:creationId xmlns:a16="http://schemas.microsoft.com/office/drawing/2014/main" id="{00000000-0008-0000-1000-0000F5020000}"/>
            </a:ext>
          </a:extLst>
        </xdr:cNvPr>
        <xdr:cNvSpPr txBox="1"/>
      </xdr:nvSpPr>
      <xdr:spPr>
        <a:xfrm>
          <a:off x="18180050" y="180568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57785</xdr:rowOff>
    </xdr:from>
    <xdr:ext cx="469900" cy="259080"/>
    <xdr:sp macro="" textlink="">
      <xdr:nvSpPr>
        <xdr:cNvPr id="758" name="n_3mainValue【庁舎】&#10;一人当たり面積">
          <a:extLst>
            <a:ext uri="{FF2B5EF4-FFF2-40B4-BE49-F238E27FC236}">
              <a16:creationId xmlns:a16="http://schemas.microsoft.com/office/drawing/2014/main" id="{00000000-0008-0000-1000-0000F6020000}"/>
            </a:ext>
          </a:extLst>
        </xdr:cNvPr>
        <xdr:cNvSpPr txBox="1"/>
      </xdr:nvSpPr>
      <xdr:spPr>
        <a:xfrm>
          <a:off x="17386300" y="18060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63500</xdr:rowOff>
    </xdr:from>
    <xdr:ext cx="469900" cy="252095"/>
    <xdr:sp macro="" textlink="">
      <xdr:nvSpPr>
        <xdr:cNvPr id="759" name="n_4mainValue【庁舎】&#10;一人当たり面積">
          <a:extLst>
            <a:ext uri="{FF2B5EF4-FFF2-40B4-BE49-F238E27FC236}">
              <a16:creationId xmlns:a16="http://schemas.microsoft.com/office/drawing/2014/main" id="{00000000-0008-0000-1000-0000F7020000}"/>
            </a:ext>
          </a:extLst>
        </xdr:cNvPr>
        <xdr:cNvSpPr txBox="1"/>
      </xdr:nvSpPr>
      <xdr:spPr>
        <a:xfrm>
          <a:off x="16592550" y="180657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1000-0000F8020000}"/>
            </a:ext>
          </a:extLst>
        </xdr:cNvPr>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1000-0000F9020000}"/>
            </a:ext>
          </a:extLst>
        </xdr:cNvPr>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1000-0000FA020000}"/>
            </a:ext>
          </a:extLst>
        </xdr:cNvPr>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【体育館・プール】　有形固定資産減価償却率は、92.4％と類似団体平均と比較して高い値となっている。公共施設個別施設計画に基づき計画的に改修を進めていく。</a:t>
          </a:r>
        </a:p>
        <a:p>
          <a:r>
            <a:rPr kumimoji="1" lang="ja-JP" altLang="en-US" sz="1200">
              <a:latin typeface="ＭＳ Ｐゴシック"/>
              <a:ea typeface="ＭＳ Ｐゴシック"/>
            </a:rPr>
            <a:t>【福祉施設】有形固定資産減価償却率は、97.4％と類似団体平均と比較して高い値となっている。公共施設個別施設計画に基づき計画的に改修を進めていく。</a:t>
          </a:r>
        </a:p>
        <a:p>
          <a:r>
            <a:rPr kumimoji="1" lang="ja-JP" altLang="en-US" sz="1200">
              <a:latin typeface="ＭＳ Ｐゴシック"/>
              <a:ea typeface="ＭＳ Ｐゴシック"/>
            </a:rPr>
            <a:t>【市民会館】有形固定資産減価償却率は、その機能を備えた複合施設が令和２年度に建設されたことから改善し、40.1％と類似団体平均と比較して低い値となっている。</a:t>
          </a:r>
        </a:p>
        <a:p>
          <a:r>
            <a:rPr kumimoji="1" lang="ja-JP" altLang="en-US" sz="1200">
              <a:latin typeface="ＭＳ Ｐゴシック"/>
              <a:ea typeface="ＭＳ Ｐゴシック"/>
            </a:rPr>
            <a:t>【保健センター・保健所】有形固定資産減価償却率は、48.6％と類似団体平均と比較し低い値となっている。</a:t>
          </a:r>
        </a:p>
        <a:p>
          <a:r>
            <a:rPr kumimoji="1" lang="ja-JP" altLang="en-US" sz="1200">
              <a:latin typeface="ＭＳ Ｐゴシック"/>
              <a:ea typeface="ＭＳ Ｐゴシック"/>
            </a:rPr>
            <a:t>【消防施設】有形固定資産減価償却率は、当該施設は平成２８年度に建設された比較的新しい建物であることから、13.1％と類似団体平均と比較し低い値となっている。</a:t>
          </a:r>
        </a:p>
        <a:p>
          <a:r>
            <a:rPr kumimoji="1" lang="ja-JP" altLang="en-US" sz="1200">
              <a:latin typeface="ＭＳ Ｐゴシック"/>
              <a:ea typeface="ＭＳ Ｐゴシック"/>
            </a:rPr>
            <a:t>【庁舎】有形固定資産減価償却率は、67.0％と類似団体平均と比較して高い値となっている。定期的な修繕（予防保全）を行い安全に使用できる建物として維持管理し、物理的耐用年数を目安に更新を進めていく。</a:t>
          </a:r>
        </a:p>
        <a:p>
          <a:endParaRPr kumimoji="1" lang="ja-JP" altLang="en-US" sz="12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42" t="s">
        <v>134</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3.4" x14ac:dyDescent="0.2">
      <c r="B2" s="3" t="s">
        <v>135</v>
      </c>
      <c r="C2" s="3"/>
      <c r="D2" s="10"/>
    </row>
    <row r="3" spans="1:119" ht="18.75" customHeight="1" x14ac:dyDescent="0.2">
      <c r="A3" s="2"/>
      <c r="B3" s="486" t="s">
        <v>137</v>
      </c>
      <c r="C3" s="487"/>
      <c r="D3" s="487"/>
      <c r="E3" s="488"/>
      <c r="F3" s="488"/>
      <c r="G3" s="488"/>
      <c r="H3" s="488"/>
      <c r="I3" s="488"/>
      <c r="J3" s="488"/>
      <c r="K3" s="488"/>
      <c r="L3" s="488" t="s">
        <v>143</v>
      </c>
      <c r="M3" s="488"/>
      <c r="N3" s="488"/>
      <c r="O3" s="488"/>
      <c r="P3" s="488"/>
      <c r="Q3" s="488"/>
      <c r="R3" s="495"/>
      <c r="S3" s="495"/>
      <c r="T3" s="495"/>
      <c r="U3" s="495"/>
      <c r="V3" s="496"/>
      <c r="W3" s="346" t="s">
        <v>145</v>
      </c>
      <c r="X3" s="347"/>
      <c r="Y3" s="347"/>
      <c r="Z3" s="347"/>
      <c r="AA3" s="347"/>
      <c r="AB3" s="487"/>
      <c r="AC3" s="495" t="s">
        <v>148</v>
      </c>
      <c r="AD3" s="347"/>
      <c r="AE3" s="347"/>
      <c r="AF3" s="347"/>
      <c r="AG3" s="347"/>
      <c r="AH3" s="347"/>
      <c r="AI3" s="347"/>
      <c r="AJ3" s="347"/>
      <c r="AK3" s="347"/>
      <c r="AL3" s="348"/>
      <c r="AM3" s="346" t="s">
        <v>149</v>
      </c>
      <c r="AN3" s="347"/>
      <c r="AO3" s="347"/>
      <c r="AP3" s="347"/>
      <c r="AQ3" s="347"/>
      <c r="AR3" s="347"/>
      <c r="AS3" s="347"/>
      <c r="AT3" s="347"/>
      <c r="AU3" s="347"/>
      <c r="AV3" s="347"/>
      <c r="AW3" s="347"/>
      <c r="AX3" s="348"/>
      <c r="AY3" s="343" t="s">
        <v>5</v>
      </c>
      <c r="AZ3" s="344"/>
      <c r="BA3" s="344"/>
      <c r="BB3" s="344"/>
      <c r="BC3" s="344"/>
      <c r="BD3" s="344"/>
      <c r="BE3" s="344"/>
      <c r="BF3" s="344"/>
      <c r="BG3" s="344"/>
      <c r="BH3" s="344"/>
      <c r="BI3" s="344"/>
      <c r="BJ3" s="344"/>
      <c r="BK3" s="344"/>
      <c r="BL3" s="344"/>
      <c r="BM3" s="345"/>
      <c r="BN3" s="346" t="s">
        <v>153</v>
      </c>
      <c r="BO3" s="347"/>
      <c r="BP3" s="347"/>
      <c r="BQ3" s="347"/>
      <c r="BR3" s="347"/>
      <c r="BS3" s="347"/>
      <c r="BT3" s="347"/>
      <c r="BU3" s="348"/>
      <c r="BV3" s="346" t="s">
        <v>154</v>
      </c>
      <c r="BW3" s="347"/>
      <c r="BX3" s="347"/>
      <c r="BY3" s="347"/>
      <c r="BZ3" s="347"/>
      <c r="CA3" s="347"/>
      <c r="CB3" s="347"/>
      <c r="CC3" s="348"/>
      <c r="CD3" s="343" t="s">
        <v>5</v>
      </c>
      <c r="CE3" s="344"/>
      <c r="CF3" s="344"/>
      <c r="CG3" s="344"/>
      <c r="CH3" s="344"/>
      <c r="CI3" s="344"/>
      <c r="CJ3" s="344"/>
      <c r="CK3" s="344"/>
      <c r="CL3" s="344"/>
      <c r="CM3" s="344"/>
      <c r="CN3" s="344"/>
      <c r="CO3" s="344"/>
      <c r="CP3" s="344"/>
      <c r="CQ3" s="344"/>
      <c r="CR3" s="344"/>
      <c r="CS3" s="345"/>
      <c r="CT3" s="346" t="s">
        <v>157</v>
      </c>
      <c r="CU3" s="347"/>
      <c r="CV3" s="347"/>
      <c r="CW3" s="347"/>
      <c r="CX3" s="347"/>
      <c r="CY3" s="347"/>
      <c r="CZ3" s="347"/>
      <c r="DA3" s="348"/>
      <c r="DB3" s="346" t="s">
        <v>129</v>
      </c>
      <c r="DC3" s="347"/>
      <c r="DD3" s="347"/>
      <c r="DE3" s="347"/>
      <c r="DF3" s="347"/>
      <c r="DG3" s="347"/>
      <c r="DH3" s="347"/>
      <c r="DI3" s="348"/>
    </row>
    <row r="4" spans="1:119" ht="18.75" customHeight="1" x14ac:dyDescent="0.2">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158</v>
      </c>
      <c r="AZ4" s="350"/>
      <c r="BA4" s="350"/>
      <c r="BB4" s="350"/>
      <c r="BC4" s="350"/>
      <c r="BD4" s="350"/>
      <c r="BE4" s="350"/>
      <c r="BF4" s="350"/>
      <c r="BG4" s="350"/>
      <c r="BH4" s="350"/>
      <c r="BI4" s="350"/>
      <c r="BJ4" s="350"/>
      <c r="BK4" s="350"/>
      <c r="BL4" s="350"/>
      <c r="BM4" s="351"/>
      <c r="BN4" s="352">
        <v>4288207</v>
      </c>
      <c r="BO4" s="353"/>
      <c r="BP4" s="353"/>
      <c r="BQ4" s="353"/>
      <c r="BR4" s="353"/>
      <c r="BS4" s="353"/>
      <c r="BT4" s="353"/>
      <c r="BU4" s="354"/>
      <c r="BV4" s="352">
        <v>4393979</v>
      </c>
      <c r="BW4" s="353"/>
      <c r="BX4" s="353"/>
      <c r="BY4" s="353"/>
      <c r="BZ4" s="353"/>
      <c r="CA4" s="353"/>
      <c r="CB4" s="353"/>
      <c r="CC4" s="354"/>
      <c r="CD4" s="355" t="s">
        <v>156</v>
      </c>
      <c r="CE4" s="356"/>
      <c r="CF4" s="356"/>
      <c r="CG4" s="356"/>
      <c r="CH4" s="356"/>
      <c r="CI4" s="356"/>
      <c r="CJ4" s="356"/>
      <c r="CK4" s="356"/>
      <c r="CL4" s="356"/>
      <c r="CM4" s="356"/>
      <c r="CN4" s="356"/>
      <c r="CO4" s="356"/>
      <c r="CP4" s="356"/>
      <c r="CQ4" s="356"/>
      <c r="CR4" s="356"/>
      <c r="CS4" s="357"/>
      <c r="CT4" s="358">
        <v>8.3000000000000007</v>
      </c>
      <c r="CU4" s="359"/>
      <c r="CV4" s="359"/>
      <c r="CW4" s="359"/>
      <c r="CX4" s="359"/>
      <c r="CY4" s="359"/>
      <c r="CZ4" s="359"/>
      <c r="DA4" s="360"/>
      <c r="DB4" s="358">
        <v>8.8000000000000007</v>
      </c>
      <c r="DC4" s="359"/>
      <c r="DD4" s="359"/>
      <c r="DE4" s="359"/>
      <c r="DF4" s="359"/>
      <c r="DG4" s="359"/>
      <c r="DH4" s="359"/>
      <c r="DI4" s="360"/>
    </row>
    <row r="5" spans="1:119" ht="18.75" customHeight="1" x14ac:dyDescent="0.2">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159</v>
      </c>
      <c r="AN5" s="362"/>
      <c r="AO5" s="362"/>
      <c r="AP5" s="362"/>
      <c r="AQ5" s="362"/>
      <c r="AR5" s="362"/>
      <c r="AS5" s="362"/>
      <c r="AT5" s="363"/>
      <c r="AU5" s="364" t="s">
        <v>73</v>
      </c>
      <c r="AV5" s="365"/>
      <c r="AW5" s="365"/>
      <c r="AX5" s="365"/>
      <c r="AY5" s="366" t="s">
        <v>150</v>
      </c>
      <c r="AZ5" s="367"/>
      <c r="BA5" s="367"/>
      <c r="BB5" s="367"/>
      <c r="BC5" s="367"/>
      <c r="BD5" s="367"/>
      <c r="BE5" s="367"/>
      <c r="BF5" s="367"/>
      <c r="BG5" s="367"/>
      <c r="BH5" s="367"/>
      <c r="BI5" s="367"/>
      <c r="BJ5" s="367"/>
      <c r="BK5" s="367"/>
      <c r="BL5" s="367"/>
      <c r="BM5" s="368"/>
      <c r="BN5" s="369">
        <v>4029320</v>
      </c>
      <c r="BO5" s="370"/>
      <c r="BP5" s="370"/>
      <c r="BQ5" s="370"/>
      <c r="BR5" s="370"/>
      <c r="BS5" s="370"/>
      <c r="BT5" s="370"/>
      <c r="BU5" s="371"/>
      <c r="BV5" s="369">
        <v>4168603</v>
      </c>
      <c r="BW5" s="370"/>
      <c r="BX5" s="370"/>
      <c r="BY5" s="370"/>
      <c r="BZ5" s="370"/>
      <c r="CA5" s="370"/>
      <c r="CB5" s="370"/>
      <c r="CC5" s="371"/>
      <c r="CD5" s="372" t="s">
        <v>161</v>
      </c>
      <c r="CE5" s="373"/>
      <c r="CF5" s="373"/>
      <c r="CG5" s="373"/>
      <c r="CH5" s="373"/>
      <c r="CI5" s="373"/>
      <c r="CJ5" s="373"/>
      <c r="CK5" s="373"/>
      <c r="CL5" s="373"/>
      <c r="CM5" s="373"/>
      <c r="CN5" s="373"/>
      <c r="CO5" s="373"/>
      <c r="CP5" s="373"/>
      <c r="CQ5" s="373"/>
      <c r="CR5" s="373"/>
      <c r="CS5" s="374"/>
      <c r="CT5" s="375">
        <v>87.6</v>
      </c>
      <c r="CU5" s="376"/>
      <c r="CV5" s="376"/>
      <c r="CW5" s="376"/>
      <c r="CX5" s="376"/>
      <c r="CY5" s="376"/>
      <c r="CZ5" s="376"/>
      <c r="DA5" s="377"/>
      <c r="DB5" s="375">
        <v>80.7</v>
      </c>
      <c r="DC5" s="376"/>
      <c r="DD5" s="376"/>
      <c r="DE5" s="376"/>
      <c r="DF5" s="376"/>
      <c r="DG5" s="376"/>
      <c r="DH5" s="376"/>
      <c r="DI5" s="377"/>
    </row>
    <row r="6" spans="1:119" ht="18.75" customHeight="1" x14ac:dyDescent="0.2">
      <c r="A6" s="2"/>
      <c r="B6" s="506" t="s">
        <v>162</v>
      </c>
      <c r="C6" s="507"/>
      <c r="D6" s="507"/>
      <c r="E6" s="508"/>
      <c r="F6" s="508"/>
      <c r="G6" s="508"/>
      <c r="H6" s="508"/>
      <c r="I6" s="508"/>
      <c r="J6" s="508"/>
      <c r="K6" s="508"/>
      <c r="L6" s="508" t="s">
        <v>165</v>
      </c>
      <c r="M6" s="508"/>
      <c r="N6" s="508"/>
      <c r="O6" s="508"/>
      <c r="P6" s="508"/>
      <c r="Q6" s="508"/>
      <c r="R6" s="512"/>
      <c r="S6" s="512"/>
      <c r="T6" s="512"/>
      <c r="U6" s="512"/>
      <c r="V6" s="513"/>
      <c r="W6" s="516" t="s">
        <v>168</v>
      </c>
      <c r="X6" s="517"/>
      <c r="Y6" s="517"/>
      <c r="Z6" s="517"/>
      <c r="AA6" s="517"/>
      <c r="AB6" s="507"/>
      <c r="AC6" s="520" t="s">
        <v>169</v>
      </c>
      <c r="AD6" s="521"/>
      <c r="AE6" s="521"/>
      <c r="AF6" s="521"/>
      <c r="AG6" s="521"/>
      <c r="AH6" s="521"/>
      <c r="AI6" s="521"/>
      <c r="AJ6" s="521"/>
      <c r="AK6" s="521"/>
      <c r="AL6" s="522"/>
      <c r="AM6" s="361" t="s">
        <v>77</v>
      </c>
      <c r="AN6" s="362"/>
      <c r="AO6" s="362"/>
      <c r="AP6" s="362"/>
      <c r="AQ6" s="362"/>
      <c r="AR6" s="362"/>
      <c r="AS6" s="362"/>
      <c r="AT6" s="363"/>
      <c r="AU6" s="364" t="s">
        <v>73</v>
      </c>
      <c r="AV6" s="365"/>
      <c r="AW6" s="365"/>
      <c r="AX6" s="365"/>
      <c r="AY6" s="366" t="s">
        <v>173</v>
      </c>
      <c r="AZ6" s="367"/>
      <c r="BA6" s="367"/>
      <c r="BB6" s="367"/>
      <c r="BC6" s="367"/>
      <c r="BD6" s="367"/>
      <c r="BE6" s="367"/>
      <c r="BF6" s="367"/>
      <c r="BG6" s="367"/>
      <c r="BH6" s="367"/>
      <c r="BI6" s="367"/>
      <c r="BJ6" s="367"/>
      <c r="BK6" s="367"/>
      <c r="BL6" s="367"/>
      <c r="BM6" s="368"/>
      <c r="BN6" s="369">
        <v>258887</v>
      </c>
      <c r="BO6" s="370"/>
      <c r="BP6" s="370"/>
      <c r="BQ6" s="370"/>
      <c r="BR6" s="370"/>
      <c r="BS6" s="370"/>
      <c r="BT6" s="370"/>
      <c r="BU6" s="371"/>
      <c r="BV6" s="369">
        <v>225376</v>
      </c>
      <c r="BW6" s="370"/>
      <c r="BX6" s="370"/>
      <c r="BY6" s="370"/>
      <c r="BZ6" s="370"/>
      <c r="CA6" s="370"/>
      <c r="CB6" s="370"/>
      <c r="CC6" s="371"/>
      <c r="CD6" s="372" t="s">
        <v>174</v>
      </c>
      <c r="CE6" s="373"/>
      <c r="CF6" s="373"/>
      <c r="CG6" s="373"/>
      <c r="CH6" s="373"/>
      <c r="CI6" s="373"/>
      <c r="CJ6" s="373"/>
      <c r="CK6" s="373"/>
      <c r="CL6" s="373"/>
      <c r="CM6" s="373"/>
      <c r="CN6" s="373"/>
      <c r="CO6" s="373"/>
      <c r="CP6" s="373"/>
      <c r="CQ6" s="373"/>
      <c r="CR6" s="373"/>
      <c r="CS6" s="374"/>
      <c r="CT6" s="378">
        <v>88.5</v>
      </c>
      <c r="CU6" s="379"/>
      <c r="CV6" s="379"/>
      <c r="CW6" s="379"/>
      <c r="CX6" s="379"/>
      <c r="CY6" s="379"/>
      <c r="CZ6" s="379"/>
      <c r="DA6" s="380"/>
      <c r="DB6" s="378">
        <v>83.1</v>
      </c>
      <c r="DC6" s="379"/>
      <c r="DD6" s="379"/>
      <c r="DE6" s="379"/>
      <c r="DF6" s="379"/>
      <c r="DG6" s="379"/>
      <c r="DH6" s="379"/>
      <c r="DI6" s="380"/>
    </row>
    <row r="7" spans="1:119" ht="18.75" customHeight="1" x14ac:dyDescent="0.2">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175</v>
      </c>
      <c r="AN7" s="362"/>
      <c r="AO7" s="362"/>
      <c r="AP7" s="362"/>
      <c r="AQ7" s="362"/>
      <c r="AR7" s="362"/>
      <c r="AS7" s="362"/>
      <c r="AT7" s="363"/>
      <c r="AU7" s="364" t="s">
        <v>73</v>
      </c>
      <c r="AV7" s="365"/>
      <c r="AW7" s="365"/>
      <c r="AX7" s="365"/>
      <c r="AY7" s="366" t="s">
        <v>176</v>
      </c>
      <c r="AZ7" s="367"/>
      <c r="BA7" s="367"/>
      <c r="BB7" s="367"/>
      <c r="BC7" s="367"/>
      <c r="BD7" s="367"/>
      <c r="BE7" s="367"/>
      <c r="BF7" s="367"/>
      <c r="BG7" s="367"/>
      <c r="BH7" s="367"/>
      <c r="BI7" s="367"/>
      <c r="BJ7" s="367"/>
      <c r="BK7" s="367"/>
      <c r="BL7" s="367"/>
      <c r="BM7" s="368"/>
      <c r="BN7" s="369">
        <v>49345</v>
      </c>
      <c r="BO7" s="370"/>
      <c r="BP7" s="370"/>
      <c r="BQ7" s="370"/>
      <c r="BR7" s="370"/>
      <c r="BS7" s="370"/>
      <c r="BT7" s="370"/>
      <c r="BU7" s="371"/>
      <c r="BV7" s="369">
        <v>730</v>
      </c>
      <c r="BW7" s="370"/>
      <c r="BX7" s="370"/>
      <c r="BY7" s="370"/>
      <c r="BZ7" s="370"/>
      <c r="CA7" s="370"/>
      <c r="CB7" s="370"/>
      <c r="CC7" s="371"/>
      <c r="CD7" s="372" t="s">
        <v>177</v>
      </c>
      <c r="CE7" s="373"/>
      <c r="CF7" s="373"/>
      <c r="CG7" s="373"/>
      <c r="CH7" s="373"/>
      <c r="CI7" s="373"/>
      <c r="CJ7" s="373"/>
      <c r="CK7" s="373"/>
      <c r="CL7" s="373"/>
      <c r="CM7" s="373"/>
      <c r="CN7" s="373"/>
      <c r="CO7" s="373"/>
      <c r="CP7" s="373"/>
      <c r="CQ7" s="373"/>
      <c r="CR7" s="373"/>
      <c r="CS7" s="374"/>
      <c r="CT7" s="369">
        <v>2509728</v>
      </c>
      <c r="CU7" s="370"/>
      <c r="CV7" s="370"/>
      <c r="CW7" s="370"/>
      <c r="CX7" s="370"/>
      <c r="CY7" s="370"/>
      <c r="CZ7" s="370"/>
      <c r="DA7" s="371"/>
      <c r="DB7" s="369">
        <v>2557699</v>
      </c>
      <c r="DC7" s="370"/>
      <c r="DD7" s="370"/>
      <c r="DE7" s="370"/>
      <c r="DF7" s="370"/>
      <c r="DG7" s="370"/>
      <c r="DH7" s="370"/>
      <c r="DI7" s="371"/>
    </row>
    <row r="8" spans="1:119" ht="18.75" customHeight="1" x14ac:dyDescent="0.2">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178</v>
      </c>
      <c r="AN8" s="362"/>
      <c r="AO8" s="362"/>
      <c r="AP8" s="362"/>
      <c r="AQ8" s="362"/>
      <c r="AR8" s="362"/>
      <c r="AS8" s="362"/>
      <c r="AT8" s="363"/>
      <c r="AU8" s="364" t="s">
        <v>182</v>
      </c>
      <c r="AV8" s="365"/>
      <c r="AW8" s="365"/>
      <c r="AX8" s="365"/>
      <c r="AY8" s="366" t="s">
        <v>183</v>
      </c>
      <c r="AZ8" s="367"/>
      <c r="BA8" s="367"/>
      <c r="BB8" s="367"/>
      <c r="BC8" s="367"/>
      <c r="BD8" s="367"/>
      <c r="BE8" s="367"/>
      <c r="BF8" s="367"/>
      <c r="BG8" s="367"/>
      <c r="BH8" s="367"/>
      <c r="BI8" s="367"/>
      <c r="BJ8" s="367"/>
      <c r="BK8" s="367"/>
      <c r="BL8" s="367"/>
      <c r="BM8" s="368"/>
      <c r="BN8" s="369">
        <v>209542</v>
      </c>
      <c r="BO8" s="370"/>
      <c r="BP8" s="370"/>
      <c r="BQ8" s="370"/>
      <c r="BR8" s="370"/>
      <c r="BS8" s="370"/>
      <c r="BT8" s="370"/>
      <c r="BU8" s="371"/>
      <c r="BV8" s="369">
        <v>224646</v>
      </c>
      <c r="BW8" s="370"/>
      <c r="BX8" s="370"/>
      <c r="BY8" s="370"/>
      <c r="BZ8" s="370"/>
      <c r="CA8" s="370"/>
      <c r="CB8" s="370"/>
      <c r="CC8" s="371"/>
      <c r="CD8" s="372" t="s">
        <v>184</v>
      </c>
      <c r="CE8" s="373"/>
      <c r="CF8" s="373"/>
      <c r="CG8" s="373"/>
      <c r="CH8" s="373"/>
      <c r="CI8" s="373"/>
      <c r="CJ8" s="373"/>
      <c r="CK8" s="373"/>
      <c r="CL8" s="373"/>
      <c r="CM8" s="373"/>
      <c r="CN8" s="373"/>
      <c r="CO8" s="373"/>
      <c r="CP8" s="373"/>
      <c r="CQ8" s="373"/>
      <c r="CR8" s="373"/>
      <c r="CS8" s="374"/>
      <c r="CT8" s="381">
        <v>0.27</v>
      </c>
      <c r="CU8" s="382"/>
      <c r="CV8" s="382"/>
      <c r="CW8" s="382"/>
      <c r="CX8" s="382"/>
      <c r="CY8" s="382"/>
      <c r="CZ8" s="382"/>
      <c r="DA8" s="383"/>
      <c r="DB8" s="381">
        <v>0.28999999999999998</v>
      </c>
      <c r="DC8" s="382"/>
      <c r="DD8" s="382"/>
      <c r="DE8" s="382"/>
      <c r="DF8" s="382"/>
      <c r="DG8" s="382"/>
      <c r="DH8" s="382"/>
      <c r="DI8" s="383"/>
    </row>
    <row r="9" spans="1:119" ht="18.75" customHeight="1" x14ac:dyDescent="0.2">
      <c r="A9" s="2"/>
      <c r="B9" s="343" t="s">
        <v>20</v>
      </c>
      <c r="C9" s="344"/>
      <c r="D9" s="344"/>
      <c r="E9" s="344"/>
      <c r="F9" s="344"/>
      <c r="G9" s="344"/>
      <c r="H9" s="344"/>
      <c r="I9" s="344"/>
      <c r="J9" s="344"/>
      <c r="K9" s="441"/>
      <c r="L9" s="384" t="s">
        <v>14</v>
      </c>
      <c r="M9" s="385"/>
      <c r="N9" s="385"/>
      <c r="O9" s="385"/>
      <c r="P9" s="385"/>
      <c r="Q9" s="386"/>
      <c r="R9" s="387">
        <v>6439</v>
      </c>
      <c r="S9" s="388"/>
      <c r="T9" s="388"/>
      <c r="U9" s="388"/>
      <c r="V9" s="389"/>
      <c r="W9" s="346" t="s">
        <v>186</v>
      </c>
      <c r="X9" s="347"/>
      <c r="Y9" s="347"/>
      <c r="Z9" s="347"/>
      <c r="AA9" s="347"/>
      <c r="AB9" s="347"/>
      <c r="AC9" s="347"/>
      <c r="AD9" s="347"/>
      <c r="AE9" s="347"/>
      <c r="AF9" s="347"/>
      <c r="AG9" s="347"/>
      <c r="AH9" s="347"/>
      <c r="AI9" s="347"/>
      <c r="AJ9" s="347"/>
      <c r="AK9" s="347"/>
      <c r="AL9" s="348"/>
      <c r="AM9" s="361" t="s">
        <v>187</v>
      </c>
      <c r="AN9" s="362"/>
      <c r="AO9" s="362"/>
      <c r="AP9" s="362"/>
      <c r="AQ9" s="362"/>
      <c r="AR9" s="362"/>
      <c r="AS9" s="362"/>
      <c r="AT9" s="363"/>
      <c r="AU9" s="364" t="s">
        <v>73</v>
      </c>
      <c r="AV9" s="365"/>
      <c r="AW9" s="365"/>
      <c r="AX9" s="365"/>
      <c r="AY9" s="366" t="s">
        <v>74</v>
      </c>
      <c r="AZ9" s="367"/>
      <c r="BA9" s="367"/>
      <c r="BB9" s="367"/>
      <c r="BC9" s="367"/>
      <c r="BD9" s="367"/>
      <c r="BE9" s="367"/>
      <c r="BF9" s="367"/>
      <c r="BG9" s="367"/>
      <c r="BH9" s="367"/>
      <c r="BI9" s="367"/>
      <c r="BJ9" s="367"/>
      <c r="BK9" s="367"/>
      <c r="BL9" s="367"/>
      <c r="BM9" s="368"/>
      <c r="BN9" s="369">
        <v>-15104</v>
      </c>
      <c r="BO9" s="370"/>
      <c r="BP9" s="370"/>
      <c r="BQ9" s="370"/>
      <c r="BR9" s="370"/>
      <c r="BS9" s="370"/>
      <c r="BT9" s="370"/>
      <c r="BU9" s="371"/>
      <c r="BV9" s="369">
        <v>74151</v>
      </c>
      <c r="BW9" s="370"/>
      <c r="BX9" s="370"/>
      <c r="BY9" s="370"/>
      <c r="BZ9" s="370"/>
      <c r="CA9" s="370"/>
      <c r="CB9" s="370"/>
      <c r="CC9" s="371"/>
      <c r="CD9" s="372" t="s">
        <v>71</v>
      </c>
      <c r="CE9" s="373"/>
      <c r="CF9" s="373"/>
      <c r="CG9" s="373"/>
      <c r="CH9" s="373"/>
      <c r="CI9" s="373"/>
      <c r="CJ9" s="373"/>
      <c r="CK9" s="373"/>
      <c r="CL9" s="373"/>
      <c r="CM9" s="373"/>
      <c r="CN9" s="373"/>
      <c r="CO9" s="373"/>
      <c r="CP9" s="373"/>
      <c r="CQ9" s="373"/>
      <c r="CR9" s="373"/>
      <c r="CS9" s="374"/>
      <c r="CT9" s="375">
        <v>12.8</v>
      </c>
      <c r="CU9" s="376"/>
      <c r="CV9" s="376"/>
      <c r="CW9" s="376"/>
      <c r="CX9" s="376"/>
      <c r="CY9" s="376"/>
      <c r="CZ9" s="376"/>
      <c r="DA9" s="377"/>
      <c r="DB9" s="375">
        <v>12.2</v>
      </c>
      <c r="DC9" s="376"/>
      <c r="DD9" s="376"/>
      <c r="DE9" s="376"/>
      <c r="DF9" s="376"/>
      <c r="DG9" s="376"/>
      <c r="DH9" s="376"/>
      <c r="DI9" s="377"/>
    </row>
    <row r="10" spans="1:119" ht="18.75" customHeight="1" x14ac:dyDescent="0.2">
      <c r="A10" s="2"/>
      <c r="B10" s="343"/>
      <c r="C10" s="344"/>
      <c r="D10" s="344"/>
      <c r="E10" s="344"/>
      <c r="F10" s="344"/>
      <c r="G10" s="344"/>
      <c r="H10" s="344"/>
      <c r="I10" s="344"/>
      <c r="J10" s="344"/>
      <c r="K10" s="441"/>
      <c r="L10" s="390" t="s">
        <v>190</v>
      </c>
      <c r="M10" s="362"/>
      <c r="N10" s="362"/>
      <c r="O10" s="362"/>
      <c r="P10" s="362"/>
      <c r="Q10" s="363"/>
      <c r="R10" s="391">
        <v>6836</v>
      </c>
      <c r="S10" s="392"/>
      <c r="T10" s="392"/>
      <c r="U10" s="392"/>
      <c r="V10" s="393"/>
      <c r="W10" s="501"/>
      <c r="X10" s="480"/>
      <c r="Y10" s="480"/>
      <c r="Z10" s="480"/>
      <c r="AA10" s="480"/>
      <c r="AB10" s="480"/>
      <c r="AC10" s="480"/>
      <c r="AD10" s="480"/>
      <c r="AE10" s="480"/>
      <c r="AF10" s="480"/>
      <c r="AG10" s="480"/>
      <c r="AH10" s="480"/>
      <c r="AI10" s="480"/>
      <c r="AJ10" s="480"/>
      <c r="AK10" s="480"/>
      <c r="AL10" s="504"/>
      <c r="AM10" s="361" t="s">
        <v>191</v>
      </c>
      <c r="AN10" s="362"/>
      <c r="AO10" s="362"/>
      <c r="AP10" s="362"/>
      <c r="AQ10" s="362"/>
      <c r="AR10" s="362"/>
      <c r="AS10" s="362"/>
      <c r="AT10" s="363"/>
      <c r="AU10" s="364" t="s">
        <v>182</v>
      </c>
      <c r="AV10" s="365"/>
      <c r="AW10" s="365"/>
      <c r="AX10" s="365"/>
      <c r="AY10" s="366" t="s">
        <v>193</v>
      </c>
      <c r="AZ10" s="367"/>
      <c r="BA10" s="367"/>
      <c r="BB10" s="367"/>
      <c r="BC10" s="367"/>
      <c r="BD10" s="367"/>
      <c r="BE10" s="367"/>
      <c r="BF10" s="367"/>
      <c r="BG10" s="367"/>
      <c r="BH10" s="367"/>
      <c r="BI10" s="367"/>
      <c r="BJ10" s="367"/>
      <c r="BK10" s="367"/>
      <c r="BL10" s="367"/>
      <c r="BM10" s="368"/>
      <c r="BN10" s="369">
        <v>100420</v>
      </c>
      <c r="BO10" s="370"/>
      <c r="BP10" s="370"/>
      <c r="BQ10" s="370"/>
      <c r="BR10" s="370"/>
      <c r="BS10" s="370"/>
      <c r="BT10" s="370"/>
      <c r="BU10" s="371"/>
      <c r="BV10" s="369">
        <v>20585</v>
      </c>
      <c r="BW10" s="370"/>
      <c r="BX10" s="370"/>
      <c r="BY10" s="370"/>
      <c r="BZ10" s="370"/>
      <c r="CA10" s="370"/>
      <c r="CB10" s="370"/>
      <c r="CC10" s="371"/>
      <c r="CD10" s="22" t="s">
        <v>194</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43"/>
      <c r="C11" s="344"/>
      <c r="D11" s="344"/>
      <c r="E11" s="344"/>
      <c r="F11" s="344"/>
      <c r="G11" s="344"/>
      <c r="H11" s="344"/>
      <c r="I11" s="344"/>
      <c r="J11" s="344"/>
      <c r="K11" s="441"/>
      <c r="L11" s="394" t="s">
        <v>198</v>
      </c>
      <c r="M11" s="395"/>
      <c r="N11" s="395"/>
      <c r="O11" s="395"/>
      <c r="P11" s="395"/>
      <c r="Q11" s="396"/>
      <c r="R11" s="397" t="s">
        <v>199</v>
      </c>
      <c r="S11" s="398"/>
      <c r="T11" s="398"/>
      <c r="U11" s="398"/>
      <c r="V11" s="399"/>
      <c r="W11" s="501"/>
      <c r="X11" s="480"/>
      <c r="Y11" s="480"/>
      <c r="Z11" s="480"/>
      <c r="AA11" s="480"/>
      <c r="AB11" s="480"/>
      <c r="AC11" s="480"/>
      <c r="AD11" s="480"/>
      <c r="AE11" s="480"/>
      <c r="AF11" s="480"/>
      <c r="AG11" s="480"/>
      <c r="AH11" s="480"/>
      <c r="AI11" s="480"/>
      <c r="AJ11" s="480"/>
      <c r="AK11" s="480"/>
      <c r="AL11" s="504"/>
      <c r="AM11" s="361" t="s">
        <v>200</v>
      </c>
      <c r="AN11" s="362"/>
      <c r="AO11" s="362"/>
      <c r="AP11" s="362"/>
      <c r="AQ11" s="362"/>
      <c r="AR11" s="362"/>
      <c r="AS11" s="362"/>
      <c r="AT11" s="363"/>
      <c r="AU11" s="364" t="s">
        <v>73</v>
      </c>
      <c r="AV11" s="365"/>
      <c r="AW11" s="365"/>
      <c r="AX11" s="365"/>
      <c r="AY11" s="366" t="s">
        <v>201</v>
      </c>
      <c r="AZ11" s="367"/>
      <c r="BA11" s="367"/>
      <c r="BB11" s="367"/>
      <c r="BC11" s="367"/>
      <c r="BD11" s="367"/>
      <c r="BE11" s="367"/>
      <c r="BF11" s="367"/>
      <c r="BG11" s="367"/>
      <c r="BH11" s="367"/>
      <c r="BI11" s="367"/>
      <c r="BJ11" s="367"/>
      <c r="BK11" s="367"/>
      <c r="BL11" s="367"/>
      <c r="BM11" s="368"/>
      <c r="BN11" s="369">
        <v>0</v>
      </c>
      <c r="BO11" s="370"/>
      <c r="BP11" s="370"/>
      <c r="BQ11" s="370"/>
      <c r="BR11" s="370"/>
      <c r="BS11" s="370"/>
      <c r="BT11" s="370"/>
      <c r="BU11" s="371"/>
      <c r="BV11" s="369">
        <v>0</v>
      </c>
      <c r="BW11" s="370"/>
      <c r="BX11" s="370"/>
      <c r="BY11" s="370"/>
      <c r="BZ11" s="370"/>
      <c r="CA11" s="370"/>
      <c r="CB11" s="370"/>
      <c r="CC11" s="371"/>
      <c r="CD11" s="372" t="s">
        <v>204</v>
      </c>
      <c r="CE11" s="373"/>
      <c r="CF11" s="373"/>
      <c r="CG11" s="373"/>
      <c r="CH11" s="373"/>
      <c r="CI11" s="373"/>
      <c r="CJ11" s="373"/>
      <c r="CK11" s="373"/>
      <c r="CL11" s="373"/>
      <c r="CM11" s="373"/>
      <c r="CN11" s="373"/>
      <c r="CO11" s="373"/>
      <c r="CP11" s="373"/>
      <c r="CQ11" s="373"/>
      <c r="CR11" s="373"/>
      <c r="CS11" s="374"/>
      <c r="CT11" s="381" t="s">
        <v>205</v>
      </c>
      <c r="CU11" s="382"/>
      <c r="CV11" s="382"/>
      <c r="CW11" s="382"/>
      <c r="CX11" s="382"/>
      <c r="CY11" s="382"/>
      <c r="CZ11" s="382"/>
      <c r="DA11" s="383"/>
      <c r="DB11" s="381" t="s">
        <v>205</v>
      </c>
      <c r="DC11" s="382"/>
      <c r="DD11" s="382"/>
      <c r="DE11" s="382"/>
      <c r="DF11" s="382"/>
      <c r="DG11" s="382"/>
      <c r="DH11" s="382"/>
      <c r="DI11" s="383"/>
    </row>
    <row r="12" spans="1:119" ht="18.75" customHeight="1" x14ac:dyDescent="0.2">
      <c r="A12" s="2"/>
      <c r="B12" s="528" t="s">
        <v>207</v>
      </c>
      <c r="C12" s="529"/>
      <c r="D12" s="529"/>
      <c r="E12" s="529"/>
      <c r="F12" s="529"/>
      <c r="G12" s="529"/>
      <c r="H12" s="529"/>
      <c r="I12" s="529"/>
      <c r="J12" s="529"/>
      <c r="K12" s="530"/>
      <c r="L12" s="400" t="s">
        <v>208</v>
      </c>
      <c r="M12" s="401"/>
      <c r="N12" s="401"/>
      <c r="O12" s="401"/>
      <c r="P12" s="401"/>
      <c r="Q12" s="402"/>
      <c r="R12" s="403">
        <v>6601</v>
      </c>
      <c r="S12" s="404"/>
      <c r="T12" s="404"/>
      <c r="U12" s="404"/>
      <c r="V12" s="405"/>
      <c r="W12" s="406" t="s">
        <v>5</v>
      </c>
      <c r="X12" s="365"/>
      <c r="Y12" s="365"/>
      <c r="Z12" s="365"/>
      <c r="AA12" s="365"/>
      <c r="AB12" s="407"/>
      <c r="AC12" s="408" t="s">
        <v>107</v>
      </c>
      <c r="AD12" s="409"/>
      <c r="AE12" s="409"/>
      <c r="AF12" s="409"/>
      <c r="AG12" s="410"/>
      <c r="AH12" s="408" t="s">
        <v>211</v>
      </c>
      <c r="AI12" s="409"/>
      <c r="AJ12" s="409"/>
      <c r="AK12" s="409"/>
      <c r="AL12" s="411"/>
      <c r="AM12" s="361" t="s">
        <v>212</v>
      </c>
      <c r="AN12" s="362"/>
      <c r="AO12" s="362"/>
      <c r="AP12" s="362"/>
      <c r="AQ12" s="362"/>
      <c r="AR12" s="362"/>
      <c r="AS12" s="362"/>
      <c r="AT12" s="363"/>
      <c r="AU12" s="364" t="s">
        <v>73</v>
      </c>
      <c r="AV12" s="365"/>
      <c r="AW12" s="365"/>
      <c r="AX12" s="365"/>
      <c r="AY12" s="366" t="s">
        <v>215</v>
      </c>
      <c r="AZ12" s="367"/>
      <c r="BA12" s="367"/>
      <c r="BB12" s="367"/>
      <c r="BC12" s="367"/>
      <c r="BD12" s="367"/>
      <c r="BE12" s="367"/>
      <c r="BF12" s="367"/>
      <c r="BG12" s="367"/>
      <c r="BH12" s="367"/>
      <c r="BI12" s="367"/>
      <c r="BJ12" s="367"/>
      <c r="BK12" s="367"/>
      <c r="BL12" s="367"/>
      <c r="BM12" s="368"/>
      <c r="BN12" s="369">
        <v>0</v>
      </c>
      <c r="BO12" s="370"/>
      <c r="BP12" s="370"/>
      <c r="BQ12" s="370"/>
      <c r="BR12" s="370"/>
      <c r="BS12" s="370"/>
      <c r="BT12" s="370"/>
      <c r="BU12" s="371"/>
      <c r="BV12" s="369">
        <v>0</v>
      </c>
      <c r="BW12" s="370"/>
      <c r="BX12" s="370"/>
      <c r="BY12" s="370"/>
      <c r="BZ12" s="370"/>
      <c r="CA12" s="370"/>
      <c r="CB12" s="370"/>
      <c r="CC12" s="371"/>
      <c r="CD12" s="372" t="s">
        <v>216</v>
      </c>
      <c r="CE12" s="373"/>
      <c r="CF12" s="373"/>
      <c r="CG12" s="373"/>
      <c r="CH12" s="373"/>
      <c r="CI12" s="373"/>
      <c r="CJ12" s="373"/>
      <c r="CK12" s="373"/>
      <c r="CL12" s="373"/>
      <c r="CM12" s="373"/>
      <c r="CN12" s="373"/>
      <c r="CO12" s="373"/>
      <c r="CP12" s="373"/>
      <c r="CQ12" s="373"/>
      <c r="CR12" s="373"/>
      <c r="CS12" s="374"/>
      <c r="CT12" s="381" t="s">
        <v>205</v>
      </c>
      <c r="CU12" s="382"/>
      <c r="CV12" s="382"/>
      <c r="CW12" s="382"/>
      <c r="CX12" s="382"/>
      <c r="CY12" s="382"/>
      <c r="CZ12" s="382"/>
      <c r="DA12" s="383"/>
      <c r="DB12" s="381" t="s">
        <v>205</v>
      </c>
      <c r="DC12" s="382"/>
      <c r="DD12" s="382"/>
      <c r="DE12" s="382"/>
      <c r="DF12" s="382"/>
      <c r="DG12" s="382"/>
      <c r="DH12" s="382"/>
      <c r="DI12" s="383"/>
    </row>
    <row r="13" spans="1:119" ht="18.75" customHeight="1" x14ac:dyDescent="0.2">
      <c r="A13" s="2"/>
      <c r="B13" s="531"/>
      <c r="C13" s="532"/>
      <c r="D13" s="532"/>
      <c r="E13" s="532"/>
      <c r="F13" s="532"/>
      <c r="G13" s="532"/>
      <c r="H13" s="532"/>
      <c r="I13" s="532"/>
      <c r="J13" s="532"/>
      <c r="K13" s="533"/>
      <c r="L13" s="14"/>
      <c r="M13" s="412" t="s">
        <v>218</v>
      </c>
      <c r="N13" s="413"/>
      <c r="O13" s="413"/>
      <c r="P13" s="413"/>
      <c r="Q13" s="414"/>
      <c r="R13" s="415">
        <v>6500</v>
      </c>
      <c r="S13" s="416"/>
      <c r="T13" s="416"/>
      <c r="U13" s="416"/>
      <c r="V13" s="417"/>
      <c r="W13" s="516" t="s">
        <v>219</v>
      </c>
      <c r="X13" s="517"/>
      <c r="Y13" s="517"/>
      <c r="Z13" s="517"/>
      <c r="AA13" s="517"/>
      <c r="AB13" s="507"/>
      <c r="AC13" s="391">
        <v>62</v>
      </c>
      <c r="AD13" s="392"/>
      <c r="AE13" s="392"/>
      <c r="AF13" s="392"/>
      <c r="AG13" s="418"/>
      <c r="AH13" s="391">
        <v>64</v>
      </c>
      <c r="AI13" s="392"/>
      <c r="AJ13" s="392"/>
      <c r="AK13" s="392"/>
      <c r="AL13" s="393"/>
      <c r="AM13" s="361" t="s">
        <v>221</v>
      </c>
      <c r="AN13" s="362"/>
      <c r="AO13" s="362"/>
      <c r="AP13" s="362"/>
      <c r="AQ13" s="362"/>
      <c r="AR13" s="362"/>
      <c r="AS13" s="362"/>
      <c r="AT13" s="363"/>
      <c r="AU13" s="364" t="s">
        <v>182</v>
      </c>
      <c r="AV13" s="365"/>
      <c r="AW13" s="365"/>
      <c r="AX13" s="365"/>
      <c r="AY13" s="366" t="s">
        <v>223</v>
      </c>
      <c r="AZ13" s="367"/>
      <c r="BA13" s="367"/>
      <c r="BB13" s="367"/>
      <c r="BC13" s="367"/>
      <c r="BD13" s="367"/>
      <c r="BE13" s="367"/>
      <c r="BF13" s="367"/>
      <c r="BG13" s="367"/>
      <c r="BH13" s="367"/>
      <c r="BI13" s="367"/>
      <c r="BJ13" s="367"/>
      <c r="BK13" s="367"/>
      <c r="BL13" s="367"/>
      <c r="BM13" s="368"/>
      <c r="BN13" s="369">
        <v>85316</v>
      </c>
      <c r="BO13" s="370"/>
      <c r="BP13" s="370"/>
      <c r="BQ13" s="370"/>
      <c r="BR13" s="370"/>
      <c r="BS13" s="370"/>
      <c r="BT13" s="370"/>
      <c r="BU13" s="371"/>
      <c r="BV13" s="369">
        <v>94736</v>
      </c>
      <c r="BW13" s="370"/>
      <c r="BX13" s="370"/>
      <c r="BY13" s="370"/>
      <c r="BZ13" s="370"/>
      <c r="CA13" s="370"/>
      <c r="CB13" s="370"/>
      <c r="CC13" s="371"/>
      <c r="CD13" s="372" t="s">
        <v>224</v>
      </c>
      <c r="CE13" s="373"/>
      <c r="CF13" s="373"/>
      <c r="CG13" s="373"/>
      <c r="CH13" s="373"/>
      <c r="CI13" s="373"/>
      <c r="CJ13" s="373"/>
      <c r="CK13" s="373"/>
      <c r="CL13" s="373"/>
      <c r="CM13" s="373"/>
      <c r="CN13" s="373"/>
      <c r="CO13" s="373"/>
      <c r="CP13" s="373"/>
      <c r="CQ13" s="373"/>
      <c r="CR13" s="373"/>
      <c r="CS13" s="374"/>
      <c r="CT13" s="375">
        <v>10.6</v>
      </c>
      <c r="CU13" s="376"/>
      <c r="CV13" s="376"/>
      <c r="CW13" s="376"/>
      <c r="CX13" s="376"/>
      <c r="CY13" s="376"/>
      <c r="CZ13" s="376"/>
      <c r="DA13" s="377"/>
      <c r="DB13" s="375">
        <v>10.3</v>
      </c>
      <c r="DC13" s="376"/>
      <c r="DD13" s="376"/>
      <c r="DE13" s="376"/>
      <c r="DF13" s="376"/>
      <c r="DG13" s="376"/>
      <c r="DH13" s="376"/>
      <c r="DI13" s="377"/>
    </row>
    <row r="14" spans="1:119" ht="18.75" customHeight="1" x14ac:dyDescent="0.2">
      <c r="A14" s="2"/>
      <c r="B14" s="531"/>
      <c r="C14" s="532"/>
      <c r="D14" s="532"/>
      <c r="E14" s="532"/>
      <c r="F14" s="532"/>
      <c r="G14" s="532"/>
      <c r="H14" s="532"/>
      <c r="I14" s="532"/>
      <c r="J14" s="532"/>
      <c r="K14" s="533"/>
      <c r="L14" s="419" t="s">
        <v>225</v>
      </c>
      <c r="M14" s="420"/>
      <c r="N14" s="420"/>
      <c r="O14" s="420"/>
      <c r="P14" s="420"/>
      <c r="Q14" s="421"/>
      <c r="R14" s="415">
        <v>6654</v>
      </c>
      <c r="S14" s="416"/>
      <c r="T14" s="416"/>
      <c r="U14" s="416"/>
      <c r="V14" s="417"/>
      <c r="W14" s="502"/>
      <c r="X14" s="503"/>
      <c r="Y14" s="503"/>
      <c r="Z14" s="503"/>
      <c r="AA14" s="503"/>
      <c r="AB14" s="493"/>
      <c r="AC14" s="422">
        <v>2.2000000000000002</v>
      </c>
      <c r="AD14" s="423"/>
      <c r="AE14" s="423"/>
      <c r="AF14" s="423"/>
      <c r="AG14" s="424"/>
      <c r="AH14" s="422">
        <v>2.2000000000000002</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229</v>
      </c>
      <c r="CE14" s="427"/>
      <c r="CF14" s="427"/>
      <c r="CG14" s="427"/>
      <c r="CH14" s="427"/>
      <c r="CI14" s="427"/>
      <c r="CJ14" s="427"/>
      <c r="CK14" s="427"/>
      <c r="CL14" s="427"/>
      <c r="CM14" s="427"/>
      <c r="CN14" s="427"/>
      <c r="CO14" s="427"/>
      <c r="CP14" s="427"/>
      <c r="CQ14" s="427"/>
      <c r="CR14" s="427"/>
      <c r="CS14" s="428"/>
      <c r="CT14" s="429" t="s">
        <v>205</v>
      </c>
      <c r="CU14" s="430"/>
      <c r="CV14" s="430"/>
      <c r="CW14" s="430"/>
      <c r="CX14" s="430"/>
      <c r="CY14" s="430"/>
      <c r="CZ14" s="430"/>
      <c r="DA14" s="431"/>
      <c r="DB14" s="429">
        <v>0.1</v>
      </c>
      <c r="DC14" s="430"/>
      <c r="DD14" s="430"/>
      <c r="DE14" s="430"/>
      <c r="DF14" s="430"/>
      <c r="DG14" s="430"/>
      <c r="DH14" s="430"/>
      <c r="DI14" s="431"/>
    </row>
    <row r="15" spans="1:119" ht="18.75" customHeight="1" x14ac:dyDescent="0.2">
      <c r="A15" s="2"/>
      <c r="B15" s="531"/>
      <c r="C15" s="532"/>
      <c r="D15" s="532"/>
      <c r="E15" s="532"/>
      <c r="F15" s="532"/>
      <c r="G15" s="532"/>
      <c r="H15" s="532"/>
      <c r="I15" s="532"/>
      <c r="J15" s="532"/>
      <c r="K15" s="533"/>
      <c r="L15" s="14"/>
      <c r="M15" s="412" t="s">
        <v>218</v>
      </c>
      <c r="N15" s="413"/>
      <c r="O15" s="413"/>
      <c r="P15" s="413"/>
      <c r="Q15" s="414"/>
      <c r="R15" s="415">
        <v>6569</v>
      </c>
      <c r="S15" s="416"/>
      <c r="T15" s="416"/>
      <c r="U15" s="416"/>
      <c r="V15" s="417"/>
      <c r="W15" s="516" t="s">
        <v>7</v>
      </c>
      <c r="X15" s="517"/>
      <c r="Y15" s="517"/>
      <c r="Z15" s="517"/>
      <c r="AA15" s="517"/>
      <c r="AB15" s="507"/>
      <c r="AC15" s="391">
        <v>832</v>
      </c>
      <c r="AD15" s="392"/>
      <c r="AE15" s="392"/>
      <c r="AF15" s="392"/>
      <c r="AG15" s="418"/>
      <c r="AH15" s="391">
        <v>886</v>
      </c>
      <c r="AI15" s="392"/>
      <c r="AJ15" s="392"/>
      <c r="AK15" s="392"/>
      <c r="AL15" s="393"/>
      <c r="AM15" s="361"/>
      <c r="AN15" s="362"/>
      <c r="AO15" s="362"/>
      <c r="AP15" s="362"/>
      <c r="AQ15" s="362"/>
      <c r="AR15" s="362"/>
      <c r="AS15" s="362"/>
      <c r="AT15" s="363"/>
      <c r="AU15" s="364"/>
      <c r="AV15" s="365"/>
      <c r="AW15" s="365"/>
      <c r="AX15" s="365"/>
      <c r="AY15" s="349" t="s">
        <v>231</v>
      </c>
      <c r="AZ15" s="350"/>
      <c r="BA15" s="350"/>
      <c r="BB15" s="350"/>
      <c r="BC15" s="350"/>
      <c r="BD15" s="350"/>
      <c r="BE15" s="350"/>
      <c r="BF15" s="350"/>
      <c r="BG15" s="350"/>
      <c r="BH15" s="350"/>
      <c r="BI15" s="350"/>
      <c r="BJ15" s="350"/>
      <c r="BK15" s="350"/>
      <c r="BL15" s="350"/>
      <c r="BM15" s="351"/>
      <c r="BN15" s="352">
        <v>615294</v>
      </c>
      <c r="BO15" s="353"/>
      <c r="BP15" s="353"/>
      <c r="BQ15" s="353"/>
      <c r="BR15" s="353"/>
      <c r="BS15" s="353"/>
      <c r="BT15" s="353"/>
      <c r="BU15" s="354"/>
      <c r="BV15" s="352">
        <v>604237</v>
      </c>
      <c r="BW15" s="353"/>
      <c r="BX15" s="353"/>
      <c r="BY15" s="353"/>
      <c r="BZ15" s="353"/>
      <c r="CA15" s="353"/>
      <c r="CB15" s="353"/>
      <c r="CC15" s="354"/>
      <c r="CD15" s="355" t="s">
        <v>217</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2">
      <c r="A16" s="2"/>
      <c r="B16" s="531"/>
      <c r="C16" s="532"/>
      <c r="D16" s="532"/>
      <c r="E16" s="532"/>
      <c r="F16" s="532"/>
      <c r="G16" s="532"/>
      <c r="H16" s="532"/>
      <c r="I16" s="532"/>
      <c r="J16" s="532"/>
      <c r="K16" s="533"/>
      <c r="L16" s="419" t="s">
        <v>233</v>
      </c>
      <c r="M16" s="432"/>
      <c r="N16" s="432"/>
      <c r="O16" s="432"/>
      <c r="P16" s="432"/>
      <c r="Q16" s="433"/>
      <c r="R16" s="434" t="s">
        <v>234</v>
      </c>
      <c r="S16" s="435"/>
      <c r="T16" s="435"/>
      <c r="U16" s="435"/>
      <c r="V16" s="436"/>
      <c r="W16" s="502"/>
      <c r="X16" s="503"/>
      <c r="Y16" s="503"/>
      <c r="Z16" s="503"/>
      <c r="AA16" s="503"/>
      <c r="AB16" s="493"/>
      <c r="AC16" s="422">
        <v>29.5</v>
      </c>
      <c r="AD16" s="423"/>
      <c r="AE16" s="423"/>
      <c r="AF16" s="423"/>
      <c r="AG16" s="424"/>
      <c r="AH16" s="422">
        <v>30.4</v>
      </c>
      <c r="AI16" s="423"/>
      <c r="AJ16" s="423"/>
      <c r="AK16" s="423"/>
      <c r="AL16" s="425"/>
      <c r="AM16" s="361"/>
      <c r="AN16" s="362"/>
      <c r="AO16" s="362"/>
      <c r="AP16" s="362"/>
      <c r="AQ16" s="362"/>
      <c r="AR16" s="362"/>
      <c r="AS16" s="362"/>
      <c r="AT16" s="363"/>
      <c r="AU16" s="364"/>
      <c r="AV16" s="365"/>
      <c r="AW16" s="365"/>
      <c r="AX16" s="365"/>
      <c r="AY16" s="366" t="s">
        <v>105</v>
      </c>
      <c r="AZ16" s="367"/>
      <c r="BA16" s="367"/>
      <c r="BB16" s="367"/>
      <c r="BC16" s="367"/>
      <c r="BD16" s="367"/>
      <c r="BE16" s="367"/>
      <c r="BF16" s="367"/>
      <c r="BG16" s="367"/>
      <c r="BH16" s="367"/>
      <c r="BI16" s="367"/>
      <c r="BJ16" s="367"/>
      <c r="BK16" s="367"/>
      <c r="BL16" s="367"/>
      <c r="BM16" s="368"/>
      <c r="BN16" s="369">
        <v>2333337</v>
      </c>
      <c r="BO16" s="370"/>
      <c r="BP16" s="370"/>
      <c r="BQ16" s="370"/>
      <c r="BR16" s="370"/>
      <c r="BS16" s="370"/>
      <c r="BT16" s="370"/>
      <c r="BU16" s="371"/>
      <c r="BV16" s="369">
        <v>2306768</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2">
      <c r="A17" s="2"/>
      <c r="B17" s="534"/>
      <c r="C17" s="535"/>
      <c r="D17" s="535"/>
      <c r="E17" s="535"/>
      <c r="F17" s="535"/>
      <c r="G17" s="535"/>
      <c r="H17" s="535"/>
      <c r="I17" s="535"/>
      <c r="J17" s="535"/>
      <c r="K17" s="536"/>
      <c r="L17" s="15"/>
      <c r="M17" s="437" t="s">
        <v>99</v>
      </c>
      <c r="N17" s="438"/>
      <c r="O17" s="438"/>
      <c r="P17" s="438"/>
      <c r="Q17" s="439"/>
      <c r="R17" s="434" t="s">
        <v>236</v>
      </c>
      <c r="S17" s="435"/>
      <c r="T17" s="435"/>
      <c r="U17" s="435"/>
      <c r="V17" s="436"/>
      <c r="W17" s="516" t="s">
        <v>93</v>
      </c>
      <c r="X17" s="517"/>
      <c r="Y17" s="517"/>
      <c r="Z17" s="517"/>
      <c r="AA17" s="517"/>
      <c r="AB17" s="507"/>
      <c r="AC17" s="391">
        <v>1927</v>
      </c>
      <c r="AD17" s="392"/>
      <c r="AE17" s="392"/>
      <c r="AF17" s="392"/>
      <c r="AG17" s="418"/>
      <c r="AH17" s="391">
        <v>1963</v>
      </c>
      <c r="AI17" s="392"/>
      <c r="AJ17" s="392"/>
      <c r="AK17" s="392"/>
      <c r="AL17" s="393"/>
      <c r="AM17" s="361"/>
      <c r="AN17" s="362"/>
      <c r="AO17" s="362"/>
      <c r="AP17" s="362"/>
      <c r="AQ17" s="362"/>
      <c r="AR17" s="362"/>
      <c r="AS17" s="362"/>
      <c r="AT17" s="363"/>
      <c r="AU17" s="364"/>
      <c r="AV17" s="365"/>
      <c r="AW17" s="365"/>
      <c r="AX17" s="365"/>
      <c r="AY17" s="366" t="s">
        <v>237</v>
      </c>
      <c r="AZ17" s="367"/>
      <c r="BA17" s="367"/>
      <c r="BB17" s="367"/>
      <c r="BC17" s="367"/>
      <c r="BD17" s="367"/>
      <c r="BE17" s="367"/>
      <c r="BF17" s="367"/>
      <c r="BG17" s="367"/>
      <c r="BH17" s="367"/>
      <c r="BI17" s="367"/>
      <c r="BJ17" s="367"/>
      <c r="BK17" s="367"/>
      <c r="BL17" s="367"/>
      <c r="BM17" s="368"/>
      <c r="BN17" s="369">
        <v>766968</v>
      </c>
      <c r="BO17" s="370"/>
      <c r="BP17" s="370"/>
      <c r="BQ17" s="370"/>
      <c r="BR17" s="370"/>
      <c r="BS17" s="370"/>
      <c r="BT17" s="370"/>
      <c r="BU17" s="371"/>
      <c r="BV17" s="369">
        <v>755267</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2">
      <c r="A18" s="2"/>
      <c r="B18" s="440" t="s">
        <v>238</v>
      </c>
      <c r="C18" s="441"/>
      <c r="D18" s="441"/>
      <c r="E18" s="442"/>
      <c r="F18" s="442"/>
      <c r="G18" s="442"/>
      <c r="H18" s="442"/>
      <c r="I18" s="442"/>
      <c r="J18" s="442"/>
      <c r="K18" s="442"/>
      <c r="L18" s="443">
        <v>4.0599999999999996</v>
      </c>
      <c r="M18" s="443"/>
      <c r="N18" s="443"/>
      <c r="O18" s="443"/>
      <c r="P18" s="443"/>
      <c r="Q18" s="443"/>
      <c r="R18" s="444"/>
      <c r="S18" s="444"/>
      <c r="T18" s="444"/>
      <c r="U18" s="444"/>
      <c r="V18" s="445"/>
      <c r="W18" s="518"/>
      <c r="X18" s="519"/>
      <c r="Y18" s="519"/>
      <c r="Z18" s="519"/>
      <c r="AA18" s="519"/>
      <c r="AB18" s="510"/>
      <c r="AC18" s="446">
        <v>68.3</v>
      </c>
      <c r="AD18" s="447"/>
      <c r="AE18" s="447"/>
      <c r="AF18" s="447"/>
      <c r="AG18" s="448"/>
      <c r="AH18" s="446">
        <v>67.400000000000006</v>
      </c>
      <c r="AI18" s="447"/>
      <c r="AJ18" s="447"/>
      <c r="AK18" s="447"/>
      <c r="AL18" s="449"/>
      <c r="AM18" s="361"/>
      <c r="AN18" s="362"/>
      <c r="AO18" s="362"/>
      <c r="AP18" s="362"/>
      <c r="AQ18" s="362"/>
      <c r="AR18" s="362"/>
      <c r="AS18" s="362"/>
      <c r="AT18" s="363"/>
      <c r="AU18" s="364"/>
      <c r="AV18" s="365"/>
      <c r="AW18" s="365"/>
      <c r="AX18" s="365"/>
      <c r="AY18" s="366" t="s">
        <v>239</v>
      </c>
      <c r="AZ18" s="367"/>
      <c r="BA18" s="367"/>
      <c r="BB18" s="367"/>
      <c r="BC18" s="367"/>
      <c r="BD18" s="367"/>
      <c r="BE18" s="367"/>
      <c r="BF18" s="367"/>
      <c r="BG18" s="367"/>
      <c r="BH18" s="367"/>
      <c r="BI18" s="367"/>
      <c r="BJ18" s="367"/>
      <c r="BK18" s="367"/>
      <c r="BL18" s="367"/>
      <c r="BM18" s="368"/>
      <c r="BN18" s="369">
        <v>2230552</v>
      </c>
      <c r="BO18" s="370"/>
      <c r="BP18" s="370"/>
      <c r="BQ18" s="370"/>
      <c r="BR18" s="370"/>
      <c r="BS18" s="370"/>
      <c r="BT18" s="370"/>
      <c r="BU18" s="371"/>
      <c r="BV18" s="369">
        <v>2084409</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2">
      <c r="A19" s="2"/>
      <c r="B19" s="440" t="s">
        <v>68</v>
      </c>
      <c r="C19" s="441"/>
      <c r="D19" s="441"/>
      <c r="E19" s="442"/>
      <c r="F19" s="442"/>
      <c r="G19" s="442"/>
      <c r="H19" s="442"/>
      <c r="I19" s="442"/>
      <c r="J19" s="442"/>
      <c r="K19" s="442"/>
      <c r="L19" s="450">
        <v>1586</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240</v>
      </c>
      <c r="AZ19" s="367"/>
      <c r="BA19" s="367"/>
      <c r="BB19" s="367"/>
      <c r="BC19" s="367"/>
      <c r="BD19" s="367"/>
      <c r="BE19" s="367"/>
      <c r="BF19" s="367"/>
      <c r="BG19" s="367"/>
      <c r="BH19" s="367"/>
      <c r="BI19" s="367"/>
      <c r="BJ19" s="367"/>
      <c r="BK19" s="367"/>
      <c r="BL19" s="367"/>
      <c r="BM19" s="368"/>
      <c r="BN19" s="369">
        <v>3183317</v>
      </c>
      <c r="BO19" s="370"/>
      <c r="BP19" s="370"/>
      <c r="BQ19" s="370"/>
      <c r="BR19" s="370"/>
      <c r="BS19" s="370"/>
      <c r="BT19" s="370"/>
      <c r="BU19" s="371"/>
      <c r="BV19" s="369">
        <v>3188476</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2">
      <c r="A20" s="2"/>
      <c r="B20" s="440" t="s">
        <v>244</v>
      </c>
      <c r="C20" s="441"/>
      <c r="D20" s="441"/>
      <c r="E20" s="442"/>
      <c r="F20" s="442"/>
      <c r="G20" s="442"/>
      <c r="H20" s="442"/>
      <c r="I20" s="442"/>
      <c r="J20" s="442"/>
      <c r="K20" s="442"/>
      <c r="L20" s="450">
        <v>2645</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2">
      <c r="A21" s="2"/>
      <c r="B21" s="461" t="s">
        <v>245</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2">
      <c r="A22" s="2"/>
      <c r="B22" s="562" t="s">
        <v>246</v>
      </c>
      <c r="C22" s="563"/>
      <c r="D22" s="564"/>
      <c r="E22" s="512" t="s">
        <v>5</v>
      </c>
      <c r="F22" s="517"/>
      <c r="G22" s="517"/>
      <c r="H22" s="517"/>
      <c r="I22" s="517"/>
      <c r="J22" s="517"/>
      <c r="K22" s="507"/>
      <c r="L22" s="512" t="s">
        <v>248</v>
      </c>
      <c r="M22" s="517"/>
      <c r="N22" s="517"/>
      <c r="O22" s="517"/>
      <c r="P22" s="507"/>
      <c r="Q22" s="539" t="s">
        <v>250</v>
      </c>
      <c r="R22" s="540"/>
      <c r="S22" s="540"/>
      <c r="T22" s="540"/>
      <c r="U22" s="540"/>
      <c r="V22" s="541"/>
      <c r="W22" s="571" t="s">
        <v>251</v>
      </c>
      <c r="X22" s="563"/>
      <c r="Y22" s="564"/>
      <c r="Z22" s="512" t="s">
        <v>5</v>
      </c>
      <c r="AA22" s="517"/>
      <c r="AB22" s="517"/>
      <c r="AC22" s="517"/>
      <c r="AD22" s="517"/>
      <c r="AE22" s="517"/>
      <c r="AF22" s="517"/>
      <c r="AG22" s="507"/>
      <c r="AH22" s="545" t="s">
        <v>188</v>
      </c>
      <c r="AI22" s="517"/>
      <c r="AJ22" s="517"/>
      <c r="AK22" s="517"/>
      <c r="AL22" s="507"/>
      <c r="AM22" s="545" t="s">
        <v>252</v>
      </c>
      <c r="AN22" s="546"/>
      <c r="AO22" s="546"/>
      <c r="AP22" s="546"/>
      <c r="AQ22" s="546"/>
      <c r="AR22" s="547"/>
      <c r="AS22" s="539" t="s">
        <v>250</v>
      </c>
      <c r="AT22" s="540"/>
      <c r="AU22" s="540"/>
      <c r="AV22" s="540"/>
      <c r="AW22" s="540"/>
      <c r="AX22" s="551"/>
      <c r="AY22" s="349" t="s">
        <v>254</v>
      </c>
      <c r="AZ22" s="350"/>
      <c r="BA22" s="350"/>
      <c r="BB22" s="350"/>
      <c r="BC22" s="350"/>
      <c r="BD22" s="350"/>
      <c r="BE22" s="350"/>
      <c r="BF22" s="350"/>
      <c r="BG22" s="350"/>
      <c r="BH22" s="350"/>
      <c r="BI22" s="350"/>
      <c r="BJ22" s="350"/>
      <c r="BK22" s="350"/>
      <c r="BL22" s="350"/>
      <c r="BM22" s="351"/>
      <c r="BN22" s="352">
        <v>3401302</v>
      </c>
      <c r="BO22" s="353"/>
      <c r="BP22" s="353"/>
      <c r="BQ22" s="353"/>
      <c r="BR22" s="353"/>
      <c r="BS22" s="353"/>
      <c r="BT22" s="353"/>
      <c r="BU22" s="354"/>
      <c r="BV22" s="352">
        <v>3594787</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2">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256</v>
      </c>
      <c r="AZ23" s="367"/>
      <c r="BA23" s="367"/>
      <c r="BB23" s="367"/>
      <c r="BC23" s="367"/>
      <c r="BD23" s="367"/>
      <c r="BE23" s="367"/>
      <c r="BF23" s="367"/>
      <c r="BG23" s="367"/>
      <c r="BH23" s="367"/>
      <c r="BI23" s="367"/>
      <c r="BJ23" s="367"/>
      <c r="BK23" s="367"/>
      <c r="BL23" s="367"/>
      <c r="BM23" s="368"/>
      <c r="BN23" s="369">
        <v>2238627</v>
      </c>
      <c r="BO23" s="370"/>
      <c r="BP23" s="370"/>
      <c r="BQ23" s="370"/>
      <c r="BR23" s="370"/>
      <c r="BS23" s="370"/>
      <c r="BT23" s="370"/>
      <c r="BU23" s="371"/>
      <c r="BV23" s="369">
        <v>2336417</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2">
      <c r="A24" s="2"/>
      <c r="B24" s="565"/>
      <c r="C24" s="566"/>
      <c r="D24" s="567"/>
      <c r="E24" s="390" t="s">
        <v>258</v>
      </c>
      <c r="F24" s="362"/>
      <c r="G24" s="362"/>
      <c r="H24" s="362"/>
      <c r="I24" s="362"/>
      <c r="J24" s="362"/>
      <c r="K24" s="363"/>
      <c r="L24" s="391">
        <v>1</v>
      </c>
      <c r="M24" s="392"/>
      <c r="N24" s="392"/>
      <c r="O24" s="392"/>
      <c r="P24" s="418"/>
      <c r="Q24" s="391">
        <v>8300</v>
      </c>
      <c r="R24" s="392"/>
      <c r="S24" s="392"/>
      <c r="T24" s="392"/>
      <c r="U24" s="392"/>
      <c r="V24" s="418"/>
      <c r="W24" s="572"/>
      <c r="X24" s="566"/>
      <c r="Y24" s="567"/>
      <c r="Z24" s="390" t="s">
        <v>259</v>
      </c>
      <c r="AA24" s="362"/>
      <c r="AB24" s="362"/>
      <c r="AC24" s="362"/>
      <c r="AD24" s="362"/>
      <c r="AE24" s="362"/>
      <c r="AF24" s="362"/>
      <c r="AG24" s="363"/>
      <c r="AH24" s="391">
        <v>100</v>
      </c>
      <c r="AI24" s="392"/>
      <c r="AJ24" s="392"/>
      <c r="AK24" s="392"/>
      <c r="AL24" s="418"/>
      <c r="AM24" s="391">
        <v>281300</v>
      </c>
      <c r="AN24" s="392"/>
      <c r="AO24" s="392"/>
      <c r="AP24" s="392"/>
      <c r="AQ24" s="392"/>
      <c r="AR24" s="418"/>
      <c r="AS24" s="391">
        <v>2813</v>
      </c>
      <c r="AT24" s="392"/>
      <c r="AU24" s="392"/>
      <c r="AV24" s="392"/>
      <c r="AW24" s="392"/>
      <c r="AX24" s="393"/>
      <c r="AY24" s="464" t="s">
        <v>261</v>
      </c>
      <c r="AZ24" s="465"/>
      <c r="BA24" s="465"/>
      <c r="BB24" s="465"/>
      <c r="BC24" s="465"/>
      <c r="BD24" s="465"/>
      <c r="BE24" s="465"/>
      <c r="BF24" s="465"/>
      <c r="BG24" s="465"/>
      <c r="BH24" s="465"/>
      <c r="BI24" s="465"/>
      <c r="BJ24" s="465"/>
      <c r="BK24" s="465"/>
      <c r="BL24" s="465"/>
      <c r="BM24" s="466"/>
      <c r="BN24" s="369">
        <v>2066313</v>
      </c>
      <c r="BO24" s="370"/>
      <c r="BP24" s="370"/>
      <c r="BQ24" s="370"/>
      <c r="BR24" s="370"/>
      <c r="BS24" s="370"/>
      <c r="BT24" s="370"/>
      <c r="BU24" s="371"/>
      <c r="BV24" s="369">
        <v>2113055</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2">
      <c r="A25" s="2"/>
      <c r="B25" s="565"/>
      <c r="C25" s="566"/>
      <c r="D25" s="567"/>
      <c r="E25" s="390" t="s">
        <v>263</v>
      </c>
      <c r="F25" s="362"/>
      <c r="G25" s="362"/>
      <c r="H25" s="362"/>
      <c r="I25" s="362"/>
      <c r="J25" s="362"/>
      <c r="K25" s="363"/>
      <c r="L25" s="391">
        <v>1</v>
      </c>
      <c r="M25" s="392"/>
      <c r="N25" s="392"/>
      <c r="O25" s="392"/>
      <c r="P25" s="418"/>
      <c r="Q25" s="391">
        <v>7000</v>
      </c>
      <c r="R25" s="392"/>
      <c r="S25" s="392"/>
      <c r="T25" s="392"/>
      <c r="U25" s="392"/>
      <c r="V25" s="418"/>
      <c r="W25" s="572"/>
      <c r="X25" s="566"/>
      <c r="Y25" s="567"/>
      <c r="Z25" s="390" t="s">
        <v>264</v>
      </c>
      <c r="AA25" s="362"/>
      <c r="AB25" s="362"/>
      <c r="AC25" s="362"/>
      <c r="AD25" s="362"/>
      <c r="AE25" s="362"/>
      <c r="AF25" s="362"/>
      <c r="AG25" s="363"/>
      <c r="AH25" s="391" t="s">
        <v>205</v>
      </c>
      <c r="AI25" s="392"/>
      <c r="AJ25" s="392"/>
      <c r="AK25" s="392"/>
      <c r="AL25" s="418"/>
      <c r="AM25" s="391" t="s">
        <v>205</v>
      </c>
      <c r="AN25" s="392"/>
      <c r="AO25" s="392"/>
      <c r="AP25" s="392"/>
      <c r="AQ25" s="392"/>
      <c r="AR25" s="418"/>
      <c r="AS25" s="391" t="s">
        <v>205</v>
      </c>
      <c r="AT25" s="392"/>
      <c r="AU25" s="392"/>
      <c r="AV25" s="392"/>
      <c r="AW25" s="392"/>
      <c r="AX25" s="393"/>
      <c r="AY25" s="349" t="s">
        <v>34</v>
      </c>
      <c r="AZ25" s="350"/>
      <c r="BA25" s="350"/>
      <c r="BB25" s="350"/>
      <c r="BC25" s="350"/>
      <c r="BD25" s="350"/>
      <c r="BE25" s="350"/>
      <c r="BF25" s="350"/>
      <c r="BG25" s="350"/>
      <c r="BH25" s="350"/>
      <c r="BI25" s="350"/>
      <c r="BJ25" s="350"/>
      <c r="BK25" s="350"/>
      <c r="BL25" s="350"/>
      <c r="BM25" s="351"/>
      <c r="BN25" s="352">
        <v>257158</v>
      </c>
      <c r="BO25" s="353"/>
      <c r="BP25" s="353"/>
      <c r="BQ25" s="353"/>
      <c r="BR25" s="353"/>
      <c r="BS25" s="353"/>
      <c r="BT25" s="353"/>
      <c r="BU25" s="354"/>
      <c r="BV25" s="352">
        <v>176468</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2">
      <c r="A26" s="2"/>
      <c r="B26" s="565"/>
      <c r="C26" s="566"/>
      <c r="D26" s="567"/>
      <c r="E26" s="390" t="s">
        <v>265</v>
      </c>
      <c r="F26" s="362"/>
      <c r="G26" s="362"/>
      <c r="H26" s="362"/>
      <c r="I26" s="362"/>
      <c r="J26" s="362"/>
      <c r="K26" s="363"/>
      <c r="L26" s="391">
        <v>1</v>
      </c>
      <c r="M26" s="392"/>
      <c r="N26" s="392"/>
      <c r="O26" s="392"/>
      <c r="P26" s="418"/>
      <c r="Q26" s="391">
        <v>6000</v>
      </c>
      <c r="R26" s="392"/>
      <c r="S26" s="392"/>
      <c r="T26" s="392"/>
      <c r="U26" s="392"/>
      <c r="V26" s="418"/>
      <c r="W26" s="572"/>
      <c r="X26" s="566"/>
      <c r="Y26" s="567"/>
      <c r="Z26" s="390" t="s">
        <v>266</v>
      </c>
      <c r="AA26" s="470"/>
      <c r="AB26" s="470"/>
      <c r="AC26" s="470"/>
      <c r="AD26" s="470"/>
      <c r="AE26" s="470"/>
      <c r="AF26" s="470"/>
      <c r="AG26" s="471"/>
      <c r="AH26" s="391">
        <v>3</v>
      </c>
      <c r="AI26" s="392"/>
      <c r="AJ26" s="392"/>
      <c r="AK26" s="392"/>
      <c r="AL26" s="418"/>
      <c r="AM26" s="391">
        <v>8094</v>
      </c>
      <c r="AN26" s="392"/>
      <c r="AO26" s="392"/>
      <c r="AP26" s="392"/>
      <c r="AQ26" s="392"/>
      <c r="AR26" s="418"/>
      <c r="AS26" s="391">
        <v>2698</v>
      </c>
      <c r="AT26" s="392"/>
      <c r="AU26" s="392"/>
      <c r="AV26" s="392"/>
      <c r="AW26" s="392"/>
      <c r="AX26" s="393"/>
      <c r="AY26" s="372" t="s">
        <v>267</v>
      </c>
      <c r="AZ26" s="373"/>
      <c r="BA26" s="373"/>
      <c r="BB26" s="373"/>
      <c r="BC26" s="373"/>
      <c r="BD26" s="373"/>
      <c r="BE26" s="373"/>
      <c r="BF26" s="373"/>
      <c r="BG26" s="373"/>
      <c r="BH26" s="373"/>
      <c r="BI26" s="373"/>
      <c r="BJ26" s="373"/>
      <c r="BK26" s="373"/>
      <c r="BL26" s="373"/>
      <c r="BM26" s="374"/>
      <c r="BN26" s="369" t="s">
        <v>205</v>
      </c>
      <c r="BO26" s="370"/>
      <c r="BP26" s="370"/>
      <c r="BQ26" s="370"/>
      <c r="BR26" s="370"/>
      <c r="BS26" s="370"/>
      <c r="BT26" s="370"/>
      <c r="BU26" s="371"/>
      <c r="BV26" s="369" t="s">
        <v>205</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2">
      <c r="A27" s="2"/>
      <c r="B27" s="565"/>
      <c r="C27" s="566"/>
      <c r="D27" s="567"/>
      <c r="E27" s="390" t="s">
        <v>268</v>
      </c>
      <c r="F27" s="362"/>
      <c r="G27" s="362"/>
      <c r="H27" s="362"/>
      <c r="I27" s="362"/>
      <c r="J27" s="362"/>
      <c r="K27" s="363"/>
      <c r="L27" s="391">
        <v>1</v>
      </c>
      <c r="M27" s="392"/>
      <c r="N27" s="392"/>
      <c r="O27" s="392"/>
      <c r="P27" s="418"/>
      <c r="Q27" s="391">
        <v>3350</v>
      </c>
      <c r="R27" s="392"/>
      <c r="S27" s="392"/>
      <c r="T27" s="392"/>
      <c r="U27" s="392"/>
      <c r="V27" s="418"/>
      <c r="W27" s="572"/>
      <c r="X27" s="566"/>
      <c r="Y27" s="567"/>
      <c r="Z27" s="390" t="s">
        <v>270</v>
      </c>
      <c r="AA27" s="362"/>
      <c r="AB27" s="362"/>
      <c r="AC27" s="362"/>
      <c r="AD27" s="362"/>
      <c r="AE27" s="362"/>
      <c r="AF27" s="362"/>
      <c r="AG27" s="363"/>
      <c r="AH27" s="391" t="s">
        <v>205</v>
      </c>
      <c r="AI27" s="392"/>
      <c r="AJ27" s="392"/>
      <c r="AK27" s="392"/>
      <c r="AL27" s="418"/>
      <c r="AM27" s="391" t="s">
        <v>205</v>
      </c>
      <c r="AN27" s="392"/>
      <c r="AO27" s="392"/>
      <c r="AP27" s="392"/>
      <c r="AQ27" s="392"/>
      <c r="AR27" s="418"/>
      <c r="AS27" s="391" t="s">
        <v>205</v>
      </c>
      <c r="AT27" s="392"/>
      <c r="AU27" s="392"/>
      <c r="AV27" s="392"/>
      <c r="AW27" s="392"/>
      <c r="AX27" s="393"/>
      <c r="AY27" s="426" t="s">
        <v>272</v>
      </c>
      <c r="AZ27" s="427"/>
      <c r="BA27" s="427"/>
      <c r="BB27" s="427"/>
      <c r="BC27" s="427"/>
      <c r="BD27" s="427"/>
      <c r="BE27" s="427"/>
      <c r="BF27" s="427"/>
      <c r="BG27" s="427"/>
      <c r="BH27" s="427"/>
      <c r="BI27" s="427"/>
      <c r="BJ27" s="427"/>
      <c r="BK27" s="427"/>
      <c r="BL27" s="427"/>
      <c r="BM27" s="428"/>
      <c r="BN27" s="467" t="s">
        <v>205</v>
      </c>
      <c r="BO27" s="468"/>
      <c r="BP27" s="468"/>
      <c r="BQ27" s="468"/>
      <c r="BR27" s="468"/>
      <c r="BS27" s="468"/>
      <c r="BT27" s="468"/>
      <c r="BU27" s="469"/>
      <c r="BV27" s="467" t="s">
        <v>205</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2">
      <c r="A28" s="2"/>
      <c r="B28" s="565"/>
      <c r="C28" s="566"/>
      <c r="D28" s="567"/>
      <c r="E28" s="390" t="s">
        <v>273</v>
      </c>
      <c r="F28" s="362"/>
      <c r="G28" s="362"/>
      <c r="H28" s="362"/>
      <c r="I28" s="362"/>
      <c r="J28" s="362"/>
      <c r="K28" s="363"/>
      <c r="L28" s="391">
        <v>1</v>
      </c>
      <c r="M28" s="392"/>
      <c r="N28" s="392"/>
      <c r="O28" s="392"/>
      <c r="P28" s="418"/>
      <c r="Q28" s="391">
        <v>2800</v>
      </c>
      <c r="R28" s="392"/>
      <c r="S28" s="392"/>
      <c r="T28" s="392"/>
      <c r="U28" s="392"/>
      <c r="V28" s="418"/>
      <c r="W28" s="572"/>
      <c r="X28" s="566"/>
      <c r="Y28" s="567"/>
      <c r="Z28" s="390" t="s">
        <v>35</v>
      </c>
      <c r="AA28" s="362"/>
      <c r="AB28" s="362"/>
      <c r="AC28" s="362"/>
      <c r="AD28" s="362"/>
      <c r="AE28" s="362"/>
      <c r="AF28" s="362"/>
      <c r="AG28" s="363"/>
      <c r="AH28" s="391" t="s">
        <v>205</v>
      </c>
      <c r="AI28" s="392"/>
      <c r="AJ28" s="392"/>
      <c r="AK28" s="392"/>
      <c r="AL28" s="418"/>
      <c r="AM28" s="391" t="s">
        <v>205</v>
      </c>
      <c r="AN28" s="392"/>
      <c r="AO28" s="392"/>
      <c r="AP28" s="392"/>
      <c r="AQ28" s="392"/>
      <c r="AR28" s="418"/>
      <c r="AS28" s="391" t="s">
        <v>205</v>
      </c>
      <c r="AT28" s="392"/>
      <c r="AU28" s="392"/>
      <c r="AV28" s="392"/>
      <c r="AW28" s="392"/>
      <c r="AX28" s="393"/>
      <c r="AY28" s="553" t="s">
        <v>276</v>
      </c>
      <c r="AZ28" s="554"/>
      <c r="BA28" s="554"/>
      <c r="BB28" s="555"/>
      <c r="BC28" s="349" t="s">
        <v>98</v>
      </c>
      <c r="BD28" s="350"/>
      <c r="BE28" s="350"/>
      <c r="BF28" s="350"/>
      <c r="BG28" s="350"/>
      <c r="BH28" s="350"/>
      <c r="BI28" s="350"/>
      <c r="BJ28" s="350"/>
      <c r="BK28" s="350"/>
      <c r="BL28" s="350"/>
      <c r="BM28" s="351"/>
      <c r="BN28" s="352">
        <v>1271921</v>
      </c>
      <c r="BO28" s="353"/>
      <c r="BP28" s="353"/>
      <c r="BQ28" s="353"/>
      <c r="BR28" s="353"/>
      <c r="BS28" s="353"/>
      <c r="BT28" s="353"/>
      <c r="BU28" s="354"/>
      <c r="BV28" s="352">
        <v>1171501</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2">
      <c r="A29" s="2"/>
      <c r="B29" s="565"/>
      <c r="C29" s="566"/>
      <c r="D29" s="567"/>
      <c r="E29" s="390" t="s">
        <v>277</v>
      </c>
      <c r="F29" s="362"/>
      <c r="G29" s="362"/>
      <c r="H29" s="362"/>
      <c r="I29" s="362"/>
      <c r="J29" s="362"/>
      <c r="K29" s="363"/>
      <c r="L29" s="391">
        <v>8</v>
      </c>
      <c r="M29" s="392"/>
      <c r="N29" s="392"/>
      <c r="O29" s="392"/>
      <c r="P29" s="418"/>
      <c r="Q29" s="391">
        <v>2600</v>
      </c>
      <c r="R29" s="392"/>
      <c r="S29" s="392"/>
      <c r="T29" s="392"/>
      <c r="U29" s="392"/>
      <c r="V29" s="418"/>
      <c r="W29" s="573"/>
      <c r="X29" s="574"/>
      <c r="Y29" s="575"/>
      <c r="Z29" s="390" t="s">
        <v>279</v>
      </c>
      <c r="AA29" s="362"/>
      <c r="AB29" s="362"/>
      <c r="AC29" s="362"/>
      <c r="AD29" s="362"/>
      <c r="AE29" s="362"/>
      <c r="AF29" s="362"/>
      <c r="AG29" s="363"/>
      <c r="AH29" s="391">
        <v>100</v>
      </c>
      <c r="AI29" s="392"/>
      <c r="AJ29" s="392"/>
      <c r="AK29" s="392"/>
      <c r="AL29" s="418"/>
      <c r="AM29" s="391">
        <v>281300</v>
      </c>
      <c r="AN29" s="392"/>
      <c r="AO29" s="392"/>
      <c r="AP29" s="392"/>
      <c r="AQ29" s="392"/>
      <c r="AR29" s="418"/>
      <c r="AS29" s="391">
        <v>2813</v>
      </c>
      <c r="AT29" s="392"/>
      <c r="AU29" s="392"/>
      <c r="AV29" s="392"/>
      <c r="AW29" s="392"/>
      <c r="AX29" s="393"/>
      <c r="AY29" s="556"/>
      <c r="AZ29" s="557"/>
      <c r="BA29" s="557"/>
      <c r="BB29" s="558"/>
      <c r="BC29" s="366" t="s">
        <v>280</v>
      </c>
      <c r="BD29" s="367"/>
      <c r="BE29" s="367"/>
      <c r="BF29" s="367"/>
      <c r="BG29" s="367"/>
      <c r="BH29" s="367"/>
      <c r="BI29" s="367"/>
      <c r="BJ29" s="367"/>
      <c r="BK29" s="367"/>
      <c r="BL29" s="367"/>
      <c r="BM29" s="368"/>
      <c r="BN29" s="369">
        <v>903142</v>
      </c>
      <c r="BO29" s="370"/>
      <c r="BP29" s="370"/>
      <c r="BQ29" s="370"/>
      <c r="BR29" s="370"/>
      <c r="BS29" s="370"/>
      <c r="BT29" s="370"/>
      <c r="BU29" s="371"/>
      <c r="BV29" s="369">
        <v>879348</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2">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282</v>
      </c>
      <c r="X30" s="476"/>
      <c r="Y30" s="476"/>
      <c r="Z30" s="476"/>
      <c r="AA30" s="476"/>
      <c r="AB30" s="476"/>
      <c r="AC30" s="476"/>
      <c r="AD30" s="476"/>
      <c r="AE30" s="476"/>
      <c r="AF30" s="476"/>
      <c r="AG30" s="477"/>
      <c r="AH30" s="446">
        <v>91.4</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72</v>
      </c>
      <c r="BD30" s="465"/>
      <c r="BE30" s="465"/>
      <c r="BF30" s="465"/>
      <c r="BG30" s="465"/>
      <c r="BH30" s="465"/>
      <c r="BI30" s="465"/>
      <c r="BJ30" s="465"/>
      <c r="BK30" s="465"/>
      <c r="BL30" s="465"/>
      <c r="BM30" s="466"/>
      <c r="BN30" s="467">
        <v>720664</v>
      </c>
      <c r="BO30" s="468"/>
      <c r="BP30" s="468"/>
      <c r="BQ30" s="468"/>
      <c r="BR30" s="468"/>
      <c r="BS30" s="468"/>
      <c r="BT30" s="468"/>
      <c r="BU30" s="469"/>
      <c r="BV30" s="467">
        <v>531905</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78" t="s">
        <v>192</v>
      </c>
      <c r="D32" s="478"/>
      <c r="E32" s="478"/>
      <c r="F32" s="478"/>
      <c r="G32" s="478"/>
      <c r="H32" s="478"/>
      <c r="I32" s="478"/>
      <c r="J32" s="478"/>
      <c r="K32" s="478"/>
      <c r="L32" s="478"/>
      <c r="M32" s="478"/>
      <c r="N32" s="478"/>
      <c r="O32" s="478"/>
      <c r="P32" s="478"/>
      <c r="Q32" s="478"/>
      <c r="R32" s="478"/>
      <c r="S32" s="478"/>
      <c r="U32" s="373" t="s">
        <v>88</v>
      </c>
      <c r="V32" s="373"/>
      <c r="W32" s="373"/>
      <c r="X32" s="373"/>
      <c r="Y32" s="373"/>
      <c r="Z32" s="373"/>
      <c r="AA32" s="373"/>
      <c r="AB32" s="373"/>
      <c r="AC32" s="373"/>
      <c r="AD32" s="373"/>
      <c r="AE32" s="373"/>
      <c r="AF32" s="373"/>
      <c r="AG32" s="373"/>
      <c r="AH32" s="373"/>
      <c r="AI32" s="373"/>
      <c r="AJ32" s="373"/>
      <c r="AK32" s="373"/>
      <c r="AM32" s="373" t="s">
        <v>284</v>
      </c>
      <c r="AN32" s="373"/>
      <c r="AO32" s="373"/>
      <c r="AP32" s="373"/>
      <c r="AQ32" s="373"/>
      <c r="AR32" s="373"/>
      <c r="AS32" s="373"/>
      <c r="AT32" s="373"/>
      <c r="AU32" s="373"/>
      <c r="AV32" s="373"/>
      <c r="AW32" s="373"/>
      <c r="AX32" s="373"/>
      <c r="AY32" s="373"/>
      <c r="AZ32" s="373"/>
      <c r="BA32" s="373"/>
      <c r="BB32" s="373"/>
      <c r="BC32" s="373"/>
      <c r="BE32" s="373" t="s">
        <v>285</v>
      </c>
      <c r="BF32" s="373"/>
      <c r="BG32" s="373"/>
      <c r="BH32" s="373"/>
      <c r="BI32" s="373"/>
      <c r="BJ32" s="373"/>
      <c r="BK32" s="373"/>
      <c r="BL32" s="373"/>
      <c r="BM32" s="373"/>
      <c r="BN32" s="373"/>
      <c r="BO32" s="373"/>
      <c r="BP32" s="373"/>
      <c r="BQ32" s="373"/>
      <c r="BR32" s="373"/>
      <c r="BS32" s="373"/>
      <c r="BT32" s="373"/>
      <c r="BU32" s="373"/>
      <c r="BW32" s="373" t="s">
        <v>287</v>
      </c>
      <c r="BX32" s="373"/>
      <c r="BY32" s="373"/>
      <c r="BZ32" s="373"/>
      <c r="CA32" s="373"/>
      <c r="CB32" s="373"/>
      <c r="CC32" s="373"/>
      <c r="CD32" s="373"/>
      <c r="CE32" s="373"/>
      <c r="CF32" s="373"/>
      <c r="CG32" s="373"/>
      <c r="CH32" s="373"/>
      <c r="CI32" s="373"/>
      <c r="CJ32" s="373"/>
      <c r="CK32" s="373"/>
      <c r="CL32" s="373"/>
      <c r="CM32" s="373"/>
      <c r="CO32" s="373" t="s">
        <v>288</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2">
      <c r="A33" s="2"/>
      <c r="B33" s="5"/>
      <c r="C33" s="479" t="s">
        <v>118</v>
      </c>
      <c r="D33" s="479"/>
      <c r="E33" s="480" t="s">
        <v>289</v>
      </c>
      <c r="F33" s="480"/>
      <c r="G33" s="480"/>
      <c r="H33" s="480"/>
      <c r="I33" s="480"/>
      <c r="J33" s="480"/>
      <c r="K33" s="480"/>
      <c r="L33" s="480"/>
      <c r="M33" s="480"/>
      <c r="N33" s="480"/>
      <c r="O33" s="480"/>
      <c r="P33" s="480"/>
      <c r="Q33" s="480"/>
      <c r="R33" s="480"/>
      <c r="S33" s="480"/>
      <c r="T33" s="12"/>
      <c r="U33" s="479" t="s">
        <v>118</v>
      </c>
      <c r="V33" s="479"/>
      <c r="W33" s="480" t="s">
        <v>289</v>
      </c>
      <c r="X33" s="480"/>
      <c r="Y33" s="480"/>
      <c r="Z33" s="480"/>
      <c r="AA33" s="480"/>
      <c r="AB33" s="480"/>
      <c r="AC33" s="480"/>
      <c r="AD33" s="480"/>
      <c r="AE33" s="480"/>
      <c r="AF33" s="480"/>
      <c r="AG33" s="480"/>
      <c r="AH33" s="480"/>
      <c r="AI33" s="480"/>
      <c r="AJ33" s="480"/>
      <c r="AK33" s="480"/>
      <c r="AL33" s="12"/>
      <c r="AM33" s="479" t="s">
        <v>118</v>
      </c>
      <c r="AN33" s="479"/>
      <c r="AO33" s="480" t="s">
        <v>289</v>
      </c>
      <c r="AP33" s="480"/>
      <c r="AQ33" s="480"/>
      <c r="AR33" s="480"/>
      <c r="AS33" s="480"/>
      <c r="AT33" s="480"/>
      <c r="AU33" s="480"/>
      <c r="AV33" s="480"/>
      <c r="AW33" s="480"/>
      <c r="AX33" s="480"/>
      <c r="AY33" s="480"/>
      <c r="AZ33" s="480"/>
      <c r="BA33" s="480"/>
      <c r="BB33" s="480"/>
      <c r="BC33" s="480"/>
      <c r="BD33" s="8"/>
      <c r="BE33" s="480" t="s">
        <v>291</v>
      </c>
      <c r="BF33" s="480"/>
      <c r="BG33" s="480" t="s">
        <v>171</v>
      </c>
      <c r="BH33" s="480"/>
      <c r="BI33" s="480"/>
      <c r="BJ33" s="480"/>
      <c r="BK33" s="480"/>
      <c r="BL33" s="480"/>
      <c r="BM33" s="480"/>
      <c r="BN33" s="480"/>
      <c r="BO33" s="480"/>
      <c r="BP33" s="480"/>
      <c r="BQ33" s="480"/>
      <c r="BR33" s="480"/>
      <c r="BS33" s="480"/>
      <c r="BT33" s="480"/>
      <c r="BU33" s="480"/>
      <c r="BV33" s="8"/>
      <c r="BW33" s="479" t="s">
        <v>291</v>
      </c>
      <c r="BX33" s="479"/>
      <c r="BY33" s="480" t="s">
        <v>106</v>
      </c>
      <c r="BZ33" s="480"/>
      <c r="CA33" s="480"/>
      <c r="CB33" s="480"/>
      <c r="CC33" s="480"/>
      <c r="CD33" s="480"/>
      <c r="CE33" s="480"/>
      <c r="CF33" s="480"/>
      <c r="CG33" s="480"/>
      <c r="CH33" s="480"/>
      <c r="CI33" s="480"/>
      <c r="CJ33" s="480"/>
      <c r="CK33" s="480"/>
      <c r="CL33" s="480"/>
      <c r="CM33" s="480"/>
      <c r="CN33" s="12"/>
      <c r="CO33" s="479" t="s">
        <v>118</v>
      </c>
      <c r="CP33" s="479"/>
      <c r="CQ33" s="480" t="s">
        <v>292</v>
      </c>
      <c r="CR33" s="480"/>
      <c r="CS33" s="480"/>
      <c r="CT33" s="480"/>
      <c r="CU33" s="480"/>
      <c r="CV33" s="480"/>
      <c r="CW33" s="480"/>
      <c r="CX33" s="480"/>
      <c r="CY33" s="480"/>
      <c r="CZ33" s="480"/>
      <c r="DA33" s="480"/>
      <c r="DB33" s="480"/>
      <c r="DC33" s="480"/>
      <c r="DD33" s="480"/>
      <c r="DE33" s="480"/>
      <c r="DF33" s="12"/>
      <c r="DG33" s="481" t="s">
        <v>82</v>
      </c>
      <c r="DH33" s="481"/>
      <c r="DI33" s="19"/>
    </row>
    <row r="34" spans="1:113" ht="32.25" customHeight="1" x14ac:dyDescent="0.2">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2</v>
      </c>
      <c r="V34" s="482"/>
      <c r="W34" s="483" t="str">
        <f>IF('各会計、関係団体の財政状況及び健全化判断比率'!B28="","",'各会計、関係団体の財政状況及び健全化判断比率'!B28)</f>
        <v>国民健康保険特別会計</v>
      </c>
      <c r="X34" s="483"/>
      <c r="Y34" s="483"/>
      <c r="Z34" s="483"/>
      <c r="AA34" s="483"/>
      <c r="AB34" s="483"/>
      <c r="AC34" s="483"/>
      <c r="AD34" s="483"/>
      <c r="AE34" s="483"/>
      <c r="AF34" s="483"/>
      <c r="AG34" s="483"/>
      <c r="AH34" s="483"/>
      <c r="AI34" s="483"/>
      <c r="AJ34" s="483"/>
      <c r="AK34" s="483"/>
      <c r="AL34" s="2"/>
      <c r="AM34" s="482">
        <f>IF(AO34="","",MAX(C34:D43,U34:V43)+1)</f>
        <v>5</v>
      </c>
      <c r="AN34" s="482"/>
      <c r="AO34" s="483" t="str">
        <f>IF('各会計、関係団体の財政状況及び健全化判断比率'!B31="","",'各会計、関係団体の財政状況及び健全化判断比率'!B31)</f>
        <v>下水道事業会計</v>
      </c>
      <c r="AP34" s="483"/>
      <c r="AQ34" s="483"/>
      <c r="AR34" s="483"/>
      <c r="AS34" s="483"/>
      <c r="AT34" s="483"/>
      <c r="AU34" s="483"/>
      <c r="AV34" s="483"/>
      <c r="AW34" s="483"/>
      <c r="AX34" s="483"/>
      <c r="AY34" s="483"/>
      <c r="AZ34" s="483"/>
      <c r="BA34" s="483"/>
      <c r="BB34" s="483"/>
      <c r="BC34" s="483"/>
      <c r="BD34" s="2"/>
      <c r="BE34" s="482" t="str">
        <f>IF(BG34="","",MAX(C34:D43,U34:V43,AM34:AN43)+1)</f>
        <v/>
      </c>
      <c r="BF34" s="482"/>
      <c r="BG34" s="483"/>
      <c r="BH34" s="483"/>
      <c r="BI34" s="483"/>
      <c r="BJ34" s="483"/>
      <c r="BK34" s="483"/>
      <c r="BL34" s="483"/>
      <c r="BM34" s="483"/>
      <c r="BN34" s="483"/>
      <c r="BO34" s="483"/>
      <c r="BP34" s="483"/>
      <c r="BQ34" s="483"/>
      <c r="BR34" s="483"/>
      <c r="BS34" s="483"/>
      <c r="BT34" s="483"/>
      <c r="BU34" s="483"/>
      <c r="BV34" s="2"/>
      <c r="BW34" s="482">
        <f>IF(BY34="","",MAX(C34:D43,U34:V43,AM34:AN43,BE34:BF43)+1)</f>
        <v>6</v>
      </c>
      <c r="BX34" s="482"/>
      <c r="BY34" s="483" t="str">
        <f>IF('各会計、関係団体の財政状況及び健全化判断比率'!B68="","",'各会計、関係団体の財政状況及び健全化判断比率'!B68)</f>
        <v>川西町・三宅町式下中学校組合</v>
      </c>
      <c r="BZ34" s="483"/>
      <c r="CA34" s="483"/>
      <c r="CB34" s="483"/>
      <c r="CC34" s="483"/>
      <c r="CD34" s="483"/>
      <c r="CE34" s="483"/>
      <c r="CF34" s="483"/>
      <c r="CG34" s="483"/>
      <c r="CH34" s="483"/>
      <c r="CI34" s="483"/>
      <c r="CJ34" s="483"/>
      <c r="CK34" s="483"/>
      <c r="CL34" s="483"/>
      <c r="CM34" s="483"/>
      <c r="CN34" s="2"/>
      <c r="CO34" s="482" t="str">
        <f>IF(CQ34="","",MAX(C34:D43,U34:V43,AM34:AN43,BE34:BF43,BW34:BX43)+1)</f>
        <v/>
      </c>
      <c r="CP34" s="482"/>
      <c r="CQ34" s="483" t="str">
        <f>IF('各会計、関係団体の財政状況及び健全化判断比率'!BS7="","",'各会計、関係団体の財政状況及び健全化判断比率'!BS7)</f>
        <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2">
      <c r="A35" s="2"/>
      <c r="B35" s="5"/>
      <c r="C35" s="482" t="str">
        <f t="shared" ref="C35:C43" si="0">IF(E35="","",C34+1)</f>
        <v/>
      </c>
      <c r="D35" s="482"/>
      <c r="E35" s="483" t="str">
        <f>IF('各会計、関係団体の財政状況及び健全化判断比率'!B8="","",'各会計、関係団体の財政状況及び健全化判断比率'!B8)</f>
        <v/>
      </c>
      <c r="F35" s="483"/>
      <c r="G35" s="483"/>
      <c r="H35" s="483"/>
      <c r="I35" s="483"/>
      <c r="J35" s="483"/>
      <c r="K35" s="483"/>
      <c r="L35" s="483"/>
      <c r="M35" s="483"/>
      <c r="N35" s="483"/>
      <c r="O35" s="483"/>
      <c r="P35" s="483"/>
      <c r="Q35" s="483"/>
      <c r="R35" s="483"/>
      <c r="S35" s="483"/>
      <c r="T35" s="2"/>
      <c r="U35" s="482">
        <f t="shared" ref="U35:U43" si="1">IF(W35="","",U34+1)</f>
        <v>3</v>
      </c>
      <c r="V35" s="482"/>
      <c r="W35" s="483" t="str">
        <f>IF('各会計、関係団体の財政状況及び健全化判断比率'!B29="","",'各会計、関係団体の財政状況及び健全化判断比率'!B29)</f>
        <v>介護保険特別会計</v>
      </c>
      <c r="X35" s="483"/>
      <c r="Y35" s="483"/>
      <c r="Z35" s="483"/>
      <c r="AA35" s="483"/>
      <c r="AB35" s="483"/>
      <c r="AC35" s="483"/>
      <c r="AD35" s="483"/>
      <c r="AE35" s="483"/>
      <c r="AF35" s="483"/>
      <c r="AG35" s="483"/>
      <c r="AH35" s="483"/>
      <c r="AI35" s="483"/>
      <c r="AJ35" s="483"/>
      <c r="AK35" s="483"/>
      <c r="AL35" s="2"/>
      <c r="AM35" s="482" t="str">
        <f t="shared" ref="AM35:AM43" si="2">IF(AO35="","",AM34+1)</f>
        <v/>
      </c>
      <c r="AN35" s="482"/>
      <c r="AO35" s="483"/>
      <c r="AP35" s="483"/>
      <c r="AQ35" s="483"/>
      <c r="AR35" s="483"/>
      <c r="AS35" s="483"/>
      <c r="AT35" s="483"/>
      <c r="AU35" s="483"/>
      <c r="AV35" s="483"/>
      <c r="AW35" s="483"/>
      <c r="AX35" s="483"/>
      <c r="AY35" s="483"/>
      <c r="AZ35" s="483"/>
      <c r="BA35" s="483"/>
      <c r="BB35" s="483"/>
      <c r="BC35" s="483"/>
      <c r="BD35" s="2"/>
      <c r="BE35" s="482" t="str">
        <f t="shared" ref="BE35:BE43" si="3">IF(BG35="","",BE34+1)</f>
        <v/>
      </c>
      <c r="BF35" s="482"/>
      <c r="BG35" s="483"/>
      <c r="BH35" s="483"/>
      <c r="BI35" s="483"/>
      <c r="BJ35" s="483"/>
      <c r="BK35" s="483"/>
      <c r="BL35" s="483"/>
      <c r="BM35" s="483"/>
      <c r="BN35" s="483"/>
      <c r="BO35" s="483"/>
      <c r="BP35" s="483"/>
      <c r="BQ35" s="483"/>
      <c r="BR35" s="483"/>
      <c r="BS35" s="483"/>
      <c r="BT35" s="483"/>
      <c r="BU35" s="483"/>
      <c r="BV35" s="2"/>
      <c r="BW35" s="482">
        <f t="shared" ref="BW35:BW43" si="4">IF(BY35="","",BW34+1)</f>
        <v>7</v>
      </c>
      <c r="BX35" s="482"/>
      <c r="BY35" s="483" t="str">
        <f>IF('各会計、関係団体の財政状況及び健全化判断比率'!B69="","",'各会計、関係団体の財政状況及び健全化判断比率'!B69)</f>
        <v>奈良県市町村総合事務組合</v>
      </c>
      <c r="BZ35" s="483"/>
      <c r="CA35" s="483"/>
      <c r="CB35" s="483"/>
      <c r="CC35" s="483"/>
      <c r="CD35" s="483"/>
      <c r="CE35" s="483"/>
      <c r="CF35" s="483"/>
      <c r="CG35" s="483"/>
      <c r="CH35" s="483"/>
      <c r="CI35" s="483"/>
      <c r="CJ35" s="483"/>
      <c r="CK35" s="483"/>
      <c r="CL35" s="483"/>
      <c r="CM35" s="483"/>
      <c r="CN35" s="2"/>
      <c r="CO35" s="482" t="str">
        <f t="shared" ref="CO35:CO43" si="5">IF(CQ35="","",CO34+1)</f>
        <v/>
      </c>
      <c r="CP35" s="482"/>
      <c r="CQ35" s="483" t="str">
        <f>IF('各会計、関係団体の財政状況及び健全化判断比率'!BS8="","",'各会計、関係団体の財政状況及び健全化判断比率'!BS8)</f>
        <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2">
      <c r="A36" s="2"/>
      <c r="B36" s="5"/>
      <c r="C36" s="482" t="str">
        <f t="shared" si="0"/>
        <v/>
      </c>
      <c r="D36" s="482"/>
      <c r="E36" s="483" t="str">
        <f>IF('各会計、関係団体の財政状況及び健全化判断比率'!B9="","",'各会計、関係団体の財政状況及び健全化判断比率'!B9)</f>
        <v/>
      </c>
      <c r="F36" s="483"/>
      <c r="G36" s="483"/>
      <c r="H36" s="483"/>
      <c r="I36" s="483"/>
      <c r="J36" s="483"/>
      <c r="K36" s="483"/>
      <c r="L36" s="483"/>
      <c r="M36" s="483"/>
      <c r="N36" s="483"/>
      <c r="O36" s="483"/>
      <c r="P36" s="483"/>
      <c r="Q36" s="483"/>
      <c r="R36" s="483"/>
      <c r="S36" s="483"/>
      <c r="T36" s="2"/>
      <c r="U36" s="482">
        <f t="shared" si="1"/>
        <v>4</v>
      </c>
      <c r="V36" s="482"/>
      <c r="W36" s="483" t="str">
        <f>IF('各会計、関係団体の財政状況及び健全化判断比率'!B30="","",'各会計、関係団体の財政状況及び健全化判断比率'!B30)</f>
        <v>後期高齢者医療特別会計</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f t="shared" si="4"/>
        <v>8</v>
      </c>
      <c r="BX36" s="482"/>
      <c r="BY36" s="483" t="str">
        <f>IF('各会計、関係団体の財政状況及び健全化判断比率'!B70="","",'各会計、関係団体の財政状況及び健全化判断比率'!B70)</f>
        <v>奈良県住宅新築資金等貸付金回収管理組合</v>
      </c>
      <c r="BZ36" s="483"/>
      <c r="CA36" s="483"/>
      <c r="CB36" s="483"/>
      <c r="CC36" s="483"/>
      <c r="CD36" s="483"/>
      <c r="CE36" s="483"/>
      <c r="CF36" s="483"/>
      <c r="CG36" s="483"/>
      <c r="CH36" s="483"/>
      <c r="CI36" s="483"/>
      <c r="CJ36" s="483"/>
      <c r="CK36" s="483"/>
      <c r="CL36" s="483"/>
      <c r="CM36" s="483"/>
      <c r="CN36" s="2"/>
      <c r="CO36" s="482" t="str">
        <f t="shared" si="5"/>
        <v/>
      </c>
      <c r="CP36" s="482"/>
      <c r="CQ36" s="483" t="str">
        <f>IF('各会計、関係団体の財政状況及び健全化判断比率'!BS9="","",'各会計、関係団体の財政状況及び健全化判断比率'!BS9)</f>
        <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2">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t="str">
        <f t="shared" si="1"/>
        <v/>
      </c>
      <c r="V37" s="482"/>
      <c r="W37" s="483"/>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9</v>
      </c>
      <c r="BX37" s="482"/>
      <c r="BY37" s="483" t="str">
        <f>IF('各会計、関係団体の財政状況及び健全化判断比率'!B71="","",'各会計、関係団体の財政状況及び健全化判断比率'!B71)</f>
        <v>奈良県後期高齢者医療広域連合</v>
      </c>
      <c r="BZ37" s="483"/>
      <c r="CA37" s="483"/>
      <c r="CB37" s="483"/>
      <c r="CC37" s="483"/>
      <c r="CD37" s="483"/>
      <c r="CE37" s="483"/>
      <c r="CF37" s="483"/>
      <c r="CG37" s="483"/>
      <c r="CH37" s="483"/>
      <c r="CI37" s="483"/>
      <c r="CJ37" s="483"/>
      <c r="CK37" s="483"/>
      <c r="CL37" s="483"/>
      <c r="CM37" s="483"/>
      <c r="CN37" s="2"/>
      <c r="CO37" s="482" t="str">
        <f t="shared" si="5"/>
        <v/>
      </c>
      <c r="CP37" s="482"/>
      <c r="CQ37" s="483" t="str">
        <f>IF('各会計、関係団体の財政状況及び健全化判断比率'!BS10="","",'各会計、関係団体の財政状況及び健全化判断比率'!BS10)</f>
        <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2">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10</v>
      </c>
      <c r="BX38" s="482"/>
      <c r="BY38" s="483" t="str">
        <f>IF('各会計、関係団体の財政状況及び健全化判断比率'!B72="","",'各会計、関係団体の財政状況及び健全化判断比率'!B72)</f>
        <v>奈良県広域消防組合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2">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11</v>
      </c>
      <c r="BX39" s="482"/>
      <c r="BY39" s="483" t="str">
        <f>IF('各会計、関係団体の財政状況及び健全化判断比率'!B73="","",'各会計、関係団体の財政状況及び健全化判断比率'!B73)</f>
        <v>国保中央病院組合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2">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f t="shared" si="4"/>
        <v>12</v>
      </c>
      <c r="BX40" s="482"/>
      <c r="BY40" s="483" t="str">
        <f>IF('各会計、関係団体の財政状況及び健全化判断比率'!B74="","",'各会計、関係団体の財政状況及び健全化判断比率'!B74)</f>
        <v>山辺・県北西部広域環境衛生組合</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2">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f t="shared" si="4"/>
        <v>13</v>
      </c>
      <c r="BX41" s="482"/>
      <c r="BY41" s="483" t="str">
        <f>IF('各会計、関係団体の財政状況及び健全化判断比率'!B75="","",'各会計、関係団体の財政状況及び健全化判断比率'!B75)</f>
        <v>磯城郡水道企業団</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2">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t="str">
        <f t="shared" si="4"/>
        <v/>
      </c>
      <c r="BX42" s="482"/>
      <c r="BY42" s="483" t="str">
        <f>IF('各会計、関係団体の財政状況及び健全化判断比率'!B76="","",'各会計、関係団体の財政状況及び健全化判断比率'!B76)</f>
        <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2">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t="str">
        <f t="shared" si="4"/>
        <v/>
      </c>
      <c r="BX43" s="482"/>
      <c r="BY43" s="483" t="str">
        <f>IF('各会計、関係団体の財政状況及び健全化判断比率'!B77="","",'各会計、関係団体の財政状況及び健全化判断比率'!B77)</f>
        <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293</v>
      </c>
      <c r="E46" s="485" t="s">
        <v>297</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2">
      <c r="E47" s="485" t="s">
        <v>167</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2">
      <c r="E48" s="485" t="s">
        <v>299</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2">
      <c r="E49" s="485" t="s">
        <v>300</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2">
      <c r="E50" s="485" t="s">
        <v>202</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2">
      <c r="E51" s="485" t="s">
        <v>303</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2">
      <c r="E52" s="485" t="s">
        <v>305</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2">
      <c r="E53" s="485" t="s">
        <v>196</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2"/>
    <row r="55" spans="5:113" x14ac:dyDescent="0.2"/>
    <row r="56" spans="5:113" x14ac:dyDescent="0.2"/>
  </sheetData>
  <sheetProtection algorithmName="SHA-512" hashValue="2eQGRmBnVHyG/kJoaB5TO7kyCcAl+qTZRooJWfdNtQgpuyd244RB6jhhl0SSxaYv4u08U7OAlekb7oylWjsCgQ==" saltValue="cDvuxqasyU0IC6vHnB//C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126</v>
      </c>
      <c r="DI1" s="577"/>
      <c r="DJ1" s="577"/>
      <c r="DK1" s="577"/>
      <c r="DL1" s="577"/>
      <c r="DM1" s="577"/>
      <c r="DN1" s="578"/>
      <c r="DO1" s="1"/>
      <c r="DP1" s="576" t="s">
        <v>306</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2">
      <c r="B2" s="40" t="s">
        <v>309</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4" t="s">
        <v>111</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310</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311</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2">
      <c r="B4" s="364" t="s">
        <v>5</v>
      </c>
      <c r="C4" s="365"/>
      <c r="D4" s="365"/>
      <c r="E4" s="365"/>
      <c r="F4" s="365"/>
      <c r="G4" s="365"/>
      <c r="H4" s="365"/>
      <c r="I4" s="365"/>
      <c r="J4" s="365"/>
      <c r="K4" s="365"/>
      <c r="L4" s="365"/>
      <c r="M4" s="365"/>
      <c r="N4" s="365"/>
      <c r="O4" s="365"/>
      <c r="P4" s="365"/>
      <c r="Q4" s="407"/>
      <c r="R4" s="364" t="s">
        <v>314</v>
      </c>
      <c r="S4" s="365"/>
      <c r="T4" s="365"/>
      <c r="U4" s="365"/>
      <c r="V4" s="365"/>
      <c r="W4" s="365"/>
      <c r="X4" s="365"/>
      <c r="Y4" s="407"/>
      <c r="Z4" s="364" t="s">
        <v>317</v>
      </c>
      <c r="AA4" s="365"/>
      <c r="AB4" s="365"/>
      <c r="AC4" s="407"/>
      <c r="AD4" s="364" t="s">
        <v>262</v>
      </c>
      <c r="AE4" s="365"/>
      <c r="AF4" s="365"/>
      <c r="AG4" s="365"/>
      <c r="AH4" s="365"/>
      <c r="AI4" s="365"/>
      <c r="AJ4" s="365"/>
      <c r="AK4" s="407"/>
      <c r="AL4" s="364" t="s">
        <v>317</v>
      </c>
      <c r="AM4" s="365"/>
      <c r="AN4" s="365"/>
      <c r="AO4" s="407"/>
      <c r="AP4" s="579" t="s">
        <v>320</v>
      </c>
      <c r="AQ4" s="579"/>
      <c r="AR4" s="579"/>
      <c r="AS4" s="579"/>
      <c r="AT4" s="579"/>
      <c r="AU4" s="579"/>
      <c r="AV4" s="579"/>
      <c r="AW4" s="579"/>
      <c r="AX4" s="579"/>
      <c r="AY4" s="579"/>
      <c r="AZ4" s="579"/>
      <c r="BA4" s="579"/>
      <c r="BB4" s="579"/>
      <c r="BC4" s="579"/>
      <c r="BD4" s="579"/>
      <c r="BE4" s="579"/>
      <c r="BF4" s="579"/>
      <c r="BG4" s="579" t="s">
        <v>166</v>
      </c>
      <c r="BH4" s="579"/>
      <c r="BI4" s="579"/>
      <c r="BJ4" s="579"/>
      <c r="BK4" s="579"/>
      <c r="BL4" s="579"/>
      <c r="BM4" s="579"/>
      <c r="BN4" s="579"/>
      <c r="BO4" s="579" t="s">
        <v>317</v>
      </c>
      <c r="BP4" s="579"/>
      <c r="BQ4" s="579"/>
      <c r="BR4" s="579"/>
      <c r="BS4" s="579" t="s">
        <v>321</v>
      </c>
      <c r="BT4" s="579"/>
      <c r="BU4" s="579"/>
      <c r="BV4" s="579"/>
      <c r="BW4" s="579"/>
      <c r="BX4" s="579"/>
      <c r="BY4" s="579"/>
      <c r="BZ4" s="579"/>
      <c r="CA4" s="579"/>
      <c r="CB4" s="579"/>
      <c r="CD4" s="364" t="s">
        <v>322</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2">
      <c r="B5" s="580" t="s">
        <v>316</v>
      </c>
      <c r="C5" s="581"/>
      <c r="D5" s="581"/>
      <c r="E5" s="581"/>
      <c r="F5" s="581"/>
      <c r="G5" s="581"/>
      <c r="H5" s="581"/>
      <c r="I5" s="581"/>
      <c r="J5" s="581"/>
      <c r="K5" s="581"/>
      <c r="L5" s="581"/>
      <c r="M5" s="581"/>
      <c r="N5" s="581"/>
      <c r="O5" s="581"/>
      <c r="P5" s="581"/>
      <c r="Q5" s="582"/>
      <c r="R5" s="583">
        <v>595615</v>
      </c>
      <c r="S5" s="584"/>
      <c r="T5" s="584"/>
      <c r="U5" s="584"/>
      <c r="V5" s="584"/>
      <c r="W5" s="584"/>
      <c r="X5" s="584"/>
      <c r="Y5" s="585"/>
      <c r="Z5" s="586">
        <v>13.9</v>
      </c>
      <c r="AA5" s="586"/>
      <c r="AB5" s="586"/>
      <c r="AC5" s="586"/>
      <c r="AD5" s="587">
        <v>595615</v>
      </c>
      <c r="AE5" s="587"/>
      <c r="AF5" s="587"/>
      <c r="AG5" s="587"/>
      <c r="AH5" s="587"/>
      <c r="AI5" s="587"/>
      <c r="AJ5" s="587"/>
      <c r="AK5" s="587"/>
      <c r="AL5" s="588">
        <v>23.6</v>
      </c>
      <c r="AM5" s="589"/>
      <c r="AN5" s="589"/>
      <c r="AO5" s="590"/>
      <c r="AP5" s="580" t="s">
        <v>324</v>
      </c>
      <c r="AQ5" s="581"/>
      <c r="AR5" s="581"/>
      <c r="AS5" s="581"/>
      <c r="AT5" s="581"/>
      <c r="AU5" s="581"/>
      <c r="AV5" s="581"/>
      <c r="AW5" s="581"/>
      <c r="AX5" s="581"/>
      <c r="AY5" s="581"/>
      <c r="AZ5" s="581"/>
      <c r="BA5" s="581"/>
      <c r="BB5" s="581"/>
      <c r="BC5" s="581"/>
      <c r="BD5" s="581"/>
      <c r="BE5" s="581"/>
      <c r="BF5" s="582"/>
      <c r="BG5" s="591">
        <v>595615</v>
      </c>
      <c r="BH5" s="370"/>
      <c r="BI5" s="370"/>
      <c r="BJ5" s="370"/>
      <c r="BK5" s="370"/>
      <c r="BL5" s="370"/>
      <c r="BM5" s="370"/>
      <c r="BN5" s="592"/>
      <c r="BO5" s="593">
        <v>100</v>
      </c>
      <c r="BP5" s="593"/>
      <c r="BQ5" s="593"/>
      <c r="BR5" s="593"/>
      <c r="BS5" s="594" t="s">
        <v>205</v>
      </c>
      <c r="BT5" s="594"/>
      <c r="BU5" s="594"/>
      <c r="BV5" s="594"/>
      <c r="BW5" s="594"/>
      <c r="BX5" s="594"/>
      <c r="BY5" s="594"/>
      <c r="BZ5" s="594"/>
      <c r="CA5" s="594"/>
      <c r="CB5" s="595"/>
      <c r="CD5" s="364" t="s">
        <v>320</v>
      </c>
      <c r="CE5" s="365"/>
      <c r="CF5" s="365"/>
      <c r="CG5" s="365"/>
      <c r="CH5" s="365"/>
      <c r="CI5" s="365"/>
      <c r="CJ5" s="365"/>
      <c r="CK5" s="365"/>
      <c r="CL5" s="365"/>
      <c r="CM5" s="365"/>
      <c r="CN5" s="365"/>
      <c r="CO5" s="365"/>
      <c r="CP5" s="365"/>
      <c r="CQ5" s="407"/>
      <c r="CR5" s="364" t="s">
        <v>327</v>
      </c>
      <c r="CS5" s="365"/>
      <c r="CT5" s="365"/>
      <c r="CU5" s="365"/>
      <c r="CV5" s="365"/>
      <c r="CW5" s="365"/>
      <c r="CX5" s="365"/>
      <c r="CY5" s="407"/>
      <c r="CZ5" s="364" t="s">
        <v>317</v>
      </c>
      <c r="DA5" s="365"/>
      <c r="DB5" s="365"/>
      <c r="DC5" s="407"/>
      <c r="DD5" s="364" t="s">
        <v>328</v>
      </c>
      <c r="DE5" s="365"/>
      <c r="DF5" s="365"/>
      <c r="DG5" s="365"/>
      <c r="DH5" s="365"/>
      <c r="DI5" s="365"/>
      <c r="DJ5" s="365"/>
      <c r="DK5" s="365"/>
      <c r="DL5" s="365"/>
      <c r="DM5" s="365"/>
      <c r="DN5" s="365"/>
      <c r="DO5" s="365"/>
      <c r="DP5" s="407"/>
      <c r="DQ5" s="364" t="s">
        <v>330</v>
      </c>
      <c r="DR5" s="365"/>
      <c r="DS5" s="365"/>
      <c r="DT5" s="365"/>
      <c r="DU5" s="365"/>
      <c r="DV5" s="365"/>
      <c r="DW5" s="365"/>
      <c r="DX5" s="365"/>
      <c r="DY5" s="365"/>
      <c r="DZ5" s="365"/>
      <c r="EA5" s="365"/>
      <c r="EB5" s="365"/>
      <c r="EC5" s="407"/>
    </row>
    <row r="6" spans="2:143" ht="11.25" customHeight="1" x14ac:dyDescent="0.2">
      <c r="B6" s="596" t="s">
        <v>331</v>
      </c>
      <c r="C6" s="485"/>
      <c r="D6" s="485"/>
      <c r="E6" s="485"/>
      <c r="F6" s="485"/>
      <c r="G6" s="485"/>
      <c r="H6" s="485"/>
      <c r="I6" s="485"/>
      <c r="J6" s="485"/>
      <c r="K6" s="485"/>
      <c r="L6" s="485"/>
      <c r="M6" s="485"/>
      <c r="N6" s="485"/>
      <c r="O6" s="485"/>
      <c r="P6" s="485"/>
      <c r="Q6" s="597"/>
      <c r="R6" s="591">
        <v>21707</v>
      </c>
      <c r="S6" s="370"/>
      <c r="T6" s="370"/>
      <c r="U6" s="370"/>
      <c r="V6" s="370"/>
      <c r="W6" s="370"/>
      <c r="X6" s="370"/>
      <c r="Y6" s="592"/>
      <c r="Z6" s="593">
        <v>0.5</v>
      </c>
      <c r="AA6" s="593"/>
      <c r="AB6" s="593"/>
      <c r="AC6" s="593"/>
      <c r="AD6" s="594">
        <v>21707</v>
      </c>
      <c r="AE6" s="594"/>
      <c r="AF6" s="594"/>
      <c r="AG6" s="594"/>
      <c r="AH6" s="594"/>
      <c r="AI6" s="594"/>
      <c r="AJ6" s="594"/>
      <c r="AK6" s="594"/>
      <c r="AL6" s="598">
        <v>0.9</v>
      </c>
      <c r="AM6" s="376"/>
      <c r="AN6" s="376"/>
      <c r="AO6" s="599"/>
      <c r="AP6" s="596" t="s">
        <v>102</v>
      </c>
      <c r="AQ6" s="485"/>
      <c r="AR6" s="485"/>
      <c r="AS6" s="485"/>
      <c r="AT6" s="485"/>
      <c r="AU6" s="485"/>
      <c r="AV6" s="485"/>
      <c r="AW6" s="485"/>
      <c r="AX6" s="485"/>
      <c r="AY6" s="485"/>
      <c r="AZ6" s="485"/>
      <c r="BA6" s="485"/>
      <c r="BB6" s="485"/>
      <c r="BC6" s="485"/>
      <c r="BD6" s="485"/>
      <c r="BE6" s="485"/>
      <c r="BF6" s="597"/>
      <c r="BG6" s="591">
        <v>595615</v>
      </c>
      <c r="BH6" s="370"/>
      <c r="BI6" s="370"/>
      <c r="BJ6" s="370"/>
      <c r="BK6" s="370"/>
      <c r="BL6" s="370"/>
      <c r="BM6" s="370"/>
      <c r="BN6" s="592"/>
      <c r="BO6" s="593">
        <v>100</v>
      </c>
      <c r="BP6" s="593"/>
      <c r="BQ6" s="593"/>
      <c r="BR6" s="593"/>
      <c r="BS6" s="594" t="s">
        <v>205</v>
      </c>
      <c r="BT6" s="594"/>
      <c r="BU6" s="594"/>
      <c r="BV6" s="594"/>
      <c r="BW6" s="594"/>
      <c r="BX6" s="594"/>
      <c r="BY6" s="594"/>
      <c r="BZ6" s="594"/>
      <c r="CA6" s="594"/>
      <c r="CB6" s="595"/>
      <c r="CD6" s="580" t="s">
        <v>332</v>
      </c>
      <c r="CE6" s="581"/>
      <c r="CF6" s="581"/>
      <c r="CG6" s="581"/>
      <c r="CH6" s="581"/>
      <c r="CI6" s="581"/>
      <c r="CJ6" s="581"/>
      <c r="CK6" s="581"/>
      <c r="CL6" s="581"/>
      <c r="CM6" s="581"/>
      <c r="CN6" s="581"/>
      <c r="CO6" s="581"/>
      <c r="CP6" s="581"/>
      <c r="CQ6" s="582"/>
      <c r="CR6" s="591">
        <v>61368</v>
      </c>
      <c r="CS6" s="370"/>
      <c r="CT6" s="370"/>
      <c r="CU6" s="370"/>
      <c r="CV6" s="370"/>
      <c r="CW6" s="370"/>
      <c r="CX6" s="370"/>
      <c r="CY6" s="592"/>
      <c r="CZ6" s="588">
        <v>1.5</v>
      </c>
      <c r="DA6" s="589"/>
      <c r="DB6" s="589"/>
      <c r="DC6" s="600"/>
      <c r="DD6" s="601" t="s">
        <v>205</v>
      </c>
      <c r="DE6" s="370"/>
      <c r="DF6" s="370"/>
      <c r="DG6" s="370"/>
      <c r="DH6" s="370"/>
      <c r="DI6" s="370"/>
      <c r="DJ6" s="370"/>
      <c r="DK6" s="370"/>
      <c r="DL6" s="370"/>
      <c r="DM6" s="370"/>
      <c r="DN6" s="370"/>
      <c r="DO6" s="370"/>
      <c r="DP6" s="592"/>
      <c r="DQ6" s="601">
        <v>61368</v>
      </c>
      <c r="DR6" s="370"/>
      <c r="DS6" s="370"/>
      <c r="DT6" s="370"/>
      <c r="DU6" s="370"/>
      <c r="DV6" s="370"/>
      <c r="DW6" s="370"/>
      <c r="DX6" s="370"/>
      <c r="DY6" s="370"/>
      <c r="DZ6" s="370"/>
      <c r="EA6" s="370"/>
      <c r="EB6" s="370"/>
      <c r="EC6" s="602"/>
    </row>
    <row r="7" spans="2:143" ht="11.25" customHeight="1" x14ac:dyDescent="0.2">
      <c r="B7" s="596" t="s">
        <v>42</v>
      </c>
      <c r="C7" s="485"/>
      <c r="D7" s="485"/>
      <c r="E7" s="485"/>
      <c r="F7" s="485"/>
      <c r="G7" s="485"/>
      <c r="H7" s="485"/>
      <c r="I7" s="485"/>
      <c r="J7" s="485"/>
      <c r="K7" s="485"/>
      <c r="L7" s="485"/>
      <c r="M7" s="485"/>
      <c r="N7" s="485"/>
      <c r="O7" s="485"/>
      <c r="P7" s="485"/>
      <c r="Q7" s="597"/>
      <c r="R7" s="591">
        <v>379</v>
      </c>
      <c r="S7" s="370"/>
      <c r="T7" s="370"/>
      <c r="U7" s="370"/>
      <c r="V7" s="370"/>
      <c r="W7" s="370"/>
      <c r="X7" s="370"/>
      <c r="Y7" s="592"/>
      <c r="Z7" s="593">
        <v>0</v>
      </c>
      <c r="AA7" s="593"/>
      <c r="AB7" s="593"/>
      <c r="AC7" s="593"/>
      <c r="AD7" s="594">
        <v>379</v>
      </c>
      <c r="AE7" s="594"/>
      <c r="AF7" s="594"/>
      <c r="AG7" s="594"/>
      <c r="AH7" s="594"/>
      <c r="AI7" s="594"/>
      <c r="AJ7" s="594"/>
      <c r="AK7" s="594"/>
      <c r="AL7" s="598">
        <v>0</v>
      </c>
      <c r="AM7" s="376"/>
      <c r="AN7" s="376"/>
      <c r="AO7" s="599"/>
      <c r="AP7" s="596" t="s">
        <v>333</v>
      </c>
      <c r="AQ7" s="485"/>
      <c r="AR7" s="485"/>
      <c r="AS7" s="485"/>
      <c r="AT7" s="485"/>
      <c r="AU7" s="485"/>
      <c r="AV7" s="485"/>
      <c r="AW7" s="485"/>
      <c r="AX7" s="485"/>
      <c r="AY7" s="485"/>
      <c r="AZ7" s="485"/>
      <c r="BA7" s="485"/>
      <c r="BB7" s="485"/>
      <c r="BC7" s="485"/>
      <c r="BD7" s="485"/>
      <c r="BE7" s="485"/>
      <c r="BF7" s="597"/>
      <c r="BG7" s="591">
        <v>296839</v>
      </c>
      <c r="BH7" s="370"/>
      <c r="BI7" s="370"/>
      <c r="BJ7" s="370"/>
      <c r="BK7" s="370"/>
      <c r="BL7" s="370"/>
      <c r="BM7" s="370"/>
      <c r="BN7" s="592"/>
      <c r="BO7" s="593">
        <v>49.8</v>
      </c>
      <c r="BP7" s="593"/>
      <c r="BQ7" s="593"/>
      <c r="BR7" s="593"/>
      <c r="BS7" s="594" t="s">
        <v>205</v>
      </c>
      <c r="BT7" s="594"/>
      <c r="BU7" s="594"/>
      <c r="BV7" s="594"/>
      <c r="BW7" s="594"/>
      <c r="BX7" s="594"/>
      <c r="BY7" s="594"/>
      <c r="BZ7" s="594"/>
      <c r="CA7" s="594"/>
      <c r="CB7" s="595"/>
      <c r="CD7" s="596" t="s">
        <v>337</v>
      </c>
      <c r="CE7" s="485"/>
      <c r="CF7" s="485"/>
      <c r="CG7" s="485"/>
      <c r="CH7" s="485"/>
      <c r="CI7" s="485"/>
      <c r="CJ7" s="485"/>
      <c r="CK7" s="485"/>
      <c r="CL7" s="485"/>
      <c r="CM7" s="485"/>
      <c r="CN7" s="485"/>
      <c r="CO7" s="485"/>
      <c r="CP7" s="485"/>
      <c r="CQ7" s="597"/>
      <c r="CR7" s="591">
        <v>839240</v>
      </c>
      <c r="CS7" s="370"/>
      <c r="CT7" s="370"/>
      <c r="CU7" s="370"/>
      <c r="CV7" s="370"/>
      <c r="CW7" s="370"/>
      <c r="CX7" s="370"/>
      <c r="CY7" s="592"/>
      <c r="CZ7" s="593">
        <v>20.8</v>
      </c>
      <c r="DA7" s="593"/>
      <c r="DB7" s="593"/>
      <c r="DC7" s="593"/>
      <c r="DD7" s="601">
        <v>156</v>
      </c>
      <c r="DE7" s="370"/>
      <c r="DF7" s="370"/>
      <c r="DG7" s="370"/>
      <c r="DH7" s="370"/>
      <c r="DI7" s="370"/>
      <c r="DJ7" s="370"/>
      <c r="DK7" s="370"/>
      <c r="DL7" s="370"/>
      <c r="DM7" s="370"/>
      <c r="DN7" s="370"/>
      <c r="DO7" s="370"/>
      <c r="DP7" s="592"/>
      <c r="DQ7" s="601">
        <v>717311</v>
      </c>
      <c r="DR7" s="370"/>
      <c r="DS7" s="370"/>
      <c r="DT7" s="370"/>
      <c r="DU7" s="370"/>
      <c r="DV7" s="370"/>
      <c r="DW7" s="370"/>
      <c r="DX7" s="370"/>
      <c r="DY7" s="370"/>
      <c r="DZ7" s="370"/>
      <c r="EA7" s="370"/>
      <c r="EB7" s="370"/>
      <c r="EC7" s="602"/>
    </row>
    <row r="8" spans="2:143" ht="11.25" customHeight="1" x14ac:dyDescent="0.2">
      <c r="B8" s="596" t="s">
        <v>338</v>
      </c>
      <c r="C8" s="485"/>
      <c r="D8" s="485"/>
      <c r="E8" s="485"/>
      <c r="F8" s="485"/>
      <c r="G8" s="485"/>
      <c r="H8" s="485"/>
      <c r="I8" s="485"/>
      <c r="J8" s="485"/>
      <c r="K8" s="485"/>
      <c r="L8" s="485"/>
      <c r="M8" s="485"/>
      <c r="N8" s="485"/>
      <c r="O8" s="485"/>
      <c r="P8" s="485"/>
      <c r="Q8" s="597"/>
      <c r="R8" s="591">
        <v>8045</v>
      </c>
      <c r="S8" s="370"/>
      <c r="T8" s="370"/>
      <c r="U8" s="370"/>
      <c r="V8" s="370"/>
      <c r="W8" s="370"/>
      <c r="X8" s="370"/>
      <c r="Y8" s="592"/>
      <c r="Z8" s="593">
        <v>0.2</v>
      </c>
      <c r="AA8" s="593"/>
      <c r="AB8" s="593"/>
      <c r="AC8" s="593"/>
      <c r="AD8" s="594">
        <v>8045</v>
      </c>
      <c r="AE8" s="594"/>
      <c r="AF8" s="594"/>
      <c r="AG8" s="594"/>
      <c r="AH8" s="594"/>
      <c r="AI8" s="594"/>
      <c r="AJ8" s="594"/>
      <c r="AK8" s="594"/>
      <c r="AL8" s="598">
        <v>0.3</v>
      </c>
      <c r="AM8" s="376"/>
      <c r="AN8" s="376"/>
      <c r="AO8" s="599"/>
      <c r="AP8" s="596" t="s">
        <v>123</v>
      </c>
      <c r="AQ8" s="485"/>
      <c r="AR8" s="485"/>
      <c r="AS8" s="485"/>
      <c r="AT8" s="485"/>
      <c r="AU8" s="485"/>
      <c r="AV8" s="485"/>
      <c r="AW8" s="485"/>
      <c r="AX8" s="485"/>
      <c r="AY8" s="485"/>
      <c r="AZ8" s="485"/>
      <c r="BA8" s="485"/>
      <c r="BB8" s="485"/>
      <c r="BC8" s="485"/>
      <c r="BD8" s="485"/>
      <c r="BE8" s="485"/>
      <c r="BF8" s="597"/>
      <c r="BG8" s="591">
        <v>10987</v>
      </c>
      <c r="BH8" s="370"/>
      <c r="BI8" s="370"/>
      <c r="BJ8" s="370"/>
      <c r="BK8" s="370"/>
      <c r="BL8" s="370"/>
      <c r="BM8" s="370"/>
      <c r="BN8" s="592"/>
      <c r="BO8" s="593">
        <v>1.8</v>
      </c>
      <c r="BP8" s="593"/>
      <c r="BQ8" s="593"/>
      <c r="BR8" s="593"/>
      <c r="BS8" s="594" t="s">
        <v>205</v>
      </c>
      <c r="BT8" s="594"/>
      <c r="BU8" s="594"/>
      <c r="BV8" s="594"/>
      <c r="BW8" s="594"/>
      <c r="BX8" s="594"/>
      <c r="BY8" s="594"/>
      <c r="BZ8" s="594"/>
      <c r="CA8" s="594"/>
      <c r="CB8" s="595"/>
      <c r="CD8" s="596" t="s">
        <v>341</v>
      </c>
      <c r="CE8" s="485"/>
      <c r="CF8" s="485"/>
      <c r="CG8" s="485"/>
      <c r="CH8" s="485"/>
      <c r="CI8" s="485"/>
      <c r="CJ8" s="485"/>
      <c r="CK8" s="485"/>
      <c r="CL8" s="485"/>
      <c r="CM8" s="485"/>
      <c r="CN8" s="485"/>
      <c r="CO8" s="485"/>
      <c r="CP8" s="485"/>
      <c r="CQ8" s="597"/>
      <c r="CR8" s="591">
        <v>1219827</v>
      </c>
      <c r="CS8" s="370"/>
      <c r="CT8" s="370"/>
      <c r="CU8" s="370"/>
      <c r="CV8" s="370"/>
      <c r="CW8" s="370"/>
      <c r="CX8" s="370"/>
      <c r="CY8" s="592"/>
      <c r="CZ8" s="593">
        <v>30.3</v>
      </c>
      <c r="DA8" s="593"/>
      <c r="DB8" s="593"/>
      <c r="DC8" s="593"/>
      <c r="DD8" s="601" t="s">
        <v>205</v>
      </c>
      <c r="DE8" s="370"/>
      <c r="DF8" s="370"/>
      <c r="DG8" s="370"/>
      <c r="DH8" s="370"/>
      <c r="DI8" s="370"/>
      <c r="DJ8" s="370"/>
      <c r="DK8" s="370"/>
      <c r="DL8" s="370"/>
      <c r="DM8" s="370"/>
      <c r="DN8" s="370"/>
      <c r="DO8" s="370"/>
      <c r="DP8" s="592"/>
      <c r="DQ8" s="601">
        <v>730906</v>
      </c>
      <c r="DR8" s="370"/>
      <c r="DS8" s="370"/>
      <c r="DT8" s="370"/>
      <c r="DU8" s="370"/>
      <c r="DV8" s="370"/>
      <c r="DW8" s="370"/>
      <c r="DX8" s="370"/>
      <c r="DY8" s="370"/>
      <c r="DZ8" s="370"/>
      <c r="EA8" s="370"/>
      <c r="EB8" s="370"/>
      <c r="EC8" s="602"/>
    </row>
    <row r="9" spans="2:143" ht="11.25" customHeight="1" x14ac:dyDescent="0.2">
      <c r="B9" s="596" t="s">
        <v>340</v>
      </c>
      <c r="C9" s="485"/>
      <c r="D9" s="485"/>
      <c r="E9" s="485"/>
      <c r="F9" s="485"/>
      <c r="G9" s="485"/>
      <c r="H9" s="485"/>
      <c r="I9" s="485"/>
      <c r="J9" s="485"/>
      <c r="K9" s="485"/>
      <c r="L9" s="485"/>
      <c r="M9" s="485"/>
      <c r="N9" s="485"/>
      <c r="O9" s="485"/>
      <c r="P9" s="485"/>
      <c r="Q9" s="597"/>
      <c r="R9" s="591">
        <v>5617</v>
      </c>
      <c r="S9" s="370"/>
      <c r="T9" s="370"/>
      <c r="U9" s="370"/>
      <c r="V9" s="370"/>
      <c r="W9" s="370"/>
      <c r="X9" s="370"/>
      <c r="Y9" s="592"/>
      <c r="Z9" s="593">
        <v>0.1</v>
      </c>
      <c r="AA9" s="593"/>
      <c r="AB9" s="593"/>
      <c r="AC9" s="593"/>
      <c r="AD9" s="594">
        <v>5617</v>
      </c>
      <c r="AE9" s="594"/>
      <c r="AF9" s="594"/>
      <c r="AG9" s="594"/>
      <c r="AH9" s="594"/>
      <c r="AI9" s="594"/>
      <c r="AJ9" s="594"/>
      <c r="AK9" s="594"/>
      <c r="AL9" s="598">
        <v>0.2</v>
      </c>
      <c r="AM9" s="376"/>
      <c r="AN9" s="376"/>
      <c r="AO9" s="599"/>
      <c r="AP9" s="596" t="s">
        <v>342</v>
      </c>
      <c r="AQ9" s="485"/>
      <c r="AR9" s="485"/>
      <c r="AS9" s="485"/>
      <c r="AT9" s="485"/>
      <c r="AU9" s="485"/>
      <c r="AV9" s="485"/>
      <c r="AW9" s="485"/>
      <c r="AX9" s="485"/>
      <c r="AY9" s="485"/>
      <c r="AZ9" s="485"/>
      <c r="BA9" s="485"/>
      <c r="BB9" s="485"/>
      <c r="BC9" s="485"/>
      <c r="BD9" s="485"/>
      <c r="BE9" s="485"/>
      <c r="BF9" s="597"/>
      <c r="BG9" s="591">
        <v>263650</v>
      </c>
      <c r="BH9" s="370"/>
      <c r="BI9" s="370"/>
      <c r="BJ9" s="370"/>
      <c r="BK9" s="370"/>
      <c r="BL9" s="370"/>
      <c r="BM9" s="370"/>
      <c r="BN9" s="592"/>
      <c r="BO9" s="593">
        <v>44.3</v>
      </c>
      <c r="BP9" s="593"/>
      <c r="BQ9" s="593"/>
      <c r="BR9" s="593"/>
      <c r="BS9" s="594" t="s">
        <v>205</v>
      </c>
      <c r="BT9" s="594"/>
      <c r="BU9" s="594"/>
      <c r="BV9" s="594"/>
      <c r="BW9" s="594"/>
      <c r="BX9" s="594"/>
      <c r="BY9" s="594"/>
      <c r="BZ9" s="594"/>
      <c r="CA9" s="594"/>
      <c r="CB9" s="595"/>
      <c r="CD9" s="596" t="s">
        <v>345</v>
      </c>
      <c r="CE9" s="485"/>
      <c r="CF9" s="485"/>
      <c r="CG9" s="485"/>
      <c r="CH9" s="485"/>
      <c r="CI9" s="485"/>
      <c r="CJ9" s="485"/>
      <c r="CK9" s="485"/>
      <c r="CL9" s="485"/>
      <c r="CM9" s="485"/>
      <c r="CN9" s="485"/>
      <c r="CO9" s="485"/>
      <c r="CP9" s="485"/>
      <c r="CQ9" s="597"/>
      <c r="CR9" s="591">
        <v>292049</v>
      </c>
      <c r="CS9" s="370"/>
      <c r="CT9" s="370"/>
      <c r="CU9" s="370"/>
      <c r="CV9" s="370"/>
      <c r="CW9" s="370"/>
      <c r="CX9" s="370"/>
      <c r="CY9" s="592"/>
      <c r="CZ9" s="593">
        <v>7.2</v>
      </c>
      <c r="DA9" s="593"/>
      <c r="DB9" s="593"/>
      <c r="DC9" s="593"/>
      <c r="DD9" s="601" t="s">
        <v>205</v>
      </c>
      <c r="DE9" s="370"/>
      <c r="DF9" s="370"/>
      <c r="DG9" s="370"/>
      <c r="DH9" s="370"/>
      <c r="DI9" s="370"/>
      <c r="DJ9" s="370"/>
      <c r="DK9" s="370"/>
      <c r="DL9" s="370"/>
      <c r="DM9" s="370"/>
      <c r="DN9" s="370"/>
      <c r="DO9" s="370"/>
      <c r="DP9" s="592"/>
      <c r="DQ9" s="601">
        <v>208447</v>
      </c>
      <c r="DR9" s="370"/>
      <c r="DS9" s="370"/>
      <c r="DT9" s="370"/>
      <c r="DU9" s="370"/>
      <c r="DV9" s="370"/>
      <c r="DW9" s="370"/>
      <c r="DX9" s="370"/>
      <c r="DY9" s="370"/>
      <c r="DZ9" s="370"/>
      <c r="EA9" s="370"/>
      <c r="EB9" s="370"/>
      <c r="EC9" s="602"/>
    </row>
    <row r="10" spans="2:143" ht="11.25" customHeight="1" x14ac:dyDescent="0.2">
      <c r="B10" s="596" t="s">
        <v>132</v>
      </c>
      <c r="C10" s="485"/>
      <c r="D10" s="485"/>
      <c r="E10" s="485"/>
      <c r="F10" s="485"/>
      <c r="G10" s="485"/>
      <c r="H10" s="485"/>
      <c r="I10" s="485"/>
      <c r="J10" s="485"/>
      <c r="K10" s="485"/>
      <c r="L10" s="485"/>
      <c r="M10" s="485"/>
      <c r="N10" s="485"/>
      <c r="O10" s="485"/>
      <c r="P10" s="485"/>
      <c r="Q10" s="597"/>
      <c r="R10" s="591" t="s">
        <v>205</v>
      </c>
      <c r="S10" s="370"/>
      <c r="T10" s="370"/>
      <c r="U10" s="370"/>
      <c r="V10" s="370"/>
      <c r="W10" s="370"/>
      <c r="X10" s="370"/>
      <c r="Y10" s="592"/>
      <c r="Z10" s="593" t="s">
        <v>205</v>
      </c>
      <c r="AA10" s="593"/>
      <c r="AB10" s="593"/>
      <c r="AC10" s="593"/>
      <c r="AD10" s="594" t="s">
        <v>205</v>
      </c>
      <c r="AE10" s="594"/>
      <c r="AF10" s="594"/>
      <c r="AG10" s="594"/>
      <c r="AH10" s="594"/>
      <c r="AI10" s="594"/>
      <c r="AJ10" s="594"/>
      <c r="AK10" s="594"/>
      <c r="AL10" s="598" t="s">
        <v>205</v>
      </c>
      <c r="AM10" s="376"/>
      <c r="AN10" s="376"/>
      <c r="AO10" s="599"/>
      <c r="AP10" s="596" t="s">
        <v>195</v>
      </c>
      <c r="AQ10" s="485"/>
      <c r="AR10" s="485"/>
      <c r="AS10" s="485"/>
      <c r="AT10" s="485"/>
      <c r="AU10" s="485"/>
      <c r="AV10" s="485"/>
      <c r="AW10" s="485"/>
      <c r="AX10" s="485"/>
      <c r="AY10" s="485"/>
      <c r="AZ10" s="485"/>
      <c r="BA10" s="485"/>
      <c r="BB10" s="485"/>
      <c r="BC10" s="485"/>
      <c r="BD10" s="485"/>
      <c r="BE10" s="485"/>
      <c r="BF10" s="597"/>
      <c r="BG10" s="591">
        <v>8905</v>
      </c>
      <c r="BH10" s="370"/>
      <c r="BI10" s="370"/>
      <c r="BJ10" s="370"/>
      <c r="BK10" s="370"/>
      <c r="BL10" s="370"/>
      <c r="BM10" s="370"/>
      <c r="BN10" s="592"/>
      <c r="BO10" s="593">
        <v>1.5</v>
      </c>
      <c r="BP10" s="593"/>
      <c r="BQ10" s="593"/>
      <c r="BR10" s="593"/>
      <c r="BS10" s="594" t="s">
        <v>205</v>
      </c>
      <c r="BT10" s="594"/>
      <c r="BU10" s="594"/>
      <c r="BV10" s="594"/>
      <c r="BW10" s="594"/>
      <c r="BX10" s="594"/>
      <c r="BY10" s="594"/>
      <c r="BZ10" s="594"/>
      <c r="CA10" s="594"/>
      <c r="CB10" s="595"/>
      <c r="CD10" s="596" t="s">
        <v>232</v>
      </c>
      <c r="CE10" s="485"/>
      <c r="CF10" s="485"/>
      <c r="CG10" s="485"/>
      <c r="CH10" s="485"/>
      <c r="CI10" s="485"/>
      <c r="CJ10" s="485"/>
      <c r="CK10" s="485"/>
      <c r="CL10" s="485"/>
      <c r="CM10" s="485"/>
      <c r="CN10" s="485"/>
      <c r="CO10" s="485"/>
      <c r="CP10" s="485"/>
      <c r="CQ10" s="597"/>
      <c r="CR10" s="591" t="s">
        <v>205</v>
      </c>
      <c r="CS10" s="370"/>
      <c r="CT10" s="370"/>
      <c r="CU10" s="370"/>
      <c r="CV10" s="370"/>
      <c r="CW10" s="370"/>
      <c r="CX10" s="370"/>
      <c r="CY10" s="592"/>
      <c r="CZ10" s="593" t="s">
        <v>205</v>
      </c>
      <c r="DA10" s="593"/>
      <c r="DB10" s="593"/>
      <c r="DC10" s="593"/>
      <c r="DD10" s="601" t="s">
        <v>205</v>
      </c>
      <c r="DE10" s="370"/>
      <c r="DF10" s="370"/>
      <c r="DG10" s="370"/>
      <c r="DH10" s="370"/>
      <c r="DI10" s="370"/>
      <c r="DJ10" s="370"/>
      <c r="DK10" s="370"/>
      <c r="DL10" s="370"/>
      <c r="DM10" s="370"/>
      <c r="DN10" s="370"/>
      <c r="DO10" s="370"/>
      <c r="DP10" s="592"/>
      <c r="DQ10" s="601" t="s">
        <v>205</v>
      </c>
      <c r="DR10" s="370"/>
      <c r="DS10" s="370"/>
      <c r="DT10" s="370"/>
      <c r="DU10" s="370"/>
      <c r="DV10" s="370"/>
      <c r="DW10" s="370"/>
      <c r="DX10" s="370"/>
      <c r="DY10" s="370"/>
      <c r="DZ10" s="370"/>
      <c r="EA10" s="370"/>
      <c r="EB10" s="370"/>
      <c r="EC10" s="602"/>
    </row>
    <row r="11" spans="2:143" ht="11.25" customHeight="1" x14ac:dyDescent="0.2">
      <c r="B11" s="596" t="s">
        <v>100</v>
      </c>
      <c r="C11" s="485"/>
      <c r="D11" s="485"/>
      <c r="E11" s="485"/>
      <c r="F11" s="485"/>
      <c r="G11" s="485"/>
      <c r="H11" s="485"/>
      <c r="I11" s="485"/>
      <c r="J11" s="485"/>
      <c r="K11" s="485"/>
      <c r="L11" s="485"/>
      <c r="M11" s="485"/>
      <c r="N11" s="485"/>
      <c r="O11" s="485"/>
      <c r="P11" s="485"/>
      <c r="Q11" s="597"/>
      <c r="R11" s="591">
        <v>132898</v>
      </c>
      <c r="S11" s="370"/>
      <c r="T11" s="370"/>
      <c r="U11" s="370"/>
      <c r="V11" s="370"/>
      <c r="W11" s="370"/>
      <c r="X11" s="370"/>
      <c r="Y11" s="592"/>
      <c r="Z11" s="598">
        <v>3.1</v>
      </c>
      <c r="AA11" s="376"/>
      <c r="AB11" s="376"/>
      <c r="AC11" s="603"/>
      <c r="AD11" s="601">
        <v>132898</v>
      </c>
      <c r="AE11" s="370"/>
      <c r="AF11" s="370"/>
      <c r="AG11" s="370"/>
      <c r="AH11" s="370"/>
      <c r="AI11" s="370"/>
      <c r="AJ11" s="370"/>
      <c r="AK11" s="592"/>
      <c r="AL11" s="598">
        <v>5.3</v>
      </c>
      <c r="AM11" s="376"/>
      <c r="AN11" s="376"/>
      <c r="AO11" s="599"/>
      <c r="AP11" s="596" t="s">
        <v>347</v>
      </c>
      <c r="AQ11" s="485"/>
      <c r="AR11" s="485"/>
      <c r="AS11" s="485"/>
      <c r="AT11" s="485"/>
      <c r="AU11" s="485"/>
      <c r="AV11" s="485"/>
      <c r="AW11" s="485"/>
      <c r="AX11" s="485"/>
      <c r="AY11" s="485"/>
      <c r="AZ11" s="485"/>
      <c r="BA11" s="485"/>
      <c r="BB11" s="485"/>
      <c r="BC11" s="485"/>
      <c r="BD11" s="485"/>
      <c r="BE11" s="485"/>
      <c r="BF11" s="597"/>
      <c r="BG11" s="591">
        <v>13297</v>
      </c>
      <c r="BH11" s="370"/>
      <c r="BI11" s="370"/>
      <c r="BJ11" s="370"/>
      <c r="BK11" s="370"/>
      <c r="BL11" s="370"/>
      <c r="BM11" s="370"/>
      <c r="BN11" s="592"/>
      <c r="BO11" s="593">
        <v>2.2000000000000002</v>
      </c>
      <c r="BP11" s="593"/>
      <c r="BQ11" s="593"/>
      <c r="BR11" s="593"/>
      <c r="BS11" s="594" t="s">
        <v>205</v>
      </c>
      <c r="BT11" s="594"/>
      <c r="BU11" s="594"/>
      <c r="BV11" s="594"/>
      <c r="BW11" s="594"/>
      <c r="BX11" s="594"/>
      <c r="BY11" s="594"/>
      <c r="BZ11" s="594"/>
      <c r="CA11" s="594"/>
      <c r="CB11" s="595"/>
      <c r="CD11" s="596" t="s">
        <v>350</v>
      </c>
      <c r="CE11" s="485"/>
      <c r="CF11" s="485"/>
      <c r="CG11" s="485"/>
      <c r="CH11" s="485"/>
      <c r="CI11" s="485"/>
      <c r="CJ11" s="485"/>
      <c r="CK11" s="485"/>
      <c r="CL11" s="485"/>
      <c r="CM11" s="485"/>
      <c r="CN11" s="485"/>
      <c r="CO11" s="485"/>
      <c r="CP11" s="485"/>
      <c r="CQ11" s="597"/>
      <c r="CR11" s="591">
        <v>42502</v>
      </c>
      <c r="CS11" s="370"/>
      <c r="CT11" s="370"/>
      <c r="CU11" s="370"/>
      <c r="CV11" s="370"/>
      <c r="CW11" s="370"/>
      <c r="CX11" s="370"/>
      <c r="CY11" s="592"/>
      <c r="CZ11" s="593">
        <v>1.1000000000000001</v>
      </c>
      <c r="DA11" s="593"/>
      <c r="DB11" s="593"/>
      <c r="DC11" s="593"/>
      <c r="DD11" s="601">
        <v>5375</v>
      </c>
      <c r="DE11" s="370"/>
      <c r="DF11" s="370"/>
      <c r="DG11" s="370"/>
      <c r="DH11" s="370"/>
      <c r="DI11" s="370"/>
      <c r="DJ11" s="370"/>
      <c r="DK11" s="370"/>
      <c r="DL11" s="370"/>
      <c r="DM11" s="370"/>
      <c r="DN11" s="370"/>
      <c r="DO11" s="370"/>
      <c r="DP11" s="592"/>
      <c r="DQ11" s="601">
        <v>31601</v>
      </c>
      <c r="DR11" s="370"/>
      <c r="DS11" s="370"/>
      <c r="DT11" s="370"/>
      <c r="DU11" s="370"/>
      <c r="DV11" s="370"/>
      <c r="DW11" s="370"/>
      <c r="DX11" s="370"/>
      <c r="DY11" s="370"/>
      <c r="DZ11" s="370"/>
      <c r="EA11" s="370"/>
      <c r="EB11" s="370"/>
      <c r="EC11" s="602"/>
    </row>
    <row r="12" spans="2:143" ht="11.25" customHeight="1" x14ac:dyDescent="0.2">
      <c r="B12" s="596" t="s">
        <v>151</v>
      </c>
      <c r="C12" s="485"/>
      <c r="D12" s="485"/>
      <c r="E12" s="485"/>
      <c r="F12" s="485"/>
      <c r="G12" s="485"/>
      <c r="H12" s="485"/>
      <c r="I12" s="485"/>
      <c r="J12" s="485"/>
      <c r="K12" s="485"/>
      <c r="L12" s="485"/>
      <c r="M12" s="485"/>
      <c r="N12" s="485"/>
      <c r="O12" s="485"/>
      <c r="P12" s="485"/>
      <c r="Q12" s="597"/>
      <c r="R12" s="591" t="s">
        <v>205</v>
      </c>
      <c r="S12" s="370"/>
      <c r="T12" s="370"/>
      <c r="U12" s="370"/>
      <c r="V12" s="370"/>
      <c r="W12" s="370"/>
      <c r="X12" s="370"/>
      <c r="Y12" s="592"/>
      <c r="Z12" s="593" t="s">
        <v>205</v>
      </c>
      <c r="AA12" s="593"/>
      <c r="AB12" s="593"/>
      <c r="AC12" s="593"/>
      <c r="AD12" s="594" t="s">
        <v>205</v>
      </c>
      <c r="AE12" s="594"/>
      <c r="AF12" s="594"/>
      <c r="AG12" s="594"/>
      <c r="AH12" s="594"/>
      <c r="AI12" s="594"/>
      <c r="AJ12" s="594"/>
      <c r="AK12" s="594"/>
      <c r="AL12" s="598" t="s">
        <v>205</v>
      </c>
      <c r="AM12" s="376"/>
      <c r="AN12" s="376"/>
      <c r="AO12" s="599"/>
      <c r="AP12" s="596" t="s">
        <v>351</v>
      </c>
      <c r="AQ12" s="485"/>
      <c r="AR12" s="485"/>
      <c r="AS12" s="485"/>
      <c r="AT12" s="485"/>
      <c r="AU12" s="485"/>
      <c r="AV12" s="485"/>
      <c r="AW12" s="485"/>
      <c r="AX12" s="485"/>
      <c r="AY12" s="485"/>
      <c r="AZ12" s="485"/>
      <c r="BA12" s="485"/>
      <c r="BB12" s="485"/>
      <c r="BC12" s="485"/>
      <c r="BD12" s="485"/>
      <c r="BE12" s="485"/>
      <c r="BF12" s="597"/>
      <c r="BG12" s="591">
        <v>237910</v>
      </c>
      <c r="BH12" s="370"/>
      <c r="BI12" s="370"/>
      <c r="BJ12" s="370"/>
      <c r="BK12" s="370"/>
      <c r="BL12" s="370"/>
      <c r="BM12" s="370"/>
      <c r="BN12" s="592"/>
      <c r="BO12" s="593">
        <v>39.9</v>
      </c>
      <c r="BP12" s="593"/>
      <c r="BQ12" s="593"/>
      <c r="BR12" s="593"/>
      <c r="BS12" s="594" t="s">
        <v>205</v>
      </c>
      <c r="BT12" s="594"/>
      <c r="BU12" s="594"/>
      <c r="BV12" s="594"/>
      <c r="BW12" s="594"/>
      <c r="BX12" s="594"/>
      <c r="BY12" s="594"/>
      <c r="BZ12" s="594"/>
      <c r="CA12" s="594"/>
      <c r="CB12" s="595"/>
      <c r="CD12" s="596" t="s">
        <v>86</v>
      </c>
      <c r="CE12" s="485"/>
      <c r="CF12" s="485"/>
      <c r="CG12" s="485"/>
      <c r="CH12" s="485"/>
      <c r="CI12" s="485"/>
      <c r="CJ12" s="485"/>
      <c r="CK12" s="485"/>
      <c r="CL12" s="485"/>
      <c r="CM12" s="485"/>
      <c r="CN12" s="485"/>
      <c r="CO12" s="485"/>
      <c r="CP12" s="485"/>
      <c r="CQ12" s="597"/>
      <c r="CR12" s="591">
        <v>120572</v>
      </c>
      <c r="CS12" s="370"/>
      <c r="CT12" s="370"/>
      <c r="CU12" s="370"/>
      <c r="CV12" s="370"/>
      <c r="CW12" s="370"/>
      <c r="CX12" s="370"/>
      <c r="CY12" s="592"/>
      <c r="CZ12" s="593">
        <v>3</v>
      </c>
      <c r="DA12" s="593"/>
      <c r="DB12" s="593"/>
      <c r="DC12" s="593"/>
      <c r="DD12" s="601" t="s">
        <v>205</v>
      </c>
      <c r="DE12" s="370"/>
      <c r="DF12" s="370"/>
      <c r="DG12" s="370"/>
      <c r="DH12" s="370"/>
      <c r="DI12" s="370"/>
      <c r="DJ12" s="370"/>
      <c r="DK12" s="370"/>
      <c r="DL12" s="370"/>
      <c r="DM12" s="370"/>
      <c r="DN12" s="370"/>
      <c r="DO12" s="370"/>
      <c r="DP12" s="592"/>
      <c r="DQ12" s="601">
        <v>11476</v>
      </c>
      <c r="DR12" s="370"/>
      <c r="DS12" s="370"/>
      <c r="DT12" s="370"/>
      <c r="DU12" s="370"/>
      <c r="DV12" s="370"/>
      <c r="DW12" s="370"/>
      <c r="DX12" s="370"/>
      <c r="DY12" s="370"/>
      <c r="DZ12" s="370"/>
      <c r="EA12" s="370"/>
      <c r="EB12" s="370"/>
      <c r="EC12" s="602"/>
    </row>
    <row r="13" spans="2:143" ht="11.25" customHeight="1" x14ac:dyDescent="0.2">
      <c r="B13" s="596" t="s">
        <v>352</v>
      </c>
      <c r="C13" s="485"/>
      <c r="D13" s="485"/>
      <c r="E13" s="485"/>
      <c r="F13" s="485"/>
      <c r="G13" s="485"/>
      <c r="H13" s="485"/>
      <c r="I13" s="485"/>
      <c r="J13" s="485"/>
      <c r="K13" s="485"/>
      <c r="L13" s="485"/>
      <c r="M13" s="485"/>
      <c r="N13" s="485"/>
      <c r="O13" s="485"/>
      <c r="P13" s="485"/>
      <c r="Q13" s="597"/>
      <c r="R13" s="591" t="s">
        <v>205</v>
      </c>
      <c r="S13" s="370"/>
      <c r="T13" s="370"/>
      <c r="U13" s="370"/>
      <c r="V13" s="370"/>
      <c r="W13" s="370"/>
      <c r="X13" s="370"/>
      <c r="Y13" s="592"/>
      <c r="Z13" s="593" t="s">
        <v>205</v>
      </c>
      <c r="AA13" s="593"/>
      <c r="AB13" s="593"/>
      <c r="AC13" s="593"/>
      <c r="AD13" s="594" t="s">
        <v>205</v>
      </c>
      <c r="AE13" s="594"/>
      <c r="AF13" s="594"/>
      <c r="AG13" s="594"/>
      <c r="AH13" s="594"/>
      <c r="AI13" s="594"/>
      <c r="AJ13" s="594"/>
      <c r="AK13" s="594"/>
      <c r="AL13" s="598" t="s">
        <v>205</v>
      </c>
      <c r="AM13" s="376"/>
      <c r="AN13" s="376"/>
      <c r="AO13" s="599"/>
      <c r="AP13" s="596" t="s">
        <v>354</v>
      </c>
      <c r="AQ13" s="485"/>
      <c r="AR13" s="485"/>
      <c r="AS13" s="485"/>
      <c r="AT13" s="485"/>
      <c r="AU13" s="485"/>
      <c r="AV13" s="485"/>
      <c r="AW13" s="485"/>
      <c r="AX13" s="485"/>
      <c r="AY13" s="485"/>
      <c r="AZ13" s="485"/>
      <c r="BA13" s="485"/>
      <c r="BB13" s="485"/>
      <c r="BC13" s="485"/>
      <c r="BD13" s="485"/>
      <c r="BE13" s="485"/>
      <c r="BF13" s="597"/>
      <c r="BG13" s="591">
        <v>237813</v>
      </c>
      <c r="BH13" s="370"/>
      <c r="BI13" s="370"/>
      <c r="BJ13" s="370"/>
      <c r="BK13" s="370"/>
      <c r="BL13" s="370"/>
      <c r="BM13" s="370"/>
      <c r="BN13" s="592"/>
      <c r="BO13" s="593">
        <v>39.9</v>
      </c>
      <c r="BP13" s="593"/>
      <c r="BQ13" s="593"/>
      <c r="BR13" s="593"/>
      <c r="BS13" s="594" t="s">
        <v>205</v>
      </c>
      <c r="BT13" s="594"/>
      <c r="BU13" s="594"/>
      <c r="BV13" s="594"/>
      <c r="BW13" s="594"/>
      <c r="BX13" s="594"/>
      <c r="BY13" s="594"/>
      <c r="BZ13" s="594"/>
      <c r="CA13" s="594"/>
      <c r="CB13" s="595"/>
      <c r="CD13" s="596" t="s">
        <v>355</v>
      </c>
      <c r="CE13" s="485"/>
      <c r="CF13" s="485"/>
      <c r="CG13" s="485"/>
      <c r="CH13" s="485"/>
      <c r="CI13" s="485"/>
      <c r="CJ13" s="485"/>
      <c r="CK13" s="485"/>
      <c r="CL13" s="485"/>
      <c r="CM13" s="485"/>
      <c r="CN13" s="485"/>
      <c r="CO13" s="485"/>
      <c r="CP13" s="485"/>
      <c r="CQ13" s="597"/>
      <c r="CR13" s="591">
        <v>540581</v>
      </c>
      <c r="CS13" s="370"/>
      <c r="CT13" s="370"/>
      <c r="CU13" s="370"/>
      <c r="CV13" s="370"/>
      <c r="CW13" s="370"/>
      <c r="CX13" s="370"/>
      <c r="CY13" s="592"/>
      <c r="CZ13" s="593">
        <v>13.4</v>
      </c>
      <c r="DA13" s="593"/>
      <c r="DB13" s="593"/>
      <c r="DC13" s="593"/>
      <c r="DD13" s="601">
        <v>257900</v>
      </c>
      <c r="DE13" s="370"/>
      <c r="DF13" s="370"/>
      <c r="DG13" s="370"/>
      <c r="DH13" s="370"/>
      <c r="DI13" s="370"/>
      <c r="DJ13" s="370"/>
      <c r="DK13" s="370"/>
      <c r="DL13" s="370"/>
      <c r="DM13" s="370"/>
      <c r="DN13" s="370"/>
      <c r="DO13" s="370"/>
      <c r="DP13" s="592"/>
      <c r="DQ13" s="601">
        <v>307387</v>
      </c>
      <c r="DR13" s="370"/>
      <c r="DS13" s="370"/>
      <c r="DT13" s="370"/>
      <c r="DU13" s="370"/>
      <c r="DV13" s="370"/>
      <c r="DW13" s="370"/>
      <c r="DX13" s="370"/>
      <c r="DY13" s="370"/>
      <c r="DZ13" s="370"/>
      <c r="EA13" s="370"/>
      <c r="EB13" s="370"/>
      <c r="EC13" s="602"/>
    </row>
    <row r="14" spans="2:143" ht="11.25" customHeight="1" x14ac:dyDescent="0.2">
      <c r="B14" s="596" t="s">
        <v>357</v>
      </c>
      <c r="C14" s="485"/>
      <c r="D14" s="485"/>
      <c r="E14" s="485"/>
      <c r="F14" s="485"/>
      <c r="G14" s="485"/>
      <c r="H14" s="485"/>
      <c r="I14" s="485"/>
      <c r="J14" s="485"/>
      <c r="K14" s="485"/>
      <c r="L14" s="485"/>
      <c r="M14" s="485"/>
      <c r="N14" s="485"/>
      <c r="O14" s="485"/>
      <c r="P14" s="485"/>
      <c r="Q14" s="597"/>
      <c r="R14" s="591">
        <v>116</v>
      </c>
      <c r="S14" s="370"/>
      <c r="T14" s="370"/>
      <c r="U14" s="370"/>
      <c r="V14" s="370"/>
      <c r="W14" s="370"/>
      <c r="X14" s="370"/>
      <c r="Y14" s="592"/>
      <c r="Z14" s="593">
        <v>0</v>
      </c>
      <c r="AA14" s="593"/>
      <c r="AB14" s="593"/>
      <c r="AC14" s="593"/>
      <c r="AD14" s="594">
        <v>116</v>
      </c>
      <c r="AE14" s="594"/>
      <c r="AF14" s="594"/>
      <c r="AG14" s="594"/>
      <c r="AH14" s="594"/>
      <c r="AI14" s="594"/>
      <c r="AJ14" s="594"/>
      <c r="AK14" s="594"/>
      <c r="AL14" s="598">
        <v>0</v>
      </c>
      <c r="AM14" s="376"/>
      <c r="AN14" s="376"/>
      <c r="AO14" s="599"/>
      <c r="AP14" s="596" t="s">
        <v>222</v>
      </c>
      <c r="AQ14" s="485"/>
      <c r="AR14" s="485"/>
      <c r="AS14" s="485"/>
      <c r="AT14" s="485"/>
      <c r="AU14" s="485"/>
      <c r="AV14" s="485"/>
      <c r="AW14" s="485"/>
      <c r="AX14" s="485"/>
      <c r="AY14" s="485"/>
      <c r="AZ14" s="485"/>
      <c r="BA14" s="485"/>
      <c r="BB14" s="485"/>
      <c r="BC14" s="485"/>
      <c r="BD14" s="485"/>
      <c r="BE14" s="485"/>
      <c r="BF14" s="597"/>
      <c r="BG14" s="591">
        <v>21834</v>
      </c>
      <c r="BH14" s="370"/>
      <c r="BI14" s="370"/>
      <c r="BJ14" s="370"/>
      <c r="BK14" s="370"/>
      <c r="BL14" s="370"/>
      <c r="BM14" s="370"/>
      <c r="BN14" s="592"/>
      <c r="BO14" s="593">
        <v>3.7</v>
      </c>
      <c r="BP14" s="593"/>
      <c r="BQ14" s="593"/>
      <c r="BR14" s="593"/>
      <c r="BS14" s="594" t="s">
        <v>205</v>
      </c>
      <c r="BT14" s="594"/>
      <c r="BU14" s="594"/>
      <c r="BV14" s="594"/>
      <c r="BW14" s="594"/>
      <c r="BX14" s="594"/>
      <c r="BY14" s="594"/>
      <c r="BZ14" s="594"/>
      <c r="CA14" s="594"/>
      <c r="CB14" s="595"/>
      <c r="CD14" s="596" t="s">
        <v>65</v>
      </c>
      <c r="CE14" s="485"/>
      <c r="CF14" s="485"/>
      <c r="CG14" s="485"/>
      <c r="CH14" s="485"/>
      <c r="CI14" s="485"/>
      <c r="CJ14" s="485"/>
      <c r="CK14" s="485"/>
      <c r="CL14" s="485"/>
      <c r="CM14" s="485"/>
      <c r="CN14" s="485"/>
      <c r="CO14" s="485"/>
      <c r="CP14" s="485"/>
      <c r="CQ14" s="597"/>
      <c r="CR14" s="591">
        <v>158592</v>
      </c>
      <c r="CS14" s="370"/>
      <c r="CT14" s="370"/>
      <c r="CU14" s="370"/>
      <c r="CV14" s="370"/>
      <c r="CW14" s="370"/>
      <c r="CX14" s="370"/>
      <c r="CY14" s="592"/>
      <c r="CZ14" s="593">
        <v>3.9</v>
      </c>
      <c r="DA14" s="593"/>
      <c r="DB14" s="593"/>
      <c r="DC14" s="593"/>
      <c r="DD14" s="601" t="s">
        <v>205</v>
      </c>
      <c r="DE14" s="370"/>
      <c r="DF14" s="370"/>
      <c r="DG14" s="370"/>
      <c r="DH14" s="370"/>
      <c r="DI14" s="370"/>
      <c r="DJ14" s="370"/>
      <c r="DK14" s="370"/>
      <c r="DL14" s="370"/>
      <c r="DM14" s="370"/>
      <c r="DN14" s="370"/>
      <c r="DO14" s="370"/>
      <c r="DP14" s="592"/>
      <c r="DQ14" s="601">
        <v>157691</v>
      </c>
      <c r="DR14" s="370"/>
      <c r="DS14" s="370"/>
      <c r="DT14" s="370"/>
      <c r="DU14" s="370"/>
      <c r="DV14" s="370"/>
      <c r="DW14" s="370"/>
      <c r="DX14" s="370"/>
      <c r="DY14" s="370"/>
      <c r="DZ14" s="370"/>
      <c r="EA14" s="370"/>
      <c r="EB14" s="370"/>
      <c r="EC14" s="602"/>
    </row>
    <row r="15" spans="2:143" ht="11.25" customHeight="1" x14ac:dyDescent="0.2">
      <c r="B15" s="596" t="s">
        <v>325</v>
      </c>
      <c r="C15" s="485"/>
      <c r="D15" s="485"/>
      <c r="E15" s="485"/>
      <c r="F15" s="485"/>
      <c r="G15" s="485"/>
      <c r="H15" s="485"/>
      <c r="I15" s="485"/>
      <c r="J15" s="485"/>
      <c r="K15" s="485"/>
      <c r="L15" s="485"/>
      <c r="M15" s="485"/>
      <c r="N15" s="485"/>
      <c r="O15" s="485"/>
      <c r="P15" s="485"/>
      <c r="Q15" s="597"/>
      <c r="R15" s="591" t="s">
        <v>205</v>
      </c>
      <c r="S15" s="370"/>
      <c r="T15" s="370"/>
      <c r="U15" s="370"/>
      <c r="V15" s="370"/>
      <c r="W15" s="370"/>
      <c r="X15" s="370"/>
      <c r="Y15" s="592"/>
      <c r="Z15" s="593" t="s">
        <v>205</v>
      </c>
      <c r="AA15" s="593"/>
      <c r="AB15" s="593"/>
      <c r="AC15" s="593"/>
      <c r="AD15" s="594" t="s">
        <v>205</v>
      </c>
      <c r="AE15" s="594"/>
      <c r="AF15" s="594"/>
      <c r="AG15" s="594"/>
      <c r="AH15" s="594"/>
      <c r="AI15" s="594"/>
      <c r="AJ15" s="594"/>
      <c r="AK15" s="594"/>
      <c r="AL15" s="598" t="s">
        <v>205</v>
      </c>
      <c r="AM15" s="376"/>
      <c r="AN15" s="376"/>
      <c r="AO15" s="599"/>
      <c r="AP15" s="596" t="s">
        <v>358</v>
      </c>
      <c r="AQ15" s="485"/>
      <c r="AR15" s="485"/>
      <c r="AS15" s="485"/>
      <c r="AT15" s="485"/>
      <c r="AU15" s="485"/>
      <c r="AV15" s="485"/>
      <c r="AW15" s="485"/>
      <c r="AX15" s="485"/>
      <c r="AY15" s="485"/>
      <c r="AZ15" s="485"/>
      <c r="BA15" s="485"/>
      <c r="BB15" s="485"/>
      <c r="BC15" s="485"/>
      <c r="BD15" s="485"/>
      <c r="BE15" s="485"/>
      <c r="BF15" s="597"/>
      <c r="BG15" s="591">
        <v>39032</v>
      </c>
      <c r="BH15" s="370"/>
      <c r="BI15" s="370"/>
      <c r="BJ15" s="370"/>
      <c r="BK15" s="370"/>
      <c r="BL15" s="370"/>
      <c r="BM15" s="370"/>
      <c r="BN15" s="592"/>
      <c r="BO15" s="593">
        <v>6.6</v>
      </c>
      <c r="BP15" s="593"/>
      <c r="BQ15" s="593"/>
      <c r="BR15" s="593"/>
      <c r="BS15" s="594" t="s">
        <v>205</v>
      </c>
      <c r="BT15" s="594"/>
      <c r="BU15" s="594"/>
      <c r="BV15" s="594"/>
      <c r="BW15" s="594"/>
      <c r="BX15" s="594"/>
      <c r="BY15" s="594"/>
      <c r="BZ15" s="594"/>
      <c r="CA15" s="594"/>
      <c r="CB15" s="595"/>
      <c r="CD15" s="596" t="s">
        <v>360</v>
      </c>
      <c r="CE15" s="485"/>
      <c r="CF15" s="485"/>
      <c r="CG15" s="485"/>
      <c r="CH15" s="485"/>
      <c r="CI15" s="485"/>
      <c r="CJ15" s="485"/>
      <c r="CK15" s="485"/>
      <c r="CL15" s="485"/>
      <c r="CM15" s="485"/>
      <c r="CN15" s="485"/>
      <c r="CO15" s="485"/>
      <c r="CP15" s="485"/>
      <c r="CQ15" s="597"/>
      <c r="CR15" s="591">
        <v>345833</v>
      </c>
      <c r="CS15" s="370"/>
      <c r="CT15" s="370"/>
      <c r="CU15" s="370"/>
      <c r="CV15" s="370"/>
      <c r="CW15" s="370"/>
      <c r="CX15" s="370"/>
      <c r="CY15" s="592"/>
      <c r="CZ15" s="593">
        <v>8.6</v>
      </c>
      <c r="DA15" s="593"/>
      <c r="DB15" s="593"/>
      <c r="DC15" s="593"/>
      <c r="DD15" s="601" t="s">
        <v>205</v>
      </c>
      <c r="DE15" s="370"/>
      <c r="DF15" s="370"/>
      <c r="DG15" s="370"/>
      <c r="DH15" s="370"/>
      <c r="DI15" s="370"/>
      <c r="DJ15" s="370"/>
      <c r="DK15" s="370"/>
      <c r="DL15" s="370"/>
      <c r="DM15" s="370"/>
      <c r="DN15" s="370"/>
      <c r="DO15" s="370"/>
      <c r="DP15" s="592"/>
      <c r="DQ15" s="601">
        <v>289487</v>
      </c>
      <c r="DR15" s="370"/>
      <c r="DS15" s="370"/>
      <c r="DT15" s="370"/>
      <c r="DU15" s="370"/>
      <c r="DV15" s="370"/>
      <c r="DW15" s="370"/>
      <c r="DX15" s="370"/>
      <c r="DY15" s="370"/>
      <c r="DZ15" s="370"/>
      <c r="EA15" s="370"/>
      <c r="EB15" s="370"/>
      <c r="EC15" s="602"/>
    </row>
    <row r="16" spans="2:143" ht="11.25" customHeight="1" x14ac:dyDescent="0.2">
      <c r="B16" s="596" t="s">
        <v>361</v>
      </c>
      <c r="C16" s="485"/>
      <c r="D16" s="485"/>
      <c r="E16" s="485"/>
      <c r="F16" s="485"/>
      <c r="G16" s="485"/>
      <c r="H16" s="485"/>
      <c r="I16" s="485"/>
      <c r="J16" s="485"/>
      <c r="K16" s="485"/>
      <c r="L16" s="485"/>
      <c r="M16" s="485"/>
      <c r="N16" s="485"/>
      <c r="O16" s="485"/>
      <c r="P16" s="485"/>
      <c r="Q16" s="597"/>
      <c r="R16" s="591">
        <v>3151</v>
      </c>
      <c r="S16" s="370"/>
      <c r="T16" s="370"/>
      <c r="U16" s="370"/>
      <c r="V16" s="370"/>
      <c r="W16" s="370"/>
      <c r="X16" s="370"/>
      <c r="Y16" s="592"/>
      <c r="Z16" s="593">
        <v>0.1</v>
      </c>
      <c r="AA16" s="593"/>
      <c r="AB16" s="593"/>
      <c r="AC16" s="593"/>
      <c r="AD16" s="594">
        <v>3151</v>
      </c>
      <c r="AE16" s="594"/>
      <c r="AF16" s="594"/>
      <c r="AG16" s="594"/>
      <c r="AH16" s="594"/>
      <c r="AI16" s="594"/>
      <c r="AJ16" s="594"/>
      <c r="AK16" s="594"/>
      <c r="AL16" s="598">
        <v>0.1</v>
      </c>
      <c r="AM16" s="376"/>
      <c r="AN16" s="376"/>
      <c r="AO16" s="599"/>
      <c r="AP16" s="596" t="s">
        <v>362</v>
      </c>
      <c r="AQ16" s="485"/>
      <c r="AR16" s="485"/>
      <c r="AS16" s="485"/>
      <c r="AT16" s="485"/>
      <c r="AU16" s="485"/>
      <c r="AV16" s="485"/>
      <c r="AW16" s="485"/>
      <c r="AX16" s="485"/>
      <c r="AY16" s="485"/>
      <c r="AZ16" s="485"/>
      <c r="BA16" s="485"/>
      <c r="BB16" s="485"/>
      <c r="BC16" s="485"/>
      <c r="BD16" s="485"/>
      <c r="BE16" s="485"/>
      <c r="BF16" s="597"/>
      <c r="BG16" s="591" t="s">
        <v>205</v>
      </c>
      <c r="BH16" s="370"/>
      <c r="BI16" s="370"/>
      <c r="BJ16" s="370"/>
      <c r="BK16" s="370"/>
      <c r="BL16" s="370"/>
      <c r="BM16" s="370"/>
      <c r="BN16" s="592"/>
      <c r="BO16" s="593" t="s">
        <v>205</v>
      </c>
      <c r="BP16" s="593"/>
      <c r="BQ16" s="593"/>
      <c r="BR16" s="593"/>
      <c r="BS16" s="594" t="s">
        <v>205</v>
      </c>
      <c r="BT16" s="594"/>
      <c r="BU16" s="594"/>
      <c r="BV16" s="594"/>
      <c r="BW16" s="594"/>
      <c r="BX16" s="594"/>
      <c r="BY16" s="594"/>
      <c r="BZ16" s="594"/>
      <c r="CA16" s="594"/>
      <c r="CB16" s="595"/>
      <c r="CD16" s="596" t="s">
        <v>363</v>
      </c>
      <c r="CE16" s="485"/>
      <c r="CF16" s="485"/>
      <c r="CG16" s="485"/>
      <c r="CH16" s="485"/>
      <c r="CI16" s="485"/>
      <c r="CJ16" s="485"/>
      <c r="CK16" s="485"/>
      <c r="CL16" s="485"/>
      <c r="CM16" s="485"/>
      <c r="CN16" s="485"/>
      <c r="CO16" s="485"/>
      <c r="CP16" s="485"/>
      <c r="CQ16" s="597"/>
      <c r="CR16" s="591" t="s">
        <v>205</v>
      </c>
      <c r="CS16" s="370"/>
      <c r="CT16" s="370"/>
      <c r="CU16" s="370"/>
      <c r="CV16" s="370"/>
      <c r="CW16" s="370"/>
      <c r="CX16" s="370"/>
      <c r="CY16" s="592"/>
      <c r="CZ16" s="593" t="s">
        <v>205</v>
      </c>
      <c r="DA16" s="593"/>
      <c r="DB16" s="593"/>
      <c r="DC16" s="593"/>
      <c r="DD16" s="601" t="s">
        <v>205</v>
      </c>
      <c r="DE16" s="370"/>
      <c r="DF16" s="370"/>
      <c r="DG16" s="370"/>
      <c r="DH16" s="370"/>
      <c r="DI16" s="370"/>
      <c r="DJ16" s="370"/>
      <c r="DK16" s="370"/>
      <c r="DL16" s="370"/>
      <c r="DM16" s="370"/>
      <c r="DN16" s="370"/>
      <c r="DO16" s="370"/>
      <c r="DP16" s="592"/>
      <c r="DQ16" s="601" t="s">
        <v>205</v>
      </c>
      <c r="DR16" s="370"/>
      <c r="DS16" s="370"/>
      <c r="DT16" s="370"/>
      <c r="DU16" s="370"/>
      <c r="DV16" s="370"/>
      <c r="DW16" s="370"/>
      <c r="DX16" s="370"/>
      <c r="DY16" s="370"/>
      <c r="DZ16" s="370"/>
      <c r="EA16" s="370"/>
      <c r="EB16" s="370"/>
      <c r="EC16" s="602"/>
    </row>
    <row r="17" spans="2:133" ht="11.25" customHeight="1" x14ac:dyDescent="0.2">
      <c r="B17" s="596" t="s">
        <v>364</v>
      </c>
      <c r="C17" s="485"/>
      <c r="D17" s="485"/>
      <c r="E17" s="485"/>
      <c r="F17" s="485"/>
      <c r="G17" s="485"/>
      <c r="H17" s="485"/>
      <c r="I17" s="485"/>
      <c r="J17" s="485"/>
      <c r="K17" s="485"/>
      <c r="L17" s="485"/>
      <c r="M17" s="485"/>
      <c r="N17" s="485"/>
      <c r="O17" s="485"/>
      <c r="P17" s="485"/>
      <c r="Q17" s="597"/>
      <c r="R17" s="591">
        <v>5075</v>
      </c>
      <c r="S17" s="370"/>
      <c r="T17" s="370"/>
      <c r="U17" s="370"/>
      <c r="V17" s="370"/>
      <c r="W17" s="370"/>
      <c r="X17" s="370"/>
      <c r="Y17" s="592"/>
      <c r="Z17" s="593">
        <v>0.1</v>
      </c>
      <c r="AA17" s="593"/>
      <c r="AB17" s="593"/>
      <c r="AC17" s="593"/>
      <c r="AD17" s="594">
        <v>5075</v>
      </c>
      <c r="AE17" s="594"/>
      <c r="AF17" s="594"/>
      <c r="AG17" s="594"/>
      <c r="AH17" s="594"/>
      <c r="AI17" s="594"/>
      <c r="AJ17" s="594"/>
      <c r="AK17" s="594"/>
      <c r="AL17" s="598">
        <v>0.2</v>
      </c>
      <c r="AM17" s="376"/>
      <c r="AN17" s="376"/>
      <c r="AO17" s="599"/>
      <c r="AP17" s="596" t="s">
        <v>365</v>
      </c>
      <c r="AQ17" s="485"/>
      <c r="AR17" s="485"/>
      <c r="AS17" s="485"/>
      <c r="AT17" s="485"/>
      <c r="AU17" s="485"/>
      <c r="AV17" s="485"/>
      <c r="AW17" s="485"/>
      <c r="AX17" s="485"/>
      <c r="AY17" s="485"/>
      <c r="AZ17" s="485"/>
      <c r="BA17" s="485"/>
      <c r="BB17" s="485"/>
      <c r="BC17" s="485"/>
      <c r="BD17" s="485"/>
      <c r="BE17" s="485"/>
      <c r="BF17" s="597"/>
      <c r="BG17" s="591" t="s">
        <v>205</v>
      </c>
      <c r="BH17" s="370"/>
      <c r="BI17" s="370"/>
      <c r="BJ17" s="370"/>
      <c r="BK17" s="370"/>
      <c r="BL17" s="370"/>
      <c r="BM17" s="370"/>
      <c r="BN17" s="592"/>
      <c r="BO17" s="593" t="s">
        <v>205</v>
      </c>
      <c r="BP17" s="593"/>
      <c r="BQ17" s="593"/>
      <c r="BR17" s="593"/>
      <c r="BS17" s="594" t="s">
        <v>205</v>
      </c>
      <c r="BT17" s="594"/>
      <c r="BU17" s="594"/>
      <c r="BV17" s="594"/>
      <c r="BW17" s="594"/>
      <c r="BX17" s="594"/>
      <c r="BY17" s="594"/>
      <c r="BZ17" s="594"/>
      <c r="CA17" s="594"/>
      <c r="CB17" s="595"/>
      <c r="CD17" s="596" t="s">
        <v>367</v>
      </c>
      <c r="CE17" s="485"/>
      <c r="CF17" s="485"/>
      <c r="CG17" s="485"/>
      <c r="CH17" s="485"/>
      <c r="CI17" s="485"/>
      <c r="CJ17" s="485"/>
      <c r="CK17" s="485"/>
      <c r="CL17" s="485"/>
      <c r="CM17" s="485"/>
      <c r="CN17" s="485"/>
      <c r="CO17" s="485"/>
      <c r="CP17" s="485"/>
      <c r="CQ17" s="597"/>
      <c r="CR17" s="591">
        <v>408756</v>
      </c>
      <c r="CS17" s="370"/>
      <c r="CT17" s="370"/>
      <c r="CU17" s="370"/>
      <c r="CV17" s="370"/>
      <c r="CW17" s="370"/>
      <c r="CX17" s="370"/>
      <c r="CY17" s="592"/>
      <c r="CZ17" s="593">
        <v>10.1</v>
      </c>
      <c r="DA17" s="593"/>
      <c r="DB17" s="593"/>
      <c r="DC17" s="593"/>
      <c r="DD17" s="601" t="s">
        <v>205</v>
      </c>
      <c r="DE17" s="370"/>
      <c r="DF17" s="370"/>
      <c r="DG17" s="370"/>
      <c r="DH17" s="370"/>
      <c r="DI17" s="370"/>
      <c r="DJ17" s="370"/>
      <c r="DK17" s="370"/>
      <c r="DL17" s="370"/>
      <c r="DM17" s="370"/>
      <c r="DN17" s="370"/>
      <c r="DO17" s="370"/>
      <c r="DP17" s="592"/>
      <c r="DQ17" s="601">
        <v>408756</v>
      </c>
      <c r="DR17" s="370"/>
      <c r="DS17" s="370"/>
      <c r="DT17" s="370"/>
      <c r="DU17" s="370"/>
      <c r="DV17" s="370"/>
      <c r="DW17" s="370"/>
      <c r="DX17" s="370"/>
      <c r="DY17" s="370"/>
      <c r="DZ17" s="370"/>
      <c r="EA17" s="370"/>
      <c r="EB17" s="370"/>
      <c r="EC17" s="602"/>
    </row>
    <row r="18" spans="2:133" ht="11.25" customHeight="1" x14ac:dyDescent="0.2">
      <c r="B18" s="596" t="s">
        <v>368</v>
      </c>
      <c r="C18" s="485"/>
      <c r="D18" s="485"/>
      <c r="E18" s="485"/>
      <c r="F18" s="485"/>
      <c r="G18" s="485"/>
      <c r="H18" s="485"/>
      <c r="I18" s="485"/>
      <c r="J18" s="485"/>
      <c r="K18" s="485"/>
      <c r="L18" s="485"/>
      <c r="M18" s="485"/>
      <c r="N18" s="485"/>
      <c r="O18" s="485"/>
      <c r="P18" s="485"/>
      <c r="Q18" s="597"/>
      <c r="R18" s="591">
        <v>5907</v>
      </c>
      <c r="S18" s="370"/>
      <c r="T18" s="370"/>
      <c r="U18" s="370"/>
      <c r="V18" s="370"/>
      <c r="W18" s="370"/>
      <c r="X18" s="370"/>
      <c r="Y18" s="592"/>
      <c r="Z18" s="593">
        <v>0.1</v>
      </c>
      <c r="AA18" s="593"/>
      <c r="AB18" s="593"/>
      <c r="AC18" s="593"/>
      <c r="AD18" s="594">
        <v>5907</v>
      </c>
      <c r="AE18" s="594"/>
      <c r="AF18" s="594"/>
      <c r="AG18" s="594"/>
      <c r="AH18" s="594"/>
      <c r="AI18" s="594"/>
      <c r="AJ18" s="594"/>
      <c r="AK18" s="594"/>
      <c r="AL18" s="598">
        <v>0.2</v>
      </c>
      <c r="AM18" s="376"/>
      <c r="AN18" s="376"/>
      <c r="AO18" s="599"/>
      <c r="AP18" s="596" t="s">
        <v>97</v>
      </c>
      <c r="AQ18" s="485"/>
      <c r="AR18" s="485"/>
      <c r="AS18" s="485"/>
      <c r="AT18" s="485"/>
      <c r="AU18" s="485"/>
      <c r="AV18" s="485"/>
      <c r="AW18" s="485"/>
      <c r="AX18" s="485"/>
      <c r="AY18" s="485"/>
      <c r="AZ18" s="485"/>
      <c r="BA18" s="485"/>
      <c r="BB18" s="485"/>
      <c r="BC18" s="485"/>
      <c r="BD18" s="485"/>
      <c r="BE18" s="485"/>
      <c r="BF18" s="597"/>
      <c r="BG18" s="591" t="s">
        <v>205</v>
      </c>
      <c r="BH18" s="370"/>
      <c r="BI18" s="370"/>
      <c r="BJ18" s="370"/>
      <c r="BK18" s="370"/>
      <c r="BL18" s="370"/>
      <c r="BM18" s="370"/>
      <c r="BN18" s="592"/>
      <c r="BO18" s="593" t="s">
        <v>205</v>
      </c>
      <c r="BP18" s="593"/>
      <c r="BQ18" s="593"/>
      <c r="BR18" s="593"/>
      <c r="BS18" s="594" t="s">
        <v>205</v>
      </c>
      <c r="BT18" s="594"/>
      <c r="BU18" s="594"/>
      <c r="BV18" s="594"/>
      <c r="BW18" s="594"/>
      <c r="BX18" s="594"/>
      <c r="BY18" s="594"/>
      <c r="BZ18" s="594"/>
      <c r="CA18" s="594"/>
      <c r="CB18" s="595"/>
      <c r="CD18" s="596" t="s">
        <v>369</v>
      </c>
      <c r="CE18" s="485"/>
      <c r="CF18" s="485"/>
      <c r="CG18" s="485"/>
      <c r="CH18" s="485"/>
      <c r="CI18" s="485"/>
      <c r="CJ18" s="485"/>
      <c r="CK18" s="485"/>
      <c r="CL18" s="485"/>
      <c r="CM18" s="485"/>
      <c r="CN18" s="485"/>
      <c r="CO18" s="485"/>
      <c r="CP18" s="485"/>
      <c r="CQ18" s="597"/>
      <c r="CR18" s="591" t="s">
        <v>205</v>
      </c>
      <c r="CS18" s="370"/>
      <c r="CT18" s="370"/>
      <c r="CU18" s="370"/>
      <c r="CV18" s="370"/>
      <c r="CW18" s="370"/>
      <c r="CX18" s="370"/>
      <c r="CY18" s="592"/>
      <c r="CZ18" s="593" t="s">
        <v>205</v>
      </c>
      <c r="DA18" s="593"/>
      <c r="DB18" s="593"/>
      <c r="DC18" s="593"/>
      <c r="DD18" s="601" t="s">
        <v>205</v>
      </c>
      <c r="DE18" s="370"/>
      <c r="DF18" s="370"/>
      <c r="DG18" s="370"/>
      <c r="DH18" s="370"/>
      <c r="DI18" s="370"/>
      <c r="DJ18" s="370"/>
      <c r="DK18" s="370"/>
      <c r="DL18" s="370"/>
      <c r="DM18" s="370"/>
      <c r="DN18" s="370"/>
      <c r="DO18" s="370"/>
      <c r="DP18" s="592"/>
      <c r="DQ18" s="601" t="s">
        <v>205</v>
      </c>
      <c r="DR18" s="370"/>
      <c r="DS18" s="370"/>
      <c r="DT18" s="370"/>
      <c r="DU18" s="370"/>
      <c r="DV18" s="370"/>
      <c r="DW18" s="370"/>
      <c r="DX18" s="370"/>
      <c r="DY18" s="370"/>
      <c r="DZ18" s="370"/>
      <c r="EA18" s="370"/>
      <c r="EB18" s="370"/>
      <c r="EC18" s="602"/>
    </row>
    <row r="19" spans="2:133" ht="11.25" customHeight="1" x14ac:dyDescent="0.2">
      <c r="B19" s="596" t="s">
        <v>370</v>
      </c>
      <c r="C19" s="485"/>
      <c r="D19" s="485"/>
      <c r="E19" s="485"/>
      <c r="F19" s="485"/>
      <c r="G19" s="485"/>
      <c r="H19" s="485"/>
      <c r="I19" s="485"/>
      <c r="J19" s="485"/>
      <c r="K19" s="485"/>
      <c r="L19" s="485"/>
      <c r="M19" s="485"/>
      <c r="N19" s="485"/>
      <c r="O19" s="485"/>
      <c r="P19" s="485"/>
      <c r="Q19" s="597"/>
      <c r="R19" s="591">
        <v>5907</v>
      </c>
      <c r="S19" s="370"/>
      <c r="T19" s="370"/>
      <c r="U19" s="370"/>
      <c r="V19" s="370"/>
      <c r="W19" s="370"/>
      <c r="X19" s="370"/>
      <c r="Y19" s="592"/>
      <c r="Z19" s="593">
        <v>0.1</v>
      </c>
      <c r="AA19" s="593"/>
      <c r="AB19" s="593"/>
      <c r="AC19" s="593"/>
      <c r="AD19" s="594">
        <v>5907</v>
      </c>
      <c r="AE19" s="594"/>
      <c r="AF19" s="594"/>
      <c r="AG19" s="594"/>
      <c r="AH19" s="594"/>
      <c r="AI19" s="594"/>
      <c r="AJ19" s="594"/>
      <c r="AK19" s="594"/>
      <c r="AL19" s="598">
        <v>0.2</v>
      </c>
      <c r="AM19" s="376"/>
      <c r="AN19" s="376"/>
      <c r="AO19" s="599"/>
      <c r="AP19" s="596" t="s">
        <v>260</v>
      </c>
      <c r="AQ19" s="485"/>
      <c r="AR19" s="485"/>
      <c r="AS19" s="485"/>
      <c r="AT19" s="485"/>
      <c r="AU19" s="485"/>
      <c r="AV19" s="485"/>
      <c r="AW19" s="485"/>
      <c r="AX19" s="485"/>
      <c r="AY19" s="485"/>
      <c r="AZ19" s="485"/>
      <c r="BA19" s="485"/>
      <c r="BB19" s="485"/>
      <c r="BC19" s="485"/>
      <c r="BD19" s="485"/>
      <c r="BE19" s="485"/>
      <c r="BF19" s="597"/>
      <c r="BG19" s="591" t="s">
        <v>205</v>
      </c>
      <c r="BH19" s="370"/>
      <c r="BI19" s="370"/>
      <c r="BJ19" s="370"/>
      <c r="BK19" s="370"/>
      <c r="BL19" s="370"/>
      <c r="BM19" s="370"/>
      <c r="BN19" s="592"/>
      <c r="BO19" s="593" t="s">
        <v>205</v>
      </c>
      <c r="BP19" s="593"/>
      <c r="BQ19" s="593"/>
      <c r="BR19" s="593"/>
      <c r="BS19" s="594" t="s">
        <v>205</v>
      </c>
      <c r="BT19" s="594"/>
      <c r="BU19" s="594"/>
      <c r="BV19" s="594"/>
      <c r="BW19" s="594"/>
      <c r="BX19" s="594"/>
      <c r="BY19" s="594"/>
      <c r="BZ19" s="594"/>
      <c r="CA19" s="594"/>
      <c r="CB19" s="595"/>
      <c r="CD19" s="596" t="s">
        <v>371</v>
      </c>
      <c r="CE19" s="485"/>
      <c r="CF19" s="485"/>
      <c r="CG19" s="485"/>
      <c r="CH19" s="485"/>
      <c r="CI19" s="485"/>
      <c r="CJ19" s="485"/>
      <c r="CK19" s="485"/>
      <c r="CL19" s="485"/>
      <c r="CM19" s="485"/>
      <c r="CN19" s="485"/>
      <c r="CO19" s="485"/>
      <c r="CP19" s="485"/>
      <c r="CQ19" s="597"/>
      <c r="CR19" s="591" t="s">
        <v>205</v>
      </c>
      <c r="CS19" s="370"/>
      <c r="CT19" s="370"/>
      <c r="CU19" s="370"/>
      <c r="CV19" s="370"/>
      <c r="CW19" s="370"/>
      <c r="CX19" s="370"/>
      <c r="CY19" s="592"/>
      <c r="CZ19" s="593" t="s">
        <v>205</v>
      </c>
      <c r="DA19" s="593"/>
      <c r="DB19" s="593"/>
      <c r="DC19" s="593"/>
      <c r="DD19" s="601" t="s">
        <v>205</v>
      </c>
      <c r="DE19" s="370"/>
      <c r="DF19" s="370"/>
      <c r="DG19" s="370"/>
      <c r="DH19" s="370"/>
      <c r="DI19" s="370"/>
      <c r="DJ19" s="370"/>
      <c r="DK19" s="370"/>
      <c r="DL19" s="370"/>
      <c r="DM19" s="370"/>
      <c r="DN19" s="370"/>
      <c r="DO19" s="370"/>
      <c r="DP19" s="592"/>
      <c r="DQ19" s="601" t="s">
        <v>205</v>
      </c>
      <c r="DR19" s="370"/>
      <c r="DS19" s="370"/>
      <c r="DT19" s="370"/>
      <c r="DU19" s="370"/>
      <c r="DV19" s="370"/>
      <c r="DW19" s="370"/>
      <c r="DX19" s="370"/>
      <c r="DY19" s="370"/>
      <c r="DZ19" s="370"/>
      <c r="EA19" s="370"/>
      <c r="EB19" s="370"/>
      <c r="EC19" s="602"/>
    </row>
    <row r="20" spans="2:133" ht="11.25" customHeight="1" x14ac:dyDescent="0.2">
      <c r="B20" s="604" t="s">
        <v>372</v>
      </c>
      <c r="C20" s="605"/>
      <c r="D20" s="605"/>
      <c r="E20" s="605"/>
      <c r="F20" s="605"/>
      <c r="G20" s="605"/>
      <c r="H20" s="605"/>
      <c r="I20" s="605"/>
      <c r="J20" s="605"/>
      <c r="K20" s="605"/>
      <c r="L20" s="605"/>
      <c r="M20" s="605"/>
      <c r="N20" s="605"/>
      <c r="O20" s="605"/>
      <c r="P20" s="605"/>
      <c r="Q20" s="606"/>
      <c r="R20" s="591" t="s">
        <v>205</v>
      </c>
      <c r="S20" s="370"/>
      <c r="T20" s="370"/>
      <c r="U20" s="370"/>
      <c r="V20" s="370"/>
      <c r="W20" s="370"/>
      <c r="X20" s="370"/>
      <c r="Y20" s="592"/>
      <c r="Z20" s="593" t="s">
        <v>205</v>
      </c>
      <c r="AA20" s="593"/>
      <c r="AB20" s="593"/>
      <c r="AC20" s="593"/>
      <c r="AD20" s="594" t="s">
        <v>205</v>
      </c>
      <c r="AE20" s="594"/>
      <c r="AF20" s="594"/>
      <c r="AG20" s="594"/>
      <c r="AH20" s="594"/>
      <c r="AI20" s="594"/>
      <c r="AJ20" s="594"/>
      <c r="AK20" s="594"/>
      <c r="AL20" s="598" t="s">
        <v>205</v>
      </c>
      <c r="AM20" s="376"/>
      <c r="AN20" s="376"/>
      <c r="AO20" s="599"/>
      <c r="AP20" s="596" t="s">
        <v>373</v>
      </c>
      <c r="AQ20" s="485"/>
      <c r="AR20" s="485"/>
      <c r="AS20" s="485"/>
      <c r="AT20" s="485"/>
      <c r="AU20" s="485"/>
      <c r="AV20" s="485"/>
      <c r="AW20" s="485"/>
      <c r="AX20" s="485"/>
      <c r="AY20" s="485"/>
      <c r="AZ20" s="485"/>
      <c r="BA20" s="485"/>
      <c r="BB20" s="485"/>
      <c r="BC20" s="485"/>
      <c r="BD20" s="485"/>
      <c r="BE20" s="485"/>
      <c r="BF20" s="597"/>
      <c r="BG20" s="591" t="s">
        <v>205</v>
      </c>
      <c r="BH20" s="370"/>
      <c r="BI20" s="370"/>
      <c r="BJ20" s="370"/>
      <c r="BK20" s="370"/>
      <c r="BL20" s="370"/>
      <c r="BM20" s="370"/>
      <c r="BN20" s="592"/>
      <c r="BO20" s="593" t="s">
        <v>205</v>
      </c>
      <c r="BP20" s="593"/>
      <c r="BQ20" s="593"/>
      <c r="BR20" s="593"/>
      <c r="BS20" s="594" t="s">
        <v>205</v>
      </c>
      <c r="BT20" s="594"/>
      <c r="BU20" s="594"/>
      <c r="BV20" s="594"/>
      <c r="BW20" s="594"/>
      <c r="BX20" s="594"/>
      <c r="BY20" s="594"/>
      <c r="BZ20" s="594"/>
      <c r="CA20" s="594"/>
      <c r="CB20" s="595"/>
      <c r="CD20" s="596" t="s">
        <v>197</v>
      </c>
      <c r="CE20" s="485"/>
      <c r="CF20" s="485"/>
      <c r="CG20" s="485"/>
      <c r="CH20" s="485"/>
      <c r="CI20" s="485"/>
      <c r="CJ20" s="485"/>
      <c r="CK20" s="485"/>
      <c r="CL20" s="485"/>
      <c r="CM20" s="485"/>
      <c r="CN20" s="485"/>
      <c r="CO20" s="485"/>
      <c r="CP20" s="485"/>
      <c r="CQ20" s="597"/>
      <c r="CR20" s="591">
        <v>4029320</v>
      </c>
      <c r="CS20" s="370"/>
      <c r="CT20" s="370"/>
      <c r="CU20" s="370"/>
      <c r="CV20" s="370"/>
      <c r="CW20" s="370"/>
      <c r="CX20" s="370"/>
      <c r="CY20" s="592"/>
      <c r="CZ20" s="593">
        <v>100</v>
      </c>
      <c r="DA20" s="593"/>
      <c r="DB20" s="593"/>
      <c r="DC20" s="593"/>
      <c r="DD20" s="601">
        <v>263431</v>
      </c>
      <c r="DE20" s="370"/>
      <c r="DF20" s="370"/>
      <c r="DG20" s="370"/>
      <c r="DH20" s="370"/>
      <c r="DI20" s="370"/>
      <c r="DJ20" s="370"/>
      <c r="DK20" s="370"/>
      <c r="DL20" s="370"/>
      <c r="DM20" s="370"/>
      <c r="DN20" s="370"/>
      <c r="DO20" s="370"/>
      <c r="DP20" s="592"/>
      <c r="DQ20" s="601">
        <v>2924430</v>
      </c>
      <c r="DR20" s="370"/>
      <c r="DS20" s="370"/>
      <c r="DT20" s="370"/>
      <c r="DU20" s="370"/>
      <c r="DV20" s="370"/>
      <c r="DW20" s="370"/>
      <c r="DX20" s="370"/>
      <c r="DY20" s="370"/>
      <c r="DZ20" s="370"/>
      <c r="EA20" s="370"/>
      <c r="EB20" s="370"/>
      <c r="EC20" s="602"/>
    </row>
    <row r="21" spans="2:133" ht="11.25" customHeight="1" x14ac:dyDescent="0.2">
      <c r="B21" s="596" t="s">
        <v>348</v>
      </c>
      <c r="C21" s="485"/>
      <c r="D21" s="485"/>
      <c r="E21" s="485"/>
      <c r="F21" s="485"/>
      <c r="G21" s="485"/>
      <c r="H21" s="485"/>
      <c r="I21" s="485"/>
      <c r="J21" s="485"/>
      <c r="K21" s="485"/>
      <c r="L21" s="485"/>
      <c r="M21" s="485"/>
      <c r="N21" s="485"/>
      <c r="O21" s="485"/>
      <c r="P21" s="485"/>
      <c r="Q21" s="597"/>
      <c r="R21" s="591">
        <v>2028892</v>
      </c>
      <c r="S21" s="370"/>
      <c r="T21" s="370"/>
      <c r="U21" s="370"/>
      <c r="V21" s="370"/>
      <c r="W21" s="370"/>
      <c r="X21" s="370"/>
      <c r="Y21" s="592"/>
      <c r="Z21" s="593">
        <v>47.3</v>
      </c>
      <c r="AA21" s="593"/>
      <c r="AB21" s="593"/>
      <c r="AC21" s="593"/>
      <c r="AD21" s="594">
        <v>1716193</v>
      </c>
      <c r="AE21" s="594"/>
      <c r="AF21" s="594"/>
      <c r="AG21" s="594"/>
      <c r="AH21" s="594"/>
      <c r="AI21" s="594"/>
      <c r="AJ21" s="594"/>
      <c r="AK21" s="594"/>
      <c r="AL21" s="598">
        <v>68.099999999999994</v>
      </c>
      <c r="AM21" s="376"/>
      <c r="AN21" s="376"/>
      <c r="AO21" s="599"/>
      <c r="AP21" s="596" t="s">
        <v>375</v>
      </c>
      <c r="AQ21" s="607"/>
      <c r="AR21" s="607"/>
      <c r="AS21" s="607"/>
      <c r="AT21" s="607"/>
      <c r="AU21" s="607"/>
      <c r="AV21" s="607"/>
      <c r="AW21" s="607"/>
      <c r="AX21" s="607"/>
      <c r="AY21" s="607"/>
      <c r="AZ21" s="607"/>
      <c r="BA21" s="607"/>
      <c r="BB21" s="607"/>
      <c r="BC21" s="607"/>
      <c r="BD21" s="607"/>
      <c r="BE21" s="607"/>
      <c r="BF21" s="608"/>
      <c r="BG21" s="591" t="s">
        <v>205</v>
      </c>
      <c r="BH21" s="370"/>
      <c r="BI21" s="370"/>
      <c r="BJ21" s="370"/>
      <c r="BK21" s="370"/>
      <c r="BL21" s="370"/>
      <c r="BM21" s="370"/>
      <c r="BN21" s="592"/>
      <c r="BO21" s="593" t="s">
        <v>205</v>
      </c>
      <c r="BP21" s="593"/>
      <c r="BQ21" s="593"/>
      <c r="BR21" s="593"/>
      <c r="BS21" s="594" t="s">
        <v>205</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2">
      <c r="B22" s="596" t="s">
        <v>301</v>
      </c>
      <c r="C22" s="485"/>
      <c r="D22" s="485"/>
      <c r="E22" s="485"/>
      <c r="F22" s="485"/>
      <c r="G22" s="485"/>
      <c r="H22" s="485"/>
      <c r="I22" s="485"/>
      <c r="J22" s="485"/>
      <c r="K22" s="485"/>
      <c r="L22" s="485"/>
      <c r="M22" s="485"/>
      <c r="N22" s="485"/>
      <c r="O22" s="485"/>
      <c r="P22" s="485"/>
      <c r="Q22" s="597"/>
      <c r="R22" s="591">
        <v>1716193</v>
      </c>
      <c r="S22" s="370"/>
      <c r="T22" s="370"/>
      <c r="U22" s="370"/>
      <c r="V22" s="370"/>
      <c r="W22" s="370"/>
      <c r="X22" s="370"/>
      <c r="Y22" s="592"/>
      <c r="Z22" s="593">
        <v>40</v>
      </c>
      <c r="AA22" s="593"/>
      <c r="AB22" s="593"/>
      <c r="AC22" s="593"/>
      <c r="AD22" s="594">
        <v>1716193</v>
      </c>
      <c r="AE22" s="594"/>
      <c r="AF22" s="594"/>
      <c r="AG22" s="594"/>
      <c r="AH22" s="594"/>
      <c r="AI22" s="594"/>
      <c r="AJ22" s="594"/>
      <c r="AK22" s="594"/>
      <c r="AL22" s="598">
        <v>68.099999999999994</v>
      </c>
      <c r="AM22" s="376"/>
      <c r="AN22" s="376"/>
      <c r="AO22" s="599"/>
      <c r="AP22" s="596" t="s">
        <v>377</v>
      </c>
      <c r="AQ22" s="607"/>
      <c r="AR22" s="607"/>
      <c r="AS22" s="607"/>
      <c r="AT22" s="607"/>
      <c r="AU22" s="607"/>
      <c r="AV22" s="607"/>
      <c r="AW22" s="607"/>
      <c r="AX22" s="607"/>
      <c r="AY22" s="607"/>
      <c r="AZ22" s="607"/>
      <c r="BA22" s="607"/>
      <c r="BB22" s="607"/>
      <c r="BC22" s="607"/>
      <c r="BD22" s="607"/>
      <c r="BE22" s="607"/>
      <c r="BF22" s="608"/>
      <c r="BG22" s="591" t="s">
        <v>205</v>
      </c>
      <c r="BH22" s="370"/>
      <c r="BI22" s="370"/>
      <c r="BJ22" s="370"/>
      <c r="BK22" s="370"/>
      <c r="BL22" s="370"/>
      <c r="BM22" s="370"/>
      <c r="BN22" s="592"/>
      <c r="BO22" s="593" t="s">
        <v>205</v>
      </c>
      <c r="BP22" s="593"/>
      <c r="BQ22" s="593"/>
      <c r="BR22" s="593"/>
      <c r="BS22" s="594" t="s">
        <v>205</v>
      </c>
      <c r="BT22" s="594"/>
      <c r="BU22" s="594"/>
      <c r="BV22" s="594"/>
      <c r="BW22" s="594"/>
      <c r="BX22" s="594"/>
      <c r="BY22" s="594"/>
      <c r="BZ22" s="594"/>
      <c r="CA22" s="594"/>
      <c r="CB22" s="595"/>
      <c r="CD22" s="364" t="s">
        <v>378</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2">
      <c r="B23" s="596" t="s">
        <v>298</v>
      </c>
      <c r="C23" s="485"/>
      <c r="D23" s="485"/>
      <c r="E23" s="485"/>
      <c r="F23" s="485"/>
      <c r="G23" s="485"/>
      <c r="H23" s="485"/>
      <c r="I23" s="485"/>
      <c r="J23" s="485"/>
      <c r="K23" s="485"/>
      <c r="L23" s="485"/>
      <c r="M23" s="485"/>
      <c r="N23" s="485"/>
      <c r="O23" s="485"/>
      <c r="P23" s="485"/>
      <c r="Q23" s="597"/>
      <c r="R23" s="591">
        <v>312699</v>
      </c>
      <c r="S23" s="370"/>
      <c r="T23" s="370"/>
      <c r="U23" s="370"/>
      <c r="V23" s="370"/>
      <c r="W23" s="370"/>
      <c r="X23" s="370"/>
      <c r="Y23" s="592"/>
      <c r="Z23" s="593">
        <v>7.3</v>
      </c>
      <c r="AA23" s="593"/>
      <c r="AB23" s="593"/>
      <c r="AC23" s="593"/>
      <c r="AD23" s="594" t="s">
        <v>205</v>
      </c>
      <c r="AE23" s="594"/>
      <c r="AF23" s="594"/>
      <c r="AG23" s="594"/>
      <c r="AH23" s="594"/>
      <c r="AI23" s="594"/>
      <c r="AJ23" s="594"/>
      <c r="AK23" s="594"/>
      <c r="AL23" s="598" t="s">
        <v>205</v>
      </c>
      <c r="AM23" s="376"/>
      <c r="AN23" s="376"/>
      <c r="AO23" s="599"/>
      <c r="AP23" s="596" t="s">
        <v>120</v>
      </c>
      <c r="AQ23" s="607"/>
      <c r="AR23" s="607"/>
      <c r="AS23" s="607"/>
      <c r="AT23" s="607"/>
      <c r="AU23" s="607"/>
      <c r="AV23" s="607"/>
      <c r="AW23" s="607"/>
      <c r="AX23" s="607"/>
      <c r="AY23" s="607"/>
      <c r="AZ23" s="607"/>
      <c r="BA23" s="607"/>
      <c r="BB23" s="607"/>
      <c r="BC23" s="607"/>
      <c r="BD23" s="607"/>
      <c r="BE23" s="607"/>
      <c r="BF23" s="608"/>
      <c r="BG23" s="591" t="s">
        <v>205</v>
      </c>
      <c r="BH23" s="370"/>
      <c r="BI23" s="370"/>
      <c r="BJ23" s="370"/>
      <c r="BK23" s="370"/>
      <c r="BL23" s="370"/>
      <c r="BM23" s="370"/>
      <c r="BN23" s="592"/>
      <c r="BO23" s="593" t="s">
        <v>205</v>
      </c>
      <c r="BP23" s="593"/>
      <c r="BQ23" s="593"/>
      <c r="BR23" s="593"/>
      <c r="BS23" s="594" t="s">
        <v>205</v>
      </c>
      <c r="BT23" s="594"/>
      <c r="BU23" s="594"/>
      <c r="BV23" s="594"/>
      <c r="BW23" s="594"/>
      <c r="BX23" s="594"/>
      <c r="BY23" s="594"/>
      <c r="BZ23" s="594"/>
      <c r="CA23" s="594"/>
      <c r="CB23" s="595"/>
      <c r="CD23" s="364" t="s">
        <v>320</v>
      </c>
      <c r="CE23" s="365"/>
      <c r="CF23" s="365"/>
      <c r="CG23" s="365"/>
      <c r="CH23" s="365"/>
      <c r="CI23" s="365"/>
      <c r="CJ23" s="365"/>
      <c r="CK23" s="365"/>
      <c r="CL23" s="365"/>
      <c r="CM23" s="365"/>
      <c r="CN23" s="365"/>
      <c r="CO23" s="365"/>
      <c r="CP23" s="365"/>
      <c r="CQ23" s="407"/>
      <c r="CR23" s="364" t="s">
        <v>294</v>
      </c>
      <c r="CS23" s="365"/>
      <c r="CT23" s="365"/>
      <c r="CU23" s="365"/>
      <c r="CV23" s="365"/>
      <c r="CW23" s="365"/>
      <c r="CX23" s="365"/>
      <c r="CY23" s="407"/>
      <c r="CZ23" s="364" t="s">
        <v>380</v>
      </c>
      <c r="DA23" s="365"/>
      <c r="DB23" s="365"/>
      <c r="DC23" s="407"/>
      <c r="DD23" s="364" t="s">
        <v>304</v>
      </c>
      <c r="DE23" s="365"/>
      <c r="DF23" s="365"/>
      <c r="DG23" s="365"/>
      <c r="DH23" s="365"/>
      <c r="DI23" s="365"/>
      <c r="DJ23" s="365"/>
      <c r="DK23" s="407"/>
      <c r="DL23" s="618" t="s">
        <v>382</v>
      </c>
      <c r="DM23" s="619"/>
      <c r="DN23" s="619"/>
      <c r="DO23" s="619"/>
      <c r="DP23" s="619"/>
      <c r="DQ23" s="619"/>
      <c r="DR23" s="619"/>
      <c r="DS23" s="619"/>
      <c r="DT23" s="619"/>
      <c r="DU23" s="619"/>
      <c r="DV23" s="620"/>
      <c r="DW23" s="364" t="s">
        <v>19</v>
      </c>
      <c r="DX23" s="365"/>
      <c r="DY23" s="365"/>
      <c r="DZ23" s="365"/>
      <c r="EA23" s="365"/>
      <c r="EB23" s="365"/>
      <c r="EC23" s="407"/>
    </row>
    <row r="24" spans="2:133" ht="11.25" customHeight="1" x14ac:dyDescent="0.2">
      <c r="B24" s="596" t="s">
        <v>383</v>
      </c>
      <c r="C24" s="485"/>
      <c r="D24" s="485"/>
      <c r="E24" s="485"/>
      <c r="F24" s="485"/>
      <c r="G24" s="485"/>
      <c r="H24" s="485"/>
      <c r="I24" s="485"/>
      <c r="J24" s="485"/>
      <c r="K24" s="485"/>
      <c r="L24" s="485"/>
      <c r="M24" s="485"/>
      <c r="N24" s="485"/>
      <c r="O24" s="485"/>
      <c r="P24" s="485"/>
      <c r="Q24" s="597"/>
      <c r="R24" s="591" t="s">
        <v>205</v>
      </c>
      <c r="S24" s="370"/>
      <c r="T24" s="370"/>
      <c r="U24" s="370"/>
      <c r="V24" s="370"/>
      <c r="W24" s="370"/>
      <c r="X24" s="370"/>
      <c r="Y24" s="592"/>
      <c r="Z24" s="593" t="s">
        <v>205</v>
      </c>
      <c r="AA24" s="593"/>
      <c r="AB24" s="593"/>
      <c r="AC24" s="593"/>
      <c r="AD24" s="594" t="s">
        <v>205</v>
      </c>
      <c r="AE24" s="594"/>
      <c r="AF24" s="594"/>
      <c r="AG24" s="594"/>
      <c r="AH24" s="594"/>
      <c r="AI24" s="594"/>
      <c r="AJ24" s="594"/>
      <c r="AK24" s="594"/>
      <c r="AL24" s="598" t="s">
        <v>205</v>
      </c>
      <c r="AM24" s="376"/>
      <c r="AN24" s="376"/>
      <c r="AO24" s="599"/>
      <c r="AP24" s="596" t="s">
        <v>384</v>
      </c>
      <c r="AQ24" s="607"/>
      <c r="AR24" s="607"/>
      <c r="AS24" s="607"/>
      <c r="AT24" s="607"/>
      <c r="AU24" s="607"/>
      <c r="AV24" s="607"/>
      <c r="AW24" s="607"/>
      <c r="AX24" s="607"/>
      <c r="AY24" s="607"/>
      <c r="AZ24" s="607"/>
      <c r="BA24" s="607"/>
      <c r="BB24" s="607"/>
      <c r="BC24" s="607"/>
      <c r="BD24" s="607"/>
      <c r="BE24" s="607"/>
      <c r="BF24" s="608"/>
      <c r="BG24" s="591" t="s">
        <v>205</v>
      </c>
      <c r="BH24" s="370"/>
      <c r="BI24" s="370"/>
      <c r="BJ24" s="370"/>
      <c r="BK24" s="370"/>
      <c r="BL24" s="370"/>
      <c r="BM24" s="370"/>
      <c r="BN24" s="592"/>
      <c r="BO24" s="593" t="s">
        <v>205</v>
      </c>
      <c r="BP24" s="593"/>
      <c r="BQ24" s="593"/>
      <c r="BR24" s="593"/>
      <c r="BS24" s="594" t="s">
        <v>205</v>
      </c>
      <c r="BT24" s="594"/>
      <c r="BU24" s="594"/>
      <c r="BV24" s="594"/>
      <c r="BW24" s="594"/>
      <c r="BX24" s="594"/>
      <c r="BY24" s="594"/>
      <c r="BZ24" s="594"/>
      <c r="CA24" s="594"/>
      <c r="CB24" s="595"/>
      <c r="CD24" s="580" t="s">
        <v>385</v>
      </c>
      <c r="CE24" s="581"/>
      <c r="CF24" s="581"/>
      <c r="CG24" s="581"/>
      <c r="CH24" s="581"/>
      <c r="CI24" s="581"/>
      <c r="CJ24" s="581"/>
      <c r="CK24" s="581"/>
      <c r="CL24" s="581"/>
      <c r="CM24" s="581"/>
      <c r="CN24" s="581"/>
      <c r="CO24" s="581"/>
      <c r="CP24" s="581"/>
      <c r="CQ24" s="582"/>
      <c r="CR24" s="583">
        <v>1739236</v>
      </c>
      <c r="CS24" s="584"/>
      <c r="CT24" s="584"/>
      <c r="CU24" s="584"/>
      <c r="CV24" s="584"/>
      <c r="CW24" s="584"/>
      <c r="CX24" s="584"/>
      <c r="CY24" s="585"/>
      <c r="CZ24" s="588">
        <v>43.2</v>
      </c>
      <c r="DA24" s="589"/>
      <c r="DB24" s="589"/>
      <c r="DC24" s="600"/>
      <c r="DD24" s="621">
        <v>1323559</v>
      </c>
      <c r="DE24" s="584"/>
      <c r="DF24" s="584"/>
      <c r="DG24" s="584"/>
      <c r="DH24" s="584"/>
      <c r="DI24" s="584"/>
      <c r="DJ24" s="584"/>
      <c r="DK24" s="585"/>
      <c r="DL24" s="621">
        <v>1210013</v>
      </c>
      <c r="DM24" s="584"/>
      <c r="DN24" s="584"/>
      <c r="DO24" s="584"/>
      <c r="DP24" s="584"/>
      <c r="DQ24" s="584"/>
      <c r="DR24" s="584"/>
      <c r="DS24" s="584"/>
      <c r="DT24" s="584"/>
      <c r="DU24" s="584"/>
      <c r="DV24" s="585"/>
      <c r="DW24" s="588">
        <v>47.5</v>
      </c>
      <c r="DX24" s="589"/>
      <c r="DY24" s="589"/>
      <c r="DZ24" s="589"/>
      <c r="EA24" s="589"/>
      <c r="EB24" s="589"/>
      <c r="EC24" s="590"/>
    </row>
    <row r="25" spans="2:133" ht="11.25" customHeight="1" x14ac:dyDescent="0.2">
      <c r="B25" s="596" t="s">
        <v>54</v>
      </c>
      <c r="C25" s="485"/>
      <c r="D25" s="485"/>
      <c r="E25" s="485"/>
      <c r="F25" s="485"/>
      <c r="G25" s="485"/>
      <c r="H25" s="485"/>
      <c r="I25" s="485"/>
      <c r="J25" s="485"/>
      <c r="K25" s="485"/>
      <c r="L25" s="485"/>
      <c r="M25" s="485"/>
      <c r="N25" s="485"/>
      <c r="O25" s="485"/>
      <c r="P25" s="485"/>
      <c r="Q25" s="597"/>
      <c r="R25" s="591">
        <v>2807402</v>
      </c>
      <c r="S25" s="370"/>
      <c r="T25" s="370"/>
      <c r="U25" s="370"/>
      <c r="V25" s="370"/>
      <c r="W25" s="370"/>
      <c r="X25" s="370"/>
      <c r="Y25" s="592"/>
      <c r="Z25" s="593">
        <v>65.5</v>
      </c>
      <c r="AA25" s="593"/>
      <c r="AB25" s="593"/>
      <c r="AC25" s="593"/>
      <c r="AD25" s="594">
        <v>2494703</v>
      </c>
      <c r="AE25" s="594"/>
      <c r="AF25" s="594"/>
      <c r="AG25" s="594"/>
      <c r="AH25" s="594"/>
      <c r="AI25" s="594"/>
      <c r="AJ25" s="594"/>
      <c r="AK25" s="594"/>
      <c r="AL25" s="598">
        <v>99</v>
      </c>
      <c r="AM25" s="376"/>
      <c r="AN25" s="376"/>
      <c r="AO25" s="599"/>
      <c r="AP25" s="596" t="s">
        <v>278</v>
      </c>
      <c r="AQ25" s="607"/>
      <c r="AR25" s="607"/>
      <c r="AS25" s="607"/>
      <c r="AT25" s="607"/>
      <c r="AU25" s="607"/>
      <c r="AV25" s="607"/>
      <c r="AW25" s="607"/>
      <c r="AX25" s="607"/>
      <c r="AY25" s="607"/>
      <c r="AZ25" s="607"/>
      <c r="BA25" s="607"/>
      <c r="BB25" s="607"/>
      <c r="BC25" s="607"/>
      <c r="BD25" s="607"/>
      <c r="BE25" s="607"/>
      <c r="BF25" s="608"/>
      <c r="BG25" s="591" t="s">
        <v>205</v>
      </c>
      <c r="BH25" s="370"/>
      <c r="BI25" s="370"/>
      <c r="BJ25" s="370"/>
      <c r="BK25" s="370"/>
      <c r="BL25" s="370"/>
      <c r="BM25" s="370"/>
      <c r="BN25" s="592"/>
      <c r="BO25" s="593" t="s">
        <v>205</v>
      </c>
      <c r="BP25" s="593"/>
      <c r="BQ25" s="593"/>
      <c r="BR25" s="593"/>
      <c r="BS25" s="594" t="s">
        <v>205</v>
      </c>
      <c r="BT25" s="594"/>
      <c r="BU25" s="594"/>
      <c r="BV25" s="594"/>
      <c r="BW25" s="594"/>
      <c r="BX25" s="594"/>
      <c r="BY25" s="594"/>
      <c r="BZ25" s="594"/>
      <c r="CA25" s="594"/>
      <c r="CB25" s="595"/>
      <c r="CD25" s="596" t="s">
        <v>203</v>
      </c>
      <c r="CE25" s="485"/>
      <c r="CF25" s="485"/>
      <c r="CG25" s="485"/>
      <c r="CH25" s="485"/>
      <c r="CI25" s="485"/>
      <c r="CJ25" s="485"/>
      <c r="CK25" s="485"/>
      <c r="CL25" s="485"/>
      <c r="CM25" s="485"/>
      <c r="CN25" s="485"/>
      <c r="CO25" s="485"/>
      <c r="CP25" s="485"/>
      <c r="CQ25" s="597"/>
      <c r="CR25" s="591">
        <v>884051</v>
      </c>
      <c r="CS25" s="622"/>
      <c r="CT25" s="622"/>
      <c r="CU25" s="622"/>
      <c r="CV25" s="622"/>
      <c r="CW25" s="622"/>
      <c r="CX25" s="622"/>
      <c r="CY25" s="623"/>
      <c r="CZ25" s="598">
        <v>21.9</v>
      </c>
      <c r="DA25" s="624"/>
      <c r="DB25" s="624"/>
      <c r="DC25" s="625"/>
      <c r="DD25" s="601">
        <v>801945</v>
      </c>
      <c r="DE25" s="622"/>
      <c r="DF25" s="622"/>
      <c r="DG25" s="622"/>
      <c r="DH25" s="622"/>
      <c r="DI25" s="622"/>
      <c r="DJ25" s="622"/>
      <c r="DK25" s="623"/>
      <c r="DL25" s="601">
        <v>694592</v>
      </c>
      <c r="DM25" s="622"/>
      <c r="DN25" s="622"/>
      <c r="DO25" s="622"/>
      <c r="DP25" s="622"/>
      <c r="DQ25" s="622"/>
      <c r="DR25" s="622"/>
      <c r="DS25" s="622"/>
      <c r="DT25" s="622"/>
      <c r="DU25" s="622"/>
      <c r="DV25" s="623"/>
      <c r="DW25" s="598">
        <v>27.3</v>
      </c>
      <c r="DX25" s="624"/>
      <c r="DY25" s="624"/>
      <c r="DZ25" s="624"/>
      <c r="EA25" s="624"/>
      <c r="EB25" s="624"/>
      <c r="EC25" s="626"/>
    </row>
    <row r="26" spans="2:133" ht="11.25" customHeight="1" x14ac:dyDescent="0.2">
      <c r="B26" s="596" t="s">
        <v>388</v>
      </c>
      <c r="C26" s="485"/>
      <c r="D26" s="485"/>
      <c r="E26" s="485"/>
      <c r="F26" s="485"/>
      <c r="G26" s="485"/>
      <c r="H26" s="485"/>
      <c r="I26" s="485"/>
      <c r="J26" s="485"/>
      <c r="K26" s="485"/>
      <c r="L26" s="485"/>
      <c r="M26" s="485"/>
      <c r="N26" s="485"/>
      <c r="O26" s="485"/>
      <c r="P26" s="485"/>
      <c r="Q26" s="597"/>
      <c r="R26" s="591" t="s">
        <v>205</v>
      </c>
      <c r="S26" s="370"/>
      <c r="T26" s="370"/>
      <c r="U26" s="370"/>
      <c r="V26" s="370"/>
      <c r="W26" s="370"/>
      <c r="X26" s="370"/>
      <c r="Y26" s="592"/>
      <c r="Z26" s="593" t="s">
        <v>205</v>
      </c>
      <c r="AA26" s="593"/>
      <c r="AB26" s="593"/>
      <c r="AC26" s="593"/>
      <c r="AD26" s="594" t="s">
        <v>205</v>
      </c>
      <c r="AE26" s="594"/>
      <c r="AF26" s="594"/>
      <c r="AG26" s="594"/>
      <c r="AH26" s="594"/>
      <c r="AI26" s="594"/>
      <c r="AJ26" s="594"/>
      <c r="AK26" s="594"/>
      <c r="AL26" s="598" t="s">
        <v>205</v>
      </c>
      <c r="AM26" s="376"/>
      <c r="AN26" s="376"/>
      <c r="AO26" s="599"/>
      <c r="AP26" s="596" t="s">
        <v>391</v>
      </c>
      <c r="AQ26" s="607"/>
      <c r="AR26" s="607"/>
      <c r="AS26" s="607"/>
      <c r="AT26" s="607"/>
      <c r="AU26" s="607"/>
      <c r="AV26" s="607"/>
      <c r="AW26" s="607"/>
      <c r="AX26" s="607"/>
      <c r="AY26" s="607"/>
      <c r="AZ26" s="607"/>
      <c r="BA26" s="607"/>
      <c r="BB26" s="607"/>
      <c r="BC26" s="607"/>
      <c r="BD26" s="607"/>
      <c r="BE26" s="607"/>
      <c r="BF26" s="608"/>
      <c r="BG26" s="591" t="s">
        <v>205</v>
      </c>
      <c r="BH26" s="370"/>
      <c r="BI26" s="370"/>
      <c r="BJ26" s="370"/>
      <c r="BK26" s="370"/>
      <c r="BL26" s="370"/>
      <c r="BM26" s="370"/>
      <c r="BN26" s="592"/>
      <c r="BO26" s="593" t="s">
        <v>205</v>
      </c>
      <c r="BP26" s="593"/>
      <c r="BQ26" s="593"/>
      <c r="BR26" s="593"/>
      <c r="BS26" s="594" t="s">
        <v>205</v>
      </c>
      <c r="BT26" s="594"/>
      <c r="BU26" s="594"/>
      <c r="BV26" s="594"/>
      <c r="BW26" s="594"/>
      <c r="BX26" s="594"/>
      <c r="BY26" s="594"/>
      <c r="BZ26" s="594"/>
      <c r="CA26" s="594"/>
      <c r="CB26" s="595"/>
      <c r="CD26" s="596" t="s">
        <v>124</v>
      </c>
      <c r="CE26" s="485"/>
      <c r="CF26" s="485"/>
      <c r="CG26" s="485"/>
      <c r="CH26" s="485"/>
      <c r="CI26" s="485"/>
      <c r="CJ26" s="485"/>
      <c r="CK26" s="485"/>
      <c r="CL26" s="485"/>
      <c r="CM26" s="485"/>
      <c r="CN26" s="485"/>
      <c r="CO26" s="485"/>
      <c r="CP26" s="485"/>
      <c r="CQ26" s="597"/>
      <c r="CR26" s="591">
        <v>560654</v>
      </c>
      <c r="CS26" s="370"/>
      <c r="CT26" s="370"/>
      <c r="CU26" s="370"/>
      <c r="CV26" s="370"/>
      <c r="CW26" s="370"/>
      <c r="CX26" s="370"/>
      <c r="CY26" s="592"/>
      <c r="CZ26" s="598">
        <v>13.9</v>
      </c>
      <c r="DA26" s="624"/>
      <c r="DB26" s="624"/>
      <c r="DC26" s="625"/>
      <c r="DD26" s="601">
        <v>493817</v>
      </c>
      <c r="DE26" s="370"/>
      <c r="DF26" s="370"/>
      <c r="DG26" s="370"/>
      <c r="DH26" s="370"/>
      <c r="DI26" s="370"/>
      <c r="DJ26" s="370"/>
      <c r="DK26" s="592"/>
      <c r="DL26" s="601" t="s">
        <v>205</v>
      </c>
      <c r="DM26" s="370"/>
      <c r="DN26" s="370"/>
      <c r="DO26" s="370"/>
      <c r="DP26" s="370"/>
      <c r="DQ26" s="370"/>
      <c r="DR26" s="370"/>
      <c r="DS26" s="370"/>
      <c r="DT26" s="370"/>
      <c r="DU26" s="370"/>
      <c r="DV26" s="592"/>
      <c r="DW26" s="598" t="s">
        <v>205</v>
      </c>
      <c r="DX26" s="624"/>
      <c r="DY26" s="624"/>
      <c r="DZ26" s="624"/>
      <c r="EA26" s="624"/>
      <c r="EB26" s="624"/>
      <c r="EC26" s="626"/>
    </row>
    <row r="27" spans="2:133" ht="11.25" customHeight="1" x14ac:dyDescent="0.2">
      <c r="B27" s="596" t="s">
        <v>160</v>
      </c>
      <c r="C27" s="485"/>
      <c r="D27" s="485"/>
      <c r="E27" s="485"/>
      <c r="F27" s="485"/>
      <c r="G27" s="485"/>
      <c r="H27" s="485"/>
      <c r="I27" s="485"/>
      <c r="J27" s="485"/>
      <c r="K27" s="485"/>
      <c r="L27" s="485"/>
      <c r="M27" s="485"/>
      <c r="N27" s="485"/>
      <c r="O27" s="485"/>
      <c r="P27" s="485"/>
      <c r="Q27" s="597"/>
      <c r="R27" s="591">
        <v>52248</v>
      </c>
      <c r="S27" s="370"/>
      <c r="T27" s="370"/>
      <c r="U27" s="370"/>
      <c r="V27" s="370"/>
      <c r="W27" s="370"/>
      <c r="X27" s="370"/>
      <c r="Y27" s="592"/>
      <c r="Z27" s="593">
        <v>1.2</v>
      </c>
      <c r="AA27" s="593"/>
      <c r="AB27" s="593"/>
      <c r="AC27" s="593"/>
      <c r="AD27" s="594">
        <v>18170</v>
      </c>
      <c r="AE27" s="594"/>
      <c r="AF27" s="594"/>
      <c r="AG27" s="594"/>
      <c r="AH27" s="594"/>
      <c r="AI27" s="594"/>
      <c r="AJ27" s="594"/>
      <c r="AK27" s="594"/>
      <c r="AL27" s="598">
        <v>0.7</v>
      </c>
      <c r="AM27" s="376"/>
      <c r="AN27" s="376"/>
      <c r="AO27" s="599"/>
      <c r="AP27" s="596" t="s">
        <v>392</v>
      </c>
      <c r="AQ27" s="485"/>
      <c r="AR27" s="485"/>
      <c r="AS27" s="485"/>
      <c r="AT27" s="485"/>
      <c r="AU27" s="485"/>
      <c r="AV27" s="485"/>
      <c r="AW27" s="485"/>
      <c r="AX27" s="485"/>
      <c r="AY27" s="485"/>
      <c r="AZ27" s="485"/>
      <c r="BA27" s="485"/>
      <c r="BB27" s="485"/>
      <c r="BC27" s="485"/>
      <c r="BD27" s="485"/>
      <c r="BE27" s="485"/>
      <c r="BF27" s="597"/>
      <c r="BG27" s="591">
        <v>595615</v>
      </c>
      <c r="BH27" s="370"/>
      <c r="BI27" s="370"/>
      <c r="BJ27" s="370"/>
      <c r="BK27" s="370"/>
      <c r="BL27" s="370"/>
      <c r="BM27" s="370"/>
      <c r="BN27" s="592"/>
      <c r="BO27" s="593">
        <v>100</v>
      </c>
      <c r="BP27" s="593"/>
      <c r="BQ27" s="593"/>
      <c r="BR27" s="593"/>
      <c r="BS27" s="594" t="s">
        <v>205</v>
      </c>
      <c r="BT27" s="594"/>
      <c r="BU27" s="594"/>
      <c r="BV27" s="594"/>
      <c r="BW27" s="594"/>
      <c r="BX27" s="594"/>
      <c r="BY27" s="594"/>
      <c r="BZ27" s="594"/>
      <c r="CA27" s="594"/>
      <c r="CB27" s="595"/>
      <c r="CD27" s="596" t="s">
        <v>227</v>
      </c>
      <c r="CE27" s="485"/>
      <c r="CF27" s="485"/>
      <c r="CG27" s="485"/>
      <c r="CH27" s="485"/>
      <c r="CI27" s="485"/>
      <c r="CJ27" s="485"/>
      <c r="CK27" s="485"/>
      <c r="CL27" s="485"/>
      <c r="CM27" s="485"/>
      <c r="CN27" s="485"/>
      <c r="CO27" s="485"/>
      <c r="CP27" s="485"/>
      <c r="CQ27" s="597"/>
      <c r="CR27" s="591">
        <v>446429</v>
      </c>
      <c r="CS27" s="622"/>
      <c r="CT27" s="622"/>
      <c r="CU27" s="622"/>
      <c r="CV27" s="622"/>
      <c r="CW27" s="622"/>
      <c r="CX27" s="622"/>
      <c r="CY27" s="623"/>
      <c r="CZ27" s="598">
        <v>11.1</v>
      </c>
      <c r="DA27" s="624"/>
      <c r="DB27" s="624"/>
      <c r="DC27" s="625"/>
      <c r="DD27" s="601">
        <v>112858</v>
      </c>
      <c r="DE27" s="622"/>
      <c r="DF27" s="622"/>
      <c r="DG27" s="622"/>
      <c r="DH27" s="622"/>
      <c r="DI27" s="622"/>
      <c r="DJ27" s="622"/>
      <c r="DK27" s="623"/>
      <c r="DL27" s="601">
        <v>106665</v>
      </c>
      <c r="DM27" s="622"/>
      <c r="DN27" s="622"/>
      <c r="DO27" s="622"/>
      <c r="DP27" s="622"/>
      <c r="DQ27" s="622"/>
      <c r="DR27" s="622"/>
      <c r="DS27" s="622"/>
      <c r="DT27" s="622"/>
      <c r="DU27" s="622"/>
      <c r="DV27" s="623"/>
      <c r="DW27" s="598">
        <v>4.2</v>
      </c>
      <c r="DX27" s="624"/>
      <c r="DY27" s="624"/>
      <c r="DZ27" s="624"/>
      <c r="EA27" s="624"/>
      <c r="EB27" s="624"/>
      <c r="EC27" s="626"/>
    </row>
    <row r="28" spans="2:133" ht="11.25" customHeight="1" x14ac:dyDescent="0.2">
      <c r="B28" s="596" t="s">
        <v>318</v>
      </c>
      <c r="C28" s="485"/>
      <c r="D28" s="485"/>
      <c r="E28" s="485"/>
      <c r="F28" s="485"/>
      <c r="G28" s="485"/>
      <c r="H28" s="485"/>
      <c r="I28" s="485"/>
      <c r="J28" s="485"/>
      <c r="K28" s="485"/>
      <c r="L28" s="485"/>
      <c r="M28" s="485"/>
      <c r="N28" s="485"/>
      <c r="O28" s="485"/>
      <c r="P28" s="485"/>
      <c r="Q28" s="597"/>
      <c r="R28" s="591">
        <v>38533</v>
      </c>
      <c r="S28" s="370"/>
      <c r="T28" s="370"/>
      <c r="U28" s="370"/>
      <c r="V28" s="370"/>
      <c r="W28" s="370"/>
      <c r="X28" s="370"/>
      <c r="Y28" s="592"/>
      <c r="Z28" s="593">
        <v>0.9</v>
      </c>
      <c r="AA28" s="593"/>
      <c r="AB28" s="593"/>
      <c r="AC28" s="593"/>
      <c r="AD28" s="594">
        <v>4108</v>
      </c>
      <c r="AE28" s="594"/>
      <c r="AF28" s="594"/>
      <c r="AG28" s="594"/>
      <c r="AH28" s="594"/>
      <c r="AI28" s="594"/>
      <c r="AJ28" s="594"/>
      <c r="AK28" s="594"/>
      <c r="AL28" s="598">
        <v>0.2</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386</v>
      </c>
      <c r="CE28" s="485"/>
      <c r="CF28" s="485"/>
      <c r="CG28" s="485"/>
      <c r="CH28" s="485"/>
      <c r="CI28" s="485"/>
      <c r="CJ28" s="485"/>
      <c r="CK28" s="485"/>
      <c r="CL28" s="485"/>
      <c r="CM28" s="485"/>
      <c r="CN28" s="485"/>
      <c r="CO28" s="485"/>
      <c r="CP28" s="485"/>
      <c r="CQ28" s="597"/>
      <c r="CR28" s="591">
        <v>408756</v>
      </c>
      <c r="CS28" s="370"/>
      <c r="CT28" s="370"/>
      <c r="CU28" s="370"/>
      <c r="CV28" s="370"/>
      <c r="CW28" s="370"/>
      <c r="CX28" s="370"/>
      <c r="CY28" s="592"/>
      <c r="CZ28" s="598">
        <v>10.1</v>
      </c>
      <c r="DA28" s="624"/>
      <c r="DB28" s="624"/>
      <c r="DC28" s="625"/>
      <c r="DD28" s="601">
        <v>408756</v>
      </c>
      <c r="DE28" s="370"/>
      <c r="DF28" s="370"/>
      <c r="DG28" s="370"/>
      <c r="DH28" s="370"/>
      <c r="DI28" s="370"/>
      <c r="DJ28" s="370"/>
      <c r="DK28" s="592"/>
      <c r="DL28" s="601">
        <v>408756</v>
      </c>
      <c r="DM28" s="370"/>
      <c r="DN28" s="370"/>
      <c r="DO28" s="370"/>
      <c r="DP28" s="370"/>
      <c r="DQ28" s="370"/>
      <c r="DR28" s="370"/>
      <c r="DS28" s="370"/>
      <c r="DT28" s="370"/>
      <c r="DU28" s="370"/>
      <c r="DV28" s="592"/>
      <c r="DW28" s="598">
        <v>16</v>
      </c>
      <c r="DX28" s="624"/>
      <c r="DY28" s="624"/>
      <c r="DZ28" s="624"/>
      <c r="EA28" s="624"/>
      <c r="EB28" s="624"/>
      <c r="EC28" s="626"/>
    </row>
    <row r="29" spans="2:133" ht="11.25" customHeight="1" x14ac:dyDescent="0.2">
      <c r="B29" s="596" t="s">
        <v>21</v>
      </c>
      <c r="C29" s="485"/>
      <c r="D29" s="485"/>
      <c r="E29" s="485"/>
      <c r="F29" s="485"/>
      <c r="G29" s="485"/>
      <c r="H29" s="485"/>
      <c r="I29" s="485"/>
      <c r="J29" s="485"/>
      <c r="K29" s="485"/>
      <c r="L29" s="485"/>
      <c r="M29" s="485"/>
      <c r="N29" s="485"/>
      <c r="O29" s="485"/>
      <c r="P29" s="485"/>
      <c r="Q29" s="597"/>
      <c r="R29" s="591">
        <v>18054</v>
      </c>
      <c r="S29" s="370"/>
      <c r="T29" s="370"/>
      <c r="U29" s="370"/>
      <c r="V29" s="370"/>
      <c r="W29" s="370"/>
      <c r="X29" s="370"/>
      <c r="Y29" s="592"/>
      <c r="Z29" s="593">
        <v>0.4</v>
      </c>
      <c r="AA29" s="593"/>
      <c r="AB29" s="593"/>
      <c r="AC29" s="593"/>
      <c r="AD29" s="594" t="s">
        <v>205</v>
      </c>
      <c r="AE29" s="594"/>
      <c r="AF29" s="594"/>
      <c r="AG29" s="594"/>
      <c r="AH29" s="594"/>
      <c r="AI29" s="594"/>
      <c r="AJ29" s="594"/>
      <c r="AK29" s="594"/>
      <c r="AL29" s="598" t="s">
        <v>205</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180</v>
      </c>
      <c r="CE29" s="564"/>
      <c r="CF29" s="596" t="s">
        <v>24</v>
      </c>
      <c r="CG29" s="485"/>
      <c r="CH29" s="485"/>
      <c r="CI29" s="485"/>
      <c r="CJ29" s="485"/>
      <c r="CK29" s="485"/>
      <c r="CL29" s="485"/>
      <c r="CM29" s="485"/>
      <c r="CN29" s="485"/>
      <c r="CO29" s="485"/>
      <c r="CP29" s="485"/>
      <c r="CQ29" s="597"/>
      <c r="CR29" s="591">
        <v>408756</v>
      </c>
      <c r="CS29" s="622"/>
      <c r="CT29" s="622"/>
      <c r="CU29" s="622"/>
      <c r="CV29" s="622"/>
      <c r="CW29" s="622"/>
      <c r="CX29" s="622"/>
      <c r="CY29" s="623"/>
      <c r="CZ29" s="598">
        <v>10.1</v>
      </c>
      <c r="DA29" s="624"/>
      <c r="DB29" s="624"/>
      <c r="DC29" s="625"/>
      <c r="DD29" s="601">
        <v>408756</v>
      </c>
      <c r="DE29" s="622"/>
      <c r="DF29" s="622"/>
      <c r="DG29" s="622"/>
      <c r="DH29" s="622"/>
      <c r="DI29" s="622"/>
      <c r="DJ29" s="622"/>
      <c r="DK29" s="623"/>
      <c r="DL29" s="601">
        <v>408756</v>
      </c>
      <c r="DM29" s="622"/>
      <c r="DN29" s="622"/>
      <c r="DO29" s="622"/>
      <c r="DP29" s="622"/>
      <c r="DQ29" s="622"/>
      <c r="DR29" s="622"/>
      <c r="DS29" s="622"/>
      <c r="DT29" s="622"/>
      <c r="DU29" s="622"/>
      <c r="DV29" s="623"/>
      <c r="DW29" s="598">
        <v>16</v>
      </c>
      <c r="DX29" s="624"/>
      <c r="DY29" s="624"/>
      <c r="DZ29" s="624"/>
      <c r="EA29" s="624"/>
      <c r="EB29" s="624"/>
      <c r="EC29" s="626"/>
    </row>
    <row r="30" spans="2:133" ht="11.25" customHeight="1" x14ac:dyDescent="0.2">
      <c r="B30" s="596" t="s">
        <v>349</v>
      </c>
      <c r="C30" s="485"/>
      <c r="D30" s="485"/>
      <c r="E30" s="485"/>
      <c r="F30" s="485"/>
      <c r="G30" s="485"/>
      <c r="H30" s="485"/>
      <c r="I30" s="485"/>
      <c r="J30" s="485"/>
      <c r="K30" s="485"/>
      <c r="L30" s="485"/>
      <c r="M30" s="485"/>
      <c r="N30" s="485"/>
      <c r="O30" s="485"/>
      <c r="P30" s="485"/>
      <c r="Q30" s="597"/>
      <c r="R30" s="591">
        <v>622492</v>
      </c>
      <c r="S30" s="370"/>
      <c r="T30" s="370"/>
      <c r="U30" s="370"/>
      <c r="V30" s="370"/>
      <c r="W30" s="370"/>
      <c r="X30" s="370"/>
      <c r="Y30" s="592"/>
      <c r="Z30" s="593">
        <v>14.5</v>
      </c>
      <c r="AA30" s="593"/>
      <c r="AB30" s="593"/>
      <c r="AC30" s="593"/>
      <c r="AD30" s="594" t="s">
        <v>205</v>
      </c>
      <c r="AE30" s="594"/>
      <c r="AF30" s="594"/>
      <c r="AG30" s="594"/>
      <c r="AH30" s="594"/>
      <c r="AI30" s="594"/>
      <c r="AJ30" s="594"/>
      <c r="AK30" s="594"/>
      <c r="AL30" s="598" t="s">
        <v>205</v>
      </c>
      <c r="AM30" s="376"/>
      <c r="AN30" s="376"/>
      <c r="AO30" s="599"/>
      <c r="AP30" s="364" t="s">
        <v>320</v>
      </c>
      <c r="AQ30" s="365"/>
      <c r="AR30" s="365"/>
      <c r="AS30" s="365"/>
      <c r="AT30" s="365"/>
      <c r="AU30" s="365"/>
      <c r="AV30" s="365"/>
      <c r="AW30" s="365"/>
      <c r="AX30" s="365"/>
      <c r="AY30" s="365"/>
      <c r="AZ30" s="365"/>
      <c r="BA30" s="365"/>
      <c r="BB30" s="365"/>
      <c r="BC30" s="365"/>
      <c r="BD30" s="365"/>
      <c r="BE30" s="365"/>
      <c r="BF30" s="407"/>
      <c r="BG30" s="364" t="s">
        <v>394</v>
      </c>
      <c r="BH30" s="627"/>
      <c r="BI30" s="627"/>
      <c r="BJ30" s="627"/>
      <c r="BK30" s="627"/>
      <c r="BL30" s="627"/>
      <c r="BM30" s="627"/>
      <c r="BN30" s="627"/>
      <c r="BO30" s="627"/>
      <c r="BP30" s="627"/>
      <c r="BQ30" s="628"/>
      <c r="BR30" s="364" t="s">
        <v>395</v>
      </c>
      <c r="BS30" s="627"/>
      <c r="BT30" s="627"/>
      <c r="BU30" s="627"/>
      <c r="BV30" s="627"/>
      <c r="BW30" s="627"/>
      <c r="BX30" s="627"/>
      <c r="BY30" s="627"/>
      <c r="BZ30" s="627"/>
      <c r="CA30" s="627"/>
      <c r="CB30" s="628"/>
      <c r="CD30" s="572"/>
      <c r="CE30" s="567"/>
      <c r="CF30" s="596" t="s">
        <v>396</v>
      </c>
      <c r="CG30" s="485"/>
      <c r="CH30" s="485"/>
      <c r="CI30" s="485"/>
      <c r="CJ30" s="485"/>
      <c r="CK30" s="485"/>
      <c r="CL30" s="485"/>
      <c r="CM30" s="485"/>
      <c r="CN30" s="485"/>
      <c r="CO30" s="485"/>
      <c r="CP30" s="485"/>
      <c r="CQ30" s="597"/>
      <c r="CR30" s="591">
        <v>400252</v>
      </c>
      <c r="CS30" s="370"/>
      <c r="CT30" s="370"/>
      <c r="CU30" s="370"/>
      <c r="CV30" s="370"/>
      <c r="CW30" s="370"/>
      <c r="CX30" s="370"/>
      <c r="CY30" s="592"/>
      <c r="CZ30" s="598">
        <v>9.9</v>
      </c>
      <c r="DA30" s="624"/>
      <c r="DB30" s="624"/>
      <c r="DC30" s="625"/>
      <c r="DD30" s="601">
        <v>400252</v>
      </c>
      <c r="DE30" s="370"/>
      <c r="DF30" s="370"/>
      <c r="DG30" s="370"/>
      <c r="DH30" s="370"/>
      <c r="DI30" s="370"/>
      <c r="DJ30" s="370"/>
      <c r="DK30" s="592"/>
      <c r="DL30" s="601">
        <v>400252</v>
      </c>
      <c r="DM30" s="370"/>
      <c r="DN30" s="370"/>
      <c r="DO30" s="370"/>
      <c r="DP30" s="370"/>
      <c r="DQ30" s="370"/>
      <c r="DR30" s="370"/>
      <c r="DS30" s="370"/>
      <c r="DT30" s="370"/>
      <c r="DU30" s="370"/>
      <c r="DV30" s="592"/>
      <c r="DW30" s="598">
        <v>15.7</v>
      </c>
      <c r="DX30" s="624"/>
      <c r="DY30" s="624"/>
      <c r="DZ30" s="624"/>
      <c r="EA30" s="624"/>
      <c r="EB30" s="624"/>
      <c r="EC30" s="626"/>
    </row>
    <row r="31" spans="2:133" ht="11.25" customHeight="1" x14ac:dyDescent="0.2">
      <c r="B31" s="604" t="s">
        <v>51</v>
      </c>
      <c r="C31" s="605"/>
      <c r="D31" s="605"/>
      <c r="E31" s="605"/>
      <c r="F31" s="605"/>
      <c r="G31" s="605"/>
      <c r="H31" s="605"/>
      <c r="I31" s="605"/>
      <c r="J31" s="605"/>
      <c r="K31" s="605"/>
      <c r="L31" s="605"/>
      <c r="M31" s="605"/>
      <c r="N31" s="605"/>
      <c r="O31" s="605"/>
      <c r="P31" s="605"/>
      <c r="Q31" s="606"/>
      <c r="R31" s="591" t="s">
        <v>205</v>
      </c>
      <c r="S31" s="370"/>
      <c r="T31" s="370"/>
      <c r="U31" s="370"/>
      <c r="V31" s="370"/>
      <c r="W31" s="370"/>
      <c r="X31" s="370"/>
      <c r="Y31" s="592"/>
      <c r="Z31" s="593" t="s">
        <v>205</v>
      </c>
      <c r="AA31" s="593"/>
      <c r="AB31" s="593"/>
      <c r="AC31" s="593"/>
      <c r="AD31" s="594" t="s">
        <v>205</v>
      </c>
      <c r="AE31" s="594"/>
      <c r="AF31" s="594"/>
      <c r="AG31" s="594"/>
      <c r="AH31" s="594"/>
      <c r="AI31" s="594"/>
      <c r="AJ31" s="594"/>
      <c r="AK31" s="594"/>
      <c r="AL31" s="598" t="s">
        <v>205</v>
      </c>
      <c r="AM31" s="376"/>
      <c r="AN31" s="376"/>
      <c r="AO31" s="599"/>
      <c r="AP31" s="545" t="s">
        <v>4</v>
      </c>
      <c r="AQ31" s="546"/>
      <c r="AR31" s="546"/>
      <c r="AS31" s="546"/>
      <c r="AT31" s="674" t="s">
        <v>397</v>
      </c>
      <c r="AU31" s="42"/>
      <c r="AV31" s="42"/>
      <c r="AW31" s="42"/>
      <c r="AX31" s="580" t="s">
        <v>279</v>
      </c>
      <c r="AY31" s="581"/>
      <c r="AZ31" s="581"/>
      <c r="BA31" s="581"/>
      <c r="BB31" s="581"/>
      <c r="BC31" s="581"/>
      <c r="BD31" s="581"/>
      <c r="BE31" s="581"/>
      <c r="BF31" s="582"/>
      <c r="BG31" s="629">
        <v>99.9</v>
      </c>
      <c r="BH31" s="630"/>
      <c r="BI31" s="630"/>
      <c r="BJ31" s="630"/>
      <c r="BK31" s="630"/>
      <c r="BL31" s="630"/>
      <c r="BM31" s="589">
        <v>99.6</v>
      </c>
      <c r="BN31" s="630"/>
      <c r="BO31" s="630"/>
      <c r="BP31" s="630"/>
      <c r="BQ31" s="631"/>
      <c r="BR31" s="629">
        <v>99.8</v>
      </c>
      <c r="BS31" s="630"/>
      <c r="BT31" s="630"/>
      <c r="BU31" s="630"/>
      <c r="BV31" s="630"/>
      <c r="BW31" s="630"/>
      <c r="BX31" s="589">
        <v>99.6</v>
      </c>
      <c r="BY31" s="630"/>
      <c r="BZ31" s="630"/>
      <c r="CA31" s="630"/>
      <c r="CB31" s="631"/>
      <c r="CD31" s="572"/>
      <c r="CE31" s="567"/>
      <c r="CF31" s="596" t="s">
        <v>319</v>
      </c>
      <c r="CG31" s="485"/>
      <c r="CH31" s="485"/>
      <c r="CI31" s="485"/>
      <c r="CJ31" s="485"/>
      <c r="CK31" s="485"/>
      <c r="CL31" s="485"/>
      <c r="CM31" s="485"/>
      <c r="CN31" s="485"/>
      <c r="CO31" s="485"/>
      <c r="CP31" s="485"/>
      <c r="CQ31" s="597"/>
      <c r="CR31" s="591">
        <v>8504</v>
      </c>
      <c r="CS31" s="622"/>
      <c r="CT31" s="622"/>
      <c r="CU31" s="622"/>
      <c r="CV31" s="622"/>
      <c r="CW31" s="622"/>
      <c r="CX31" s="622"/>
      <c r="CY31" s="623"/>
      <c r="CZ31" s="598">
        <v>0.2</v>
      </c>
      <c r="DA31" s="624"/>
      <c r="DB31" s="624"/>
      <c r="DC31" s="625"/>
      <c r="DD31" s="601">
        <v>8504</v>
      </c>
      <c r="DE31" s="622"/>
      <c r="DF31" s="622"/>
      <c r="DG31" s="622"/>
      <c r="DH31" s="622"/>
      <c r="DI31" s="622"/>
      <c r="DJ31" s="622"/>
      <c r="DK31" s="623"/>
      <c r="DL31" s="601">
        <v>8504</v>
      </c>
      <c r="DM31" s="622"/>
      <c r="DN31" s="622"/>
      <c r="DO31" s="622"/>
      <c r="DP31" s="622"/>
      <c r="DQ31" s="622"/>
      <c r="DR31" s="622"/>
      <c r="DS31" s="622"/>
      <c r="DT31" s="622"/>
      <c r="DU31" s="622"/>
      <c r="DV31" s="623"/>
      <c r="DW31" s="598">
        <v>0.3</v>
      </c>
      <c r="DX31" s="624"/>
      <c r="DY31" s="624"/>
      <c r="DZ31" s="624"/>
      <c r="EA31" s="624"/>
      <c r="EB31" s="624"/>
      <c r="EC31" s="626"/>
    </row>
    <row r="32" spans="2:133" ht="11.25" customHeight="1" x14ac:dyDescent="0.2">
      <c r="B32" s="596" t="s">
        <v>398</v>
      </c>
      <c r="C32" s="485"/>
      <c r="D32" s="485"/>
      <c r="E32" s="485"/>
      <c r="F32" s="485"/>
      <c r="G32" s="485"/>
      <c r="H32" s="485"/>
      <c r="I32" s="485"/>
      <c r="J32" s="485"/>
      <c r="K32" s="485"/>
      <c r="L32" s="485"/>
      <c r="M32" s="485"/>
      <c r="N32" s="485"/>
      <c r="O32" s="485"/>
      <c r="P32" s="485"/>
      <c r="Q32" s="597"/>
      <c r="R32" s="591">
        <v>181355</v>
      </c>
      <c r="S32" s="370"/>
      <c r="T32" s="370"/>
      <c r="U32" s="370"/>
      <c r="V32" s="370"/>
      <c r="W32" s="370"/>
      <c r="X32" s="370"/>
      <c r="Y32" s="592"/>
      <c r="Z32" s="593">
        <v>4.2</v>
      </c>
      <c r="AA32" s="593"/>
      <c r="AB32" s="593"/>
      <c r="AC32" s="593"/>
      <c r="AD32" s="594" t="s">
        <v>205</v>
      </c>
      <c r="AE32" s="594"/>
      <c r="AF32" s="594"/>
      <c r="AG32" s="594"/>
      <c r="AH32" s="594"/>
      <c r="AI32" s="594"/>
      <c r="AJ32" s="594"/>
      <c r="AK32" s="594"/>
      <c r="AL32" s="598" t="s">
        <v>205</v>
      </c>
      <c r="AM32" s="376"/>
      <c r="AN32" s="376"/>
      <c r="AO32" s="599"/>
      <c r="AP32" s="673"/>
      <c r="AQ32" s="532"/>
      <c r="AR32" s="532"/>
      <c r="AS32" s="532"/>
      <c r="AT32" s="675"/>
      <c r="AU32" s="1" t="s">
        <v>255</v>
      </c>
      <c r="AX32" s="596" t="s">
        <v>295</v>
      </c>
      <c r="AY32" s="485"/>
      <c r="AZ32" s="485"/>
      <c r="BA32" s="485"/>
      <c r="BB32" s="485"/>
      <c r="BC32" s="485"/>
      <c r="BD32" s="485"/>
      <c r="BE32" s="485"/>
      <c r="BF32" s="597"/>
      <c r="BG32" s="632">
        <v>99.9</v>
      </c>
      <c r="BH32" s="622"/>
      <c r="BI32" s="622"/>
      <c r="BJ32" s="622"/>
      <c r="BK32" s="622"/>
      <c r="BL32" s="622"/>
      <c r="BM32" s="376">
        <v>99.9</v>
      </c>
      <c r="BN32" s="622"/>
      <c r="BO32" s="622"/>
      <c r="BP32" s="622"/>
      <c r="BQ32" s="633"/>
      <c r="BR32" s="632">
        <v>99.9</v>
      </c>
      <c r="BS32" s="622"/>
      <c r="BT32" s="622"/>
      <c r="BU32" s="622"/>
      <c r="BV32" s="622"/>
      <c r="BW32" s="622"/>
      <c r="BX32" s="376">
        <v>99.8</v>
      </c>
      <c r="BY32" s="622"/>
      <c r="BZ32" s="622"/>
      <c r="CA32" s="622"/>
      <c r="CB32" s="633"/>
      <c r="CD32" s="573"/>
      <c r="CE32" s="575"/>
      <c r="CF32" s="596" t="s">
        <v>400</v>
      </c>
      <c r="CG32" s="485"/>
      <c r="CH32" s="485"/>
      <c r="CI32" s="485"/>
      <c r="CJ32" s="485"/>
      <c r="CK32" s="485"/>
      <c r="CL32" s="485"/>
      <c r="CM32" s="485"/>
      <c r="CN32" s="485"/>
      <c r="CO32" s="485"/>
      <c r="CP32" s="485"/>
      <c r="CQ32" s="597"/>
      <c r="CR32" s="591" t="s">
        <v>205</v>
      </c>
      <c r="CS32" s="370"/>
      <c r="CT32" s="370"/>
      <c r="CU32" s="370"/>
      <c r="CV32" s="370"/>
      <c r="CW32" s="370"/>
      <c r="CX32" s="370"/>
      <c r="CY32" s="592"/>
      <c r="CZ32" s="598" t="s">
        <v>205</v>
      </c>
      <c r="DA32" s="624"/>
      <c r="DB32" s="624"/>
      <c r="DC32" s="625"/>
      <c r="DD32" s="601" t="s">
        <v>205</v>
      </c>
      <c r="DE32" s="370"/>
      <c r="DF32" s="370"/>
      <c r="DG32" s="370"/>
      <c r="DH32" s="370"/>
      <c r="DI32" s="370"/>
      <c r="DJ32" s="370"/>
      <c r="DK32" s="592"/>
      <c r="DL32" s="601" t="s">
        <v>205</v>
      </c>
      <c r="DM32" s="370"/>
      <c r="DN32" s="370"/>
      <c r="DO32" s="370"/>
      <c r="DP32" s="370"/>
      <c r="DQ32" s="370"/>
      <c r="DR32" s="370"/>
      <c r="DS32" s="370"/>
      <c r="DT32" s="370"/>
      <c r="DU32" s="370"/>
      <c r="DV32" s="592"/>
      <c r="DW32" s="598" t="s">
        <v>205</v>
      </c>
      <c r="DX32" s="624"/>
      <c r="DY32" s="624"/>
      <c r="DZ32" s="624"/>
      <c r="EA32" s="624"/>
      <c r="EB32" s="624"/>
      <c r="EC32" s="626"/>
    </row>
    <row r="33" spans="2:133" ht="11.25" customHeight="1" x14ac:dyDescent="0.2">
      <c r="B33" s="596" t="s">
        <v>241</v>
      </c>
      <c r="C33" s="485"/>
      <c r="D33" s="485"/>
      <c r="E33" s="485"/>
      <c r="F33" s="485"/>
      <c r="G33" s="485"/>
      <c r="H33" s="485"/>
      <c r="I33" s="485"/>
      <c r="J33" s="485"/>
      <c r="K33" s="485"/>
      <c r="L33" s="485"/>
      <c r="M33" s="485"/>
      <c r="N33" s="485"/>
      <c r="O33" s="485"/>
      <c r="P33" s="485"/>
      <c r="Q33" s="597"/>
      <c r="R33" s="591">
        <v>4081</v>
      </c>
      <c r="S33" s="370"/>
      <c r="T33" s="370"/>
      <c r="U33" s="370"/>
      <c r="V33" s="370"/>
      <c r="W33" s="370"/>
      <c r="X33" s="370"/>
      <c r="Y33" s="592"/>
      <c r="Z33" s="593">
        <v>0.1</v>
      </c>
      <c r="AA33" s="593"/>
      <c r="AB33" s="593"/>
      <c r="AC33" s="593"/>
      <c r="AD33" s="594" t="s">
        <v>205</v>
      </c>
      <c r="AE33" s="594"/>
      <c r="AF33" s="594"/>
      <c r="AG33" s="594"/>
      <c r="AH33" s="594"/>
      <c r="AI33" s="594"/>
      <c r="AJ33" s="594"/>
      <c r="AK33" s="594"/>
      <c r="AL33" s="598" t="s">
        <v>205</v>
      </c>
      <c r="AM33" s="376"/>
      <c r="AN33" s="376"/>
      <c r="AO33" s="599"/>
      <c r="AP33" s="548"/>
      <c r="AQ33" s="549"/>
      <c r="AR33" s="549"/>
      <c r="AS33" s="549"/>
      <c r="AT33" s="676"/>
      <c r="AU33" s="43"/>
      <c r="AV33" s="43"/>
      <c r="AW33" s="43"/>
      <c r="AX33" s="609" t="s">
        <v>164</v>
      </c>
      <c r="AY33" s="610"/>
      <c r="AZ33" s="610"/>
      <c r="BA33" s="610"/>
      <c r="BB33" s="610"/>
      <c r="BC33" s="610"/>
      <c r="BD33" s="610"/>
      <c r="BE33" s="610"/>
      <c r="BF33" s="611"/>
      <c r="BG33" s="634">
        <v>99.9</v>
      </c>
      <c r="BH33" s="635"/>
      <c r="BI33" s="635"/>
      <c r="BJ33" s="635"/>
      <c r="BK33" s="635"/>
      <c r="BL33" s="635"/>
      <c r="BM33" s="636">
        <v>99.3</v>
      </c>
      <c r="BN33" s="635"/>
      <c r="BO33" s="635"/>
      <c r="BP33" s="635"/>
      <c r="BQ33" s="637"/>
      <c r="BR33" s="634">
        <v>99.7</v>
      </c>
      <c r="BS33" s="635"/>
      <c r="BT33" s="635"/>
      <c r="BU33" s="635"/>
      <c r="BV33" s="635"/>
      <c r="BW33" s="635"/>
      <c r="BX33" s="636">
        <v>99.2</v>
      </c>
      <c r="BY33" s="635"/>
      <c r="BZ33" s="635"/>
      <c r="CA33" s="635"/>
      <c r="CB33" s="637"/>
      <c r="CD33" s="596" t="s">
        <v>401</v>
      </c>
      <c r="CE33" s="485"/>
      <c r="CF33" s="485"/>
      <c r="CG33" s="485"/>
      <c r="CH33" s="485"/>
      <c r="CI33" s="485"/>
      <c r="CJ33" s="485"/>
      <c r="CK33" s="485"/>
      <c r="CL33" s="485"/>
      <c r="CM33" s="485"/>
      <c r="CN33" s="485"/>
      <c r="CO33" s="485"/>
      <c r="CP33" s="485"/>
      <c r="CQ33" s="597"/>
      <c r="CR33" s="591">
        <v>2026653</v>
      </c>
      <c r="CS33" s="622"/>
      <c r="CT33" s="622"/>
      <c r="CU33" s="622"/>
      <c r="CV33" s="622"/>
      <c r="CW33" s="622"/>
      <c r="CX33" s="622"/>
      <c r="CY33" s="623"/>
      <c r="CZ33" s="598">
        <v>50.3</v>
      </c>
      <c r="DA33" s="624"/>
      <c r="DB33" s="624"/>
      <c r="DC33" s="625"/>
      <c r="DD33" s="601">
        <v>1550619</v>
      </c>
      <c r="DE33" s="622"/>
      <c r="DF33" s="622"/>
      <c r="DG33" s="622"/>
      <c r="DH33" s="622"/>
      <c r="DI33" s="622"/>
      <c r="DJ33" s="622"/>
      <c r="DK33" s="623"/>
      <c r="DL33" s="601">
        <v>1020539</v>
      </c>
      <c r="DM33" s="622"/>
      <c r="DN33" s="622"/>
      <c r="DO33" s="622"/>
      <c r="DP33" s="622"/>
      <c r="DQ33" s="622"/>
      <c r="DR33" s="622"/>
      <c r="DS33" s="622"/>
      <c r="DT33" s="622"/>
      <c r="DU33" s="622"/>
      <c r="DV33" s="623"/>
      <c r="DW33" s="598">
        <v>40.1</v>
      </c>
      <c r="DX33" s="624"/>
      <c r="DY33" s="624"/>
      <c r="DZ33" s="624"/>
      <c r="EA33" s="624"/>
      <c r="EB33" s="624"/>
      <c r="EC33" s="626"/>
    </row>
    <row r="34" spans="2:133" ht="11.25" customHeight="1" x14ac:dyDescent="0.2">
      <c r="B34" s="596" t="s">
        <v>152</v>
      </c>
      <c r="C34" s="485"/>
      <c r="D34" s="485"/>
      <c r="E34" s="485"/>
      <c r="F34" s="485"/>
      <c r="G34" s="485"/>
      <c r="H34" s="485"/>
      <c r="I34" s="485"/>
      <c r="J34" s="485"/>
      <c r="K34" s="485"/>
      <c r="L34" s="485"/>
      <c r="M34" s="485"/>
      <c r="N34" s="485"/>
      <c r="O34" s="485"/>
      <c r="P34" s="485"/>
      <c r="Q34" s="597"/>
      <c r="R34" s="591">
        <v>31305</v>
      </c>
      <c r="S34" s="370"/>
      <c r="T34" s="370"/>
      <c r="U34" s="370"/>
      <c r="V34" s="370"/>
      <c r="W34" s="370"/>
      <c r="X34" s="370"/>
      <c r="Y34" s="592"/>
      <c r="Z34" s="593">
        <v>0.7</v>
      </c>
      <c r="AA34" s="593"/>
      <c r="AB34" s="593"/>
      <c r="AC34" s="593"/>
      <c r="AD34" s="594" t="s">
        <v>205</v>
      </c>
      <c r="AE34" s="594"/>
      <c r="AF34" s="594"/>
      <c r="AG34" s="594"/>
      <c r="AH34" s="594"/>
      <c r="AI34" s="594"/>
      <c r="AJ34" s="594"/>
      <c r="AK34" s="594"/>
      <c r="AL34" s="598" t="s">
        <v>205</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404</v>
      </c>
      <c r="CE34" s="485"/>
      <c r="CF34" s="485"/>
      <c r="CG34" s="485"/>
      <c r="CH34" s="485"/>
      <c r="CI34" s="485"/>
      <c r="CJ34" s="485"/>
      <c r="CK34" s="485"/>
      <c r="CL34" s="485"/>
      <c r="CM34" s="485"/>
      <c r="CN34" s="485"/>
      <c r="CO34" s="485"/>
      <c r="CP34" s="485"/>
      <c r="CQ34" s="597"/>
      <c r="CR34" s="591">
        <v>723163</v>
      </c>
      <c r="CS34" s="370"/>
      <c r="CT34" s="370"/>
      <c r="CU34" s="370"/>
      <c r="CV34" s="370"/>
      <c r="CW34" s="370"/>
      <c r="CX34" s="370"/>
      <c r="CY34" s="592"/>
      <c r="CZ34" s="598">
        <v>17.899999999999999</v>
      </c>
      <c r="DA34" s="624"/>
      <c r="DB34" s="624"/>
      <c r="DC34" s="625"/>
      <c r="DD34" s="601">
        <v>409995</v>
      </c>
      <c r="DE34" s="370"/>
      <c r="DF34" s="370"/>
      <c r="DG34" s="370"/>
      <c r="DH34" s="370"/>
      <c r="DI34" s="370"/>
      <c r="DJ34" s="370"/>
      <c r="DK34" s="592"/>
      <c r="DL34" s="601">
        <v>299951</v>
      </c>
      <c r="DM34" s="370"/>
      <c r="DN34" s="370"/>
      <c r="DO34" s="370"/>
      <c r="DP34" s="370"/>
      <c r="DQ34" s="370"/>
      <c r="DR34" s="370"/>
      <c r="DS34" s="370"/>
      <c r="DT34" s="370"/>
      <c r="DU34" s="370"/>
      <c r="DV34" s="592"/>
      <c r="DW34" s="598">
        <v>11.8</v>
      </c>
      <c r="DX34" s="624"/>
      <c r="DY34" s="624"/>
      <c r="DZ34" s="624"/>
      <c r="EA34" s="624"/>
      <c r="EB34" s="624"/>
      <c r="EC34" s="626"/>
    </row>
    <row r="35" spans="2:133" ht="11.25" customHeight="1" x14ac:dyDescent="0.2">
      <c r="B35" s="596" t="s">
        <v>406</v>
      </c>
      <c r="C35" s="485"/>
      <c r="D35" s="485"/>
      <c r="E35" s="485"/>
      <c r="F35" s="485"/>
      <c r="G35" s="485"/>
      <c r="H35" s="485"/>
      <c r="I35" s="485"/>
      <c r="J35" s="485"/>
      <c r="K35" s="485"/>
      <c r="L35" s="485"/>
      <c r="M35" s="485"/>
      <c r="N35" s="485"/>
      <c r="O35" s="485"/>
      <c r="P35" s="485"/>
      <c r="Q35" s="597"/>
      <c r="R35" s="591">
        <v>35318</v>
      </c>
      <c r="S35" s="370"/>
      <c r="T35" s="370"/>
      <c r="U35" s="370"/>
      <c r="V35" s="370"/>
      <c r="W35" s="370"/>
      <c r="X35" s="370"/>
      <c r="Y35" s="592"/>
      <c r="Z35" s="593">
        <v>0.8</v>
      </c>
      <c r="AA35" s="593"/>
      <c r="AB35" s="593"/>
      <c r="AC35" s="593"/>
      <c r="AD35" s="594" t="s">
        <v>205</v>
      </c>
      <c r="AE35" s="594"/>
      <c r="AF35" s="594"/>
      <c r="AG35" s="594"/>
      <c r="AH35" s="594"/>
      <c r="AI35" s="594"/>
      <c r="AJ35" s="594"/>
      <c r="AK35" s="594"/>
      <c r="AL35" s="598" t="s">
        <v>205</v>
      </c>
      <c r="AM35" s="376"/>
      <c r="AN35" s="376"/>
      <c r="AO35" s="599"/>
      <c r="AP35" s="16"/>
      <c r="AQ35" s="364" t="s">
        <v>407</v>
      </c>
      <c r="AR35" s="365"/>
      <c r="AS35" s="365"/>
      <c r="AT35" s="365"/>
      <c r="AU35" s="365"/>
      <c r="AV35" s="365"/>
      <c r="AW35" s="365"/>
      <c r="AX35" s="365"/>
      <c r="AY35" s="365"/>
      <c r="AZ35" s="365"/>
      <c r="BA35" s="365"/>
      <c r="BB35" s="365"/>
      <c r="BC35" s="365"/>
      <c r="BD35" s="365"/>
      <c r="BE35" s="365"/>
      <c r="BF35" s="407"/>
      <c r="BG35" s="364" t="s">
        <v>214</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408</v>
      </c>
      <c r="CE35" s="485"/>
      <c r="CF35" s="485"/>
      <c r="CG35" s="485"/>
      <c r="CH35" s="485"/>
      <c r="CI35" s="485"/>
      <c r="CJ35" s="485"/>
      <c r="CK35" s="485"/>
      <c r="CL35" s="485"/>
      <c r="CM35" s="485"/>
      <c r="CN35" s="485"/>
      <c r="CO35" s="485"/>
      <c r="CP35" s="485"/>
      <c r="CQ35" s="597"/>
      <c r="CR35" s="591">
        <v>17910</v>
      </c>
      <c r="CS35" s="622"/>
      <c r="CT35" s="622"/>
      <c r="CU35" s="622"/>
      <c r="CV35" s="622"/>
      <c r="CW35" s="622"/>
      <c r="CX35" s="622"/>
      <c r="CY35" s="623"/>
      <c r="CZ35" s="598">
        <v>0.4</v>
      </c>
      <c r="DA35" s="624"/>
      <c r="DB35" s="624"/>
      <c r="DC35" s="625"/>
      <c r="DD35" s="601">
        <v>3245</v>
      </c>
      <c r="DE35" s="622"/>
      <c r="DF35" s="622"/>
      <c r="DG35" s="622"/>
      <c r="DH35" s="622"/>
      <c r="DI35" s="622"/>
      <c r="DJ35" s="622"/>
      <c r="DK35" s="623"/>
      <c r="DL35" s="601" t="s">
        <v>205</v>
      </c>
      <c r="DM35" s="622"/>
      <c r="DN35" s="622"/>
      <c r="DO35" s="622"/>
      <c r="DP35" s="622"/>
      <c r="DQ35" s="622"/>
      <c r="DR35" s="622"/>
      <c r="DS35" s="622"/>
      <c r="DT35" s="622"/>
      <c r="DU35" s="622"/>
      <c r="DV35" s="623"/>
      <c r="DW35" s="598" t="s">
        <v>205</v>
      </c>
      <c r="DX35" s="624"/>
      <c r="DY35" s="624"/>
      <c r="DZ35" s="624"/>
      <c r="EA35" s="624"/>
      <c r="EB35" s="624"/>
      <c r="EC35" s="626"/>
    </row>
    <row r="36" spans="2:133" ht="11.25" customHeight="1" x14ac:dyDescent="0.2">
      <c r="B36" s="596" t="s">
        <v>296</v>
      </c>
      <c r="C36" s="485"/>
      <c r="D36" s="485"/>
      <c r="E36" s="485"/>
      <c r="F36" s="485"/>
      <c r="G36" s="485"/>
      <c r="H36" s="485"/>
      <c r="I36" s="485"/>
      <c r="J36" s="485"/>
      <c r="K36" s="485"/>
      <c r="L36" s="485"/>
      <c r="M36" s="485"/>
      <c r="N36" s="485"/>
      <c r="O36" s="485"/>
      <c r="P36" s="485"/>
      <c r="Q36" s="597"/>
      <c r="R36" s="591">
        <v>225376</v>
      </c>
      <c r="S36" s="370"/>
      <c r="T36" s="370"/>
      <c r="U36" s="370"/>
      <c r="V36" s="370"/>
      <c r="W36" s="370"/>
      <c r="X36" s="370"/>
      <c r="Y36" s="592"/>
      <c r="Z36" s="593">
        <v>5.3</v>
      </c>
      <c r="AA36" s="593"/>
      <c r="AB36" s="593"/>
      <c r="AC36" s="593"/>
      <c r="AD36" s="594" t="s">
        <v>205</v>
      </c>
      <c r="AE36" s="594"/>
      <c r="AF36" s="594"/>
      <c r="AG36" s="594"/>
      <c r="AH36" s="594"/>
      <c r="AI36" s="594"/>
      <c r="AJ36" s="594"/>
      <c r="AK36" s="594"/>
      <c r="AL36" s="598" t="s">
        <v>205</v>
      </c>
      <c r="AM36" s="376"/>
      <c r="AN36" s="376"/>
      <c r="AO36" s="599"/>
      <c r="AP36" s="16"/>
      <c r="AQ36" s="638" t="s">
        <v>392</v>
      </c>
      <c r="AR36" s="639"/>
      <c r="AS36" s="639"/>
      <c r="AT36" s="639"/>
      <c r="AU36" s="639"/>
      <c r="AV36" s="639"/>
      <c r="AW36" s="639"/>
      <c r="AX36" s="639"/>
      <c r="AY36" s="640"/>
      <c r="AZ36" s="583">
        <v>520106</v>
      </c>
      <c r="BA36" s="584"/>
      <c r="BB36" s="584"/>
      <c r="BC36" s="584"/>
      <c r="BD36" s="584"/>
      <c r="BE36" s="584"/>
      <c r="BF36" s="641"/>
      <c r="BG36" s="580" t="s">
        <v>411</v>
      </c>
      <c r="BH36" s="581"/>
      <c r="BI36" s="581"/>
      <c r="BJ36" s="581"/>
      <c r="BK36" s="581"/>
      <c r="BL36" s="581"/>
      <c r="BM36" s="581"/>
      <c r="BN36" s="581"/>
      <c r="BO36" s="581"/>
      <c r="BP36" s="581"/>
      <c r="BQ36" s="581"/>
      <c r="BR36" s="581"/>
      <c r="BS36" s="581"/>
      <c r="BT36" s="581"/>
      <c r="BU36" s="582"/>
      <c r="BV36" s="583">
        <v>2923</v>
      </c>
      <c r="BW36" s="584"/>
      <c r="BX36" s="584"/>
      <c r="BY36" s="584"/>
      <c r="BZ36" s="584"/>
      <c r="CA36" s="584"/>
      <c r="CB36" s="641"/>
      <c r="CD36" s="596" t="s">
        <v>29</v>
      </c>
      <c r="CE36" s="485"/>
      <c r="CF36" s="485"/>
      <c r="CG36" s="485"/>
      <c r="CH36" s="485"/>
      <c r="CI36" s="485"/>
      <c r="CJ36" s="485"/>
      <c r="CK36" s="485"/>
      <c r="CL36" s="485"/>
      <c r="CM36" s="485"/>
      <c r="CN36" s="485"/>
      <c r="CO36" s="485"/>
      <c r="CP36" s="485"/>
      <c r="CQ36" s="597"/>
      <c r="CR36" s="591">
        <v>598101</v>
      </c>
      <c r="CS36" s="370"/>
      <c r="CT36" s="370"/>
      <c r="CU36" s="370"/>
      <c r="CV36" s="370"/>
      <c r="CW36" s="370"/>
      <c r="CX36" s="370"/>
      <c r="CY36" s="592"/>
      <c r="CZ36" s="598">
        <v>14.8</v>
      </c>
      <c r="DA36" s="624"/>
      <c r="DB36" s="624"/>
      <c r="DC36" s="625"/>
      <c r="DD36" s="601">
        <v>534340</v>
      </c>
      <c r="DE36" s="370"/>
      <c r="DF36" s="370"/>
      <c r="DG36" s="370"/>
      <c r="DH36" s="370"/>
      <c r="DI36" s="370"/>
      <c r="DJ36" s="370"/>
      <c r="DK36" s="592"/>
      <c r="DL36" s="601">
        <v>447578</v>
      </c>
      <c r="DM36" s="370"/>
      <c r="DN36" s="370"/>
      <c r="DO36" s="370"/>
      <c r="DP36" s="370"/>
      <c r="DQ36" s="370"/>
      <c r="DR36" s="370"/>
      <c r="DS36" s="370"/>
      <c r="DT36" s="370"/>
      <c r="DU36" s="370"/>
      <c r="DV36" s="592"/>
      <c r="DW36" s="598">
        <v>17.600000000000001</v>
      </c>
      <c r="DX36" s="624"/>
      <c r="DY36" s="624"/>
      <c r="DZ36" s="624"/>
      <c r="EA36" s="624"/>
      <c r="EB36" s="624"/>
      <c r="EC36" s="626"/>
    </row>
    <row r="37" spans="2:133" ht="11.25" customHeight="1" x14ac:dyDescent="0.2">
      <c r="B37" s="596" t="s">
        <v>402</v>
      </c>
      <c r="C37" s="485"/>
      <c r="D37" s="485"/>
      <c r="E37" s="485"/>
      <c r="F37" s="485"/>
      <c r="G37" s="485"/>
      <c r="H37" s="485"/>
      <c r="I37" s="485"/>
      <c r="J37" s="485"/>
      <c r="K37" s="485"/>
      <c r="L37" s="485"/>
      <c r="M37" s="485"/>
      <c r="N37" s="485"/>
      <c r="O37" s="485"/>
      <c r="P37" s="485"/>
      <c r="Q37" s="597"/>
      <c r="R37" s="591">
        <v>65276</v>
      </c>
      <c r="S37" s="370"/>
      <c r="T37" s="370"/>
      <c r="U37" s="370"/>
      <c r="V37" s="370"/>
      <c r="W37" s="370"/>
      <c r="X37" s="370"/>
      <c r="Y37" s="592"/>
      <c r="Z37" s="593">
        <v>1.5</v>
      </c>
      <c r="AA37" s="593"/>
      <c r="AB37" s="593"/>
      <c r="AC37" s="593"/>
      <c r="AD37" s="594">
        <v>4046</v>
      </c>
      <c r="AE37" s="594"/>
      <c r="AF37" s="594"/>
      <c r="AG37" s="594"/>
      <c r="AH37" s="594"/>
      <c r="AI37" s="594"/>
      <c r="AJ37" s="594"/>
      <c r="AK37" s="594"/>
      <c r="AL37" s="598">
        <v>0.2</v>
      </c>
      <c r="AM37" s="376"/>
      <c r="AN37" s="376"/>
      <c r="AO37" s="599"/>
      <c r="AQ37" s="642" t="s">
        <v>412</v>
      </c>
      <c r="AR37" s="373"/>
      <c r="AS37" s="373"/>
      <c r="AT37" s="373"/>
      <c r="AU37" s="373"/>
      <c r="AV37" s="373"/>
      <c r="AW37" s="373"/>
      <c r="AX37" s="373"/>
      <c r="AY37" s="643"/>
      <c r="AZ37" s="591">
        <v>179587</v>
      </c>
      <c r="BA37" s="370"/>
      <c r="BB37" s="370"/>
      <c r="BC37" s="370"/>
      <c r="BD37" s="622"/>
      <c r="BE37" s="622"/>
      <c r="BF37" s="633"/>
      <c r="BG37" s="596" t="s">
        <v>415</v>
      </c>
      <c r="BH37" s="485"/>
      <c r="BI37" s="485"/>
      <c r="BJ37" s="485"/>
      <c r="BK37" s="485"/>
      <c r="BL37" s="485"/>
      <c r="BM37" s="485"/>
      <c r="BN37" s="485"/>
      <c r="BO37" s="485"/>
      <c r="BP37" s="485"/>
      <c r="BQ37" s="485"/>
      <c r="BR37" s="485"/>
      <c r="BS37" s="485"/>
      <c r="BT37" s="485"/>
      <c r="BU37" s="597"/>
      <c r="BV37" s="591">
        <v>2923</v>
      </c>
      <c r="BW37" s="370"/>
      <c r="BX37" s="370"/>
      <c r="BY37" s="370"/>
      <c r="BZ37" s="370"/>
      <c r="CA37" s="370"/>
      <c r="CB37" s="602"/>
      <c r="CD37" s="596" t="s">
        <v>163</v>
      </c>
      <c r="CE37" s="485"/>
      <c r="CF37" s="485"/>
      <c r="CG37" s="485"/>
      <c r="CH37" s="485"/>
      <c r="CI37" s="485"/>
      <c r="CJ37" s="485"/>
      <c r="CK37" s="485"/>
      <c r="CL37" s="485"/>
      <c r="CM37" s="485"/>
      <c r="CN37" s="485"/>
      <c r="CO37" s="485"/>
      <c r="CP37" s="485"/>
      <c r="CQ37" s="597"/>
      <c r="CR37" s="591">
        <v>222137</v>
      </c>
      <c r="CS37" s="622"/>
      <c r="CT37" s="622"/>
      <c r="CU37" s="622"/>
      <c r="CV37" s="622"/>
      <c r="CW37" s="622"/>
      <c r="CX37" s="622"/>
      <c r="CY37" s="623"/>
      <c r="CZ37" s="598">
        <v>5.5</v>
      </c>
      <c r="DA37" s="624"/>
      <c r="DB37" s="624"/>
      <c r="DC37" s="625"/>
      <c r="DD37" s="601">
        <v>215413</v>
      </c>
      <c r="DE37" s="622"/>
      <c r="DF37" s="622"/>
      <c r="DG37" s="622"/>
      <c r="DH37" s="622"/>
      <c r="DI37" s="622"/>
      <c r="DJ37" s="622"/>
      <c r="DK37" s="623"/>
      <c r="DL37" s="601">
        <v>166757</v>
      </c>
      <c r="DM37" s="622"/>
      <c r="DN37" s="622"/>
      <c r="DO37" s="622"/>
      <c r="DP37" s="622"/>
      <c r="DQ37" s="622"/>
      <c r="DR37" s="622"/>
      <c r="DS37" s="622"/>
      <c r="DT37" s="622"/>
      <c r="DU37" s="622"/>
      <c r="DV37" s="623"/>
      <c r="DW37" s="598">
        <v>6.5</v>
      </c>
      <c r="DX37" s="624"/>
      <c r="DY37" s="624"/>
      <c r="DZ37" s="624"/>
      <c r="EA37" s="624"/>
      <c r="EB37" s="624"/>
      <c r="EC37" s="626"/>
    </row>
    <row r="38" spans="2:133" ht="11.25" customHeight="1" x14ac:dyDescent="0.2">
      <c r="B38" s="596" t="s">
        <v>416</v>
      </c>
      <c r="C38" s="485"/>
      <c r="D38" s="485"/>
      <c r="E38" s="485"/>
      <c r="F38" s="485"/>
      <c r="G38" s="485"/>
      <c r="H38" s="485"/>
      <c r="I38" s="485"/>
      <c r="J38" s="485"/>
      <c r="K38" s="485"/>
      <c r="L38" s="485"/>
      <c r="M38" s="485"/>
      <c r="N38" s="485"/>
      <c r="O38" s="485"/>
      <c r="P38" s="485"/>
      <c r="Q38" s="597"/>
      <c r="R38" s="591">
        <v>206767</v>
      </c>
      <c r="S38" s="370"/>
      <c r="T38" s="370"/>
      <c r="U38" s="370"/>
      <c r="V38" s="370"/>
      <c r="W38" s="370"/>
      <c r="X38" s="370"/>
      <c r="Y38" s="592"/>
      <c r="Z38" s="593">
        <v>4.8</v>
      </c>
      <c r="AA38" s="593"/>
      <c r="AB38" s="593"/>
      <c r="AC38" s="593"/>
      <c r="AD38" s="594" t="s">
        <v>205</v>
      </c>
      <c r="AE38" s="594"/>
      <c r="AF38" s="594"/>
      <c r="AG38" s="594"/>
      <c r="AH38" s="594"/>
      <c r="AI38" s="594"/>
      <c r="AJ38" s="594"/>
      <c r="AK38" s="594"/>
      <c r="AL38" s="598" t="s">
        <v>205</v>
      </c>
      <c r="AM38" s="376"/>
      <c r="AN38" s="376"/>
      <c r="AO38" s="599"/>
      <c r="AQ38" s="642" t="s">
        <v>312</v>
      </c>
      <c r="AR38" s="373"/>
      <c r="AS38" s="373"/>
      <c r="AT38" s="373"/>
      <c r="AU38" s="373"/>
      <c r="AV38" s="373"/>
      <c r="AW38" s="373"/>
      <c r="AX38" s="373"/>
      <c r="AY38" s="643"/>
      <c r="AZ38" s="591">
        <v>4483</v>
      </c>
      <c r="BA38" s="370"/>
      <c r="BB38" s="370"/>
      <c r="BC38" s="370"/>
      <c r="BD38" s="622"/>
      <c r="BE38" s="622"/>
      <c r="BF38" s="633"/>
      <c r="BG38" s="596" t="s">
        <v>417</v>
      </c>
      <c r="BH38" s="485"/>
      <c r="BI38" s="485"/>
      <c r="BJ38" s="485"/>
      <c r="BK38" s="485"/>
      <c r="BL38" s="485"/>
      <c r="BM38" s="485"/>
      <c r="BN38" s="485"/>
      <c r="BO38" s="485"/>
      <c r="BP38" s="485"/>
      <c r="BQ38" s="485"/>
      <c r="BR38" s="485"/>
      <c r="BS38" s="485"/>
      <c r="BT38" s="485"/>
      <c r="BU38" s="597"/>
      <c r="BV38" s="591">
        <v>937</v>
      </c>
      <c r="BW38" s="370"/>
      <c r="BX38" s="370"/>
      <c r="BY38" s="370"/>
      <c r="BZ38" s="370"/>
      <c r="CA38" s="370"/>
      <c r="CB38" s="602"/>
      <c r="CD38" s="596" t="s">
        <v>418</v>
      </c>
      <c r="CE38" s="485"/>
      <c r="CF38" s="485"/>
      <c r="CG38" s="485"/>
      <c r="CH38" s="485"/>
      <c r="CI38" s="485"/>
      <c r="CJ38" s="485"/>
      <c r="CK38" s="485"/>
      <c r="CL38" s="485"/>
      <c r="CM38" s="485"/>
      <c r="CN38" s="485"/>
      <c r="CO38" s="485"/>
      <c r="CP38" s="485"/>
      <c r="CQ38" s="597"/>
      <c r="CR38" s="591">
        <v>335989</v>
      </c>
      <c r="CS38" s="370"/>
      <c r="CT38" s="370"/>
      <c r="CU38" s="370"/>
      <c r="CV38" s="370"/>
      <c r="CW38" s="370"/>
      <c r="CX38" s="370"/>
      <c r="CY38" s="592"/>
      <c r="CZ38" s="598">
        <v>8.3000000000000007</v>
      </c>
      <c r="DA38" s="624"/>
      <c r="DB38" s="624"/>
      <c r="DC38" s="625"/>
      <c r="DD38" s="601">
        <v>274565</v>
      </c>
      <c r="DE38" s="370"/>
      <c r="DF38" s="370"/>
      <c r="DG38" s="370"/>
      <c r="DH38" s="370"/>
      <c r="DI38" s="370"/>
      <c r="DJ38" s="370"/>
      <c r="DK38" s="592"/>
      <c r="DL38" s="601">
        <v>273010</v>
      </c>
      <c r="DM38" s="370"/>
      <c r="DN38" s="370"/>
      <c r="DO38" s="370"/>
      <c r="DP38" s="370"/>
      <c r="DQ38" s="370"/>
      <c r="DR38" s="370"/>
      <c r="DS38" s="370"/>
      <c r="DT38" s="370"/>
      <c r="DU38" s="370"/>
      <c r="DV38" s="592"/>
      <c r="DW38" s="598">
        <v>10.7</v>
      </c>
      <c r="DX38" s="624"/>
      <c r="DY38" s="624"/>
      <c r="DZ38" s="624"/>
      <c r="EA38" s="624"/>
      <c r="EB38" s="624"/>
      <c r="EC38" s="626"/>
    </row>
    <row r="39" spans="2:133" ht="11.25" customHeight="1" x14ac:dyDescent="0.2">
      <c r="B39" s="596" t="s">
        <v>419</v>
      </c>
      <c r="C39" s="485"/>
      <c r="D39" s="485"/>
      <c r="E39" s="485"/>
      <c r="F39" s="485"/>
      <c r="G39" s="485"/>
      <c r="H39" s="485"/>
      <c r="I39" s="485"/>
      <c r="J39" s="485"/>
      <c r="K39" s="485"/>
      <c r="L39" s="485"/>
      <c r="M39" s="485"/>
      <c r="N39" s="485"/>
      <c r="O39" s="485"/>
      <c r="P39" s="485"/>
      <c r="Q39" s="597"/>
      <c r="R39" s="591" t="s">
        <v>205</v>
      </c>
      <c r="S39" s="370"/>
      <c r="T39" s="370"/>
      <c r="U39" s="370"/>
      <c r="V39" s="370"/>
      <c r="W39" s="370"/>
      <c r="X39" s="370"/>
      <c r="Y39" s="592"/>
      <c r="Z39" s="593" t="s">
        <v>205</v>
      </c>
      <c r="AA39" s="593"/>
      <c r="AB39" s="593"/>
      <c r="AC39" s="593"/>
      <c r="AD39" s="594" t="s">
        <v>205</v>
      </c>
      <c r="AE39" s="594"/>
      <c r="AF39" s="594"/>
      <c r="AG39" s="594"/>
      <c r="AH39" s="594"/>
      <c r="AI39" s="594"/>
      <c r="AJ39" s="594"/>
      <c r="AK39" s="594"/>
      <c r="AL39" s="598" t="s">
        <v>205</v>
      </c>
      <c r="AM39" s="376"/>
      <c r="AN39" s="376"/>
      <c r="AO39" s="599"/>
      <c r="AQ39" s="642" t="s">
        <v>420</v>
      </c>
      <c r="AR39" s="373"/>
      <c r="AS39" s="373"/>
      <c r="AT39" s="373"/>
      <c r="AU39" s="373"/>
      <c r="AV39" s="373"/>
      <c r="AW39" s="373"/>
      <c r="AX39" s="373"/>
      <c r="AY39" s="643"/>
      <c r="AZ39" s="591">
        <v>47</v>
      </c>
      <c r="BA39" s="370"/>
      <c r="BB39" s="370"/>
      <c r="BC39" s="370"/>
      <c r="BD39" s="622"/>
      <c r="BE39" s="622"/>
      <c r="BF39" s="633"/>
      <c r="BG39" s="596" t="s">
        <v>344</v>
      </c>
      <c r="BH39" s="485"/>
      <c r="BI39" s="485"/>
      <c r="BJ39" s="485"/>
      <c r="BK39" s="485"/>
      <c r="BL39" s="485"/>
      <c r="BM39" s="485"/>
      <c r="BN39" s="485"/>
      <c r="BO39" s="485"/>
      <c r="BP39" s="485"/>
      <c r="BQ39" s="485"/>
      <c r="BR39" s="485"/>
      <c r="BS39" s="485"/>
      <c r="BT39" s="485"/>
      <c r="BU39" s="597"/>
      <c r="BV39" s="591">
        <v>1483</v>
      </c>
      <c r="BW39" s="370"/>
      <c r="BX39" s="370"/>
      <c r="BY39" s="370"/>
      <c r="BZ39" s="370"/>
      <c r="CA39" s="370"/>
      <c r="CB39" s="602"/>
      <c r="CD39" s="596" t="s">
        <v>427</v>
      </c>
      <c r="CE39" s="485"/>
      <c r="CF39" s="485"/>
      <c r="CG39" s="485"/>
      <c r="CH39" s="485"/>
      <c r="CI39" s="485"/>
      <c r="CJ39" s="485"/>
      <c r="CK39" s="485"/>
      <c r="CL39" s="485"/>
      <c r="CM39" s="485"/>
      <c r="CN39" s="485"/>
      <c r="CO39" s="485"/>
      <c r="CP39" s="485"/>
      <c r="CQ39" s="597"/>
      <c r="CR39" s="591">
        <v>348290</v>
      </c>
      <c r="CS39" s="622"/>
      <c r="CT39" s="622"/>
      <c r="CU39" s="622"/>
      <c r="CV39" s="622"/>
      <c r="CW39" s="622"/>
      <c r="CX39" s="622"/>
      <c r="CY39" s="623"/>
      <c r="CZ39" s="598">
        <v>8.6</v>
      </c>
      <c r="DA39" s="624"/>
      <c r="DB39" s="624"/>
      <c r="DC39" s="625"/>
      <c r="DD39" s="601">
        <v>328474</v>
      </c>
      <c r="DE39" s="622"/>
      <c r="DF39" s="622"/>
      <c r="DG39" s="622"/>
      <c r="DH39" s="622"/>
      <c r="DI39" s="622"/>
      <c r="DJ39" s="622"/>
      <c r="DK39" s="623"/>
      <c r="DL39" s="601" t="s">
        <v>205</v>
      </c>
      <c r="DM39" s="622"/>
      <c r="DN39" s="622"/>
      <c r="DO39" s="622"/>
      <c r="DP39" s="622"/>
      <c r="DQ39" s="622"/>
      <c r="DR39" s="622"/>
      <c r="DS39" s="622"/>
      <c r="DT39" s="622"/>
      <c r="DU39" s="622"/>
      <c r="DV39" s="623"/>
      <c r="DW39" s="598" t="s">
        <v>205</v>
      </c>
      <c r="DX39" s="624"/>
      <c r="DY39" s="624"/>
      <c r="DZ39" s="624"/>
      <c r="EA39" s="624"/>
      <c r="EB39" s="624"/>
      <c r="EC39" s="626"/>
    </row>
    <row r="40" spans="2:133" ht="11.25" customHeight="1" x14ac:dyDescent="0.2">
      <c r="B40" s="596" t="s">
        <v>146</v>
      </c>
      <c r="C40" s="485"/>
      <c r="D40" s="485"/>
      <c r="E40" s="485"/>
      <c r="F40" s="485"/>
      <c r="G40" s="485"/>
      <c r="H40" s="485"/>
      <c r="I40" s="485"/>
      <c r="J40" s="485"/>
      <c r="K40" s="485"/>
      <c r="L40" s="485"/>
      <c r="M40" s="485"/>
      <c r="N40" s="485"/>
      <c r="O40" s="485"/>
      <c r="P40" s="485"/>
      <c r="Q40" s="597"/>
      <c r="R40" s="591">
        <v>26567</v>
      </c>
      <c r="S40" s="370"/>
      <c r="T40" s="370"/>
      <c r="U40" s="370"/>
      <c r="V40" s="370"/>
      <c r="W40" s="370"/>
      <c r="X40" s="370"/>
      <c r="Y40" s="592"/>
      <c r="Z40" s="593">
        <v>0.6</v>
      </c>
      <c r="AA40" s="593"/>
      <c r="AB40" s="593"/>
      <c r="AC40" s="593"/>
      <c r="AD40" s="594" t="s">
        <v>205</v>
      </c>
      <c r="AE40" s="594"/>
      <c r="AF40" s="594"/>
      <c r="AG40" s="594"/>
      <c r="AH40" s="594"/>
      <c r="AI40" s="594"/>
      <c r="AJ40" s="594"/>
      <c r="AK40" s="594"/>
      <c r="AL40" s="598" t="s">
        <v>205</v>
      </c>
      <c r="AM40" s="376"/>
      <c r="AN40" s="376"/>
      <c r="AO40" s="599"/>
      <c r="AQ40" s="642" t="s">
        <v>428</v>
      </c>
      <c r="AR40" s="373"/>
      <c r="AS40" s="373"/>
      <c r="AT40" s="373"/>
      <c r="AU40" s="373"/>
      <c r="AV40" s="373"/>
      <c r="AW40" s="373"/>
      <c r="AX40" s="373"/>
      <c r="AY40" s="643"/>
      <c r="AZ40" s="591" t="s">
        <v>205</v>
      </c>
      <c r="BA40" s="370"/>
      <c r="BB40" s="370"/>
      <c r="BC40" s="370"/>
      <c r="BD40" s="622"/>
      <c r="BE40" s="622"/>
      <c r="BF40" s="633"/>
      <c r="BG40" s="673" t="s">
        <v>429</v>
      </c>
      <c r="BH40" s="532"/>
      <c r="BI40" s="532"/>
      <c r="BJ40" s="532"/>
      <c r="BK40" s="532"/>
      <c r="BL40" s="7"/>
      <c r="BM40" s="485" t="s">
        <v>430</v>
      </c>
      <c r="BN40" s="485"/>
      <c r="BO40" s="485"/>
      <c r="BP40" s="485"/>
      <c r="BQ40" s="485"/>
      <c r="BR40" s="485"/>
      <c r="BS40" s="485"/>
      <c r="BT40" s="485"/>
      <c r="BU40" s="597"/>
      <c r="BV40" s="591">
        <v>87</v>
      </c>
      <c r="BW40" s="370"/>
      <c r="BX40" s="370"/>
      <c r="BY40" s="370"/>
      <c r="BZ40" s="370"/>
      <c r="CA40" s="370"/>
      <c r="CB40" s="602"/>
      <c r="CD40" s="596" t="s">
        <v>376</v>
      </c>
      <c r="CE40" s="485"/>
      <c r="CF40" s="485"/>
      <c r="CG40" s="485"/>
      <c r="CH40" s="485"/>
      <c r="CI40" s="485"/>
      <c r="CJ40" s="485"/>
      <c r="CK40" s="485"/>
      <c r="CL40" s="485"/>
      <c r="CM40" s="485"/>
      <c r="CN40" s="485"/>
      <c r="CO40" s="485"/>
      <c r="CP40" s="485"/>
      <c r="CQ40" s="597"/>
      <c r="CR40" s="591">
        <v>3200</v>
      </c>
      <c r="CS40" s="370"/>
      <c r="CT40" s="370"/>
      <c r="CU40" s="370"/>
      <c r="CV40" s="370"/>
      <c r="CW40" s="370"/>
      <c r="CX40" s="370"/>
      <c r="CY40" s="592"/>
      <c r="CZ40" s="598">
        <v>0.1</v>
      </c>
      <c r="DA40" s="624"/>
      <c r="DB40" s="624"/>
      <c r="DC40" s="625"/>
      <c r="DD40" s="601" t="s">
        <v>205</v>
      </c>
      <c r="DE40" s="370"/>
      <c r="DF40" s="370"/>
      <c r="DG40" s="370"/>
      <c r="DH40" s="370"/>
      <c r="DI40" s="370"/>
      <c r="DJ40" s="370"/>
      <c r="DK40" s="592"/>
      <c r="DL40" s="601" t="s">
        <v>205</v>
      </c>
      <c r="DM40" s="370"/>
      <c r="DN40" s="370"/>
      <c r="DO40" s="370"/>
      <c r="DP40" s="370"/>
      <c r="DQ40" s="370"/>
      <c r="DR40" s="370"/>
      <c r="DS40" s="370"/>
      <c r="DT40" s="370"/>
      <c r="DU40" s="370"/>
      <c r="DV40" s="592"/>
      <c r="DW40" s="598" t="s">
        <v>205</v>
      </c>
      <c r="DX40" s="624"/>
      <c r="DY40" s="624"/>
      <c r="DZ40" s="624"/>
      <c r="EA40" s="624"/>
      <c r="EB40" s="624"/>
      <c r="EC40" s="626"/>
    </row>
    <row r="41" spans="2:133" ht="11.25" customHeight="1" x14ac:dyDescent="0.2">
      <c r="B41" s="609" t="s">
        <v>147</v>
      </c>
      <c r="C41" s="610"/>
      <c r="D41" s="610"/>
      <c r="E41" s="610"/>
      <c r="F41" s="610"/>
      <c r="G41" s="610"/>
      <c r="H41" s="610"/>
      <c r="I41" s="610"/>
      <c r="J41" s="610"/>
      <c r="K41" s="610"/>
      <c r="L41" s="610"/>
      <c r="M41" s="610"/>
      <c r="N41" s="610"/>
      <c r="O41" s="610"/>
      <c r="P41" s="610"/>
      <c r="Q41" s="611"/>
      <c r="R41" s="644">
        <v>4288207</v>
      </c>
      <c r="S41" s="645"/>
      <c r="T41" s="645"/>
      <c r="U41" s="645"/>
      <c r="V41" s="645"/>
      <c r="W41" s="645"/>
      <c r="X41" s="645"/>
      <c r="Y41" s="646"/>
      <c r="Z41" s="647">
        <v>100</v>
      </c>
      <c r="AA41" s="647"/>
      <c r="AB41" s="647"/>
      <c r="AC41" s="647"/>
      <c r="AD41" s="648">
        <v>2521027</v>
      </c>
      <c r="AE41" s="648"/>
      <c r="AF41" s="648"/>
      <c r="AG41" s="648"/>
      <c r="AH41" s="648"/>
      <c r="AI41" s="648"/>
      <c r="AJ41" s="648"/>
      <c r="AK41" s="648"/>
      <c r="AL41" s="649">
        <v>100</v>
      </c>
      <c r="AM41" s="636"/>
      <c r="AN41" s="636"/>
      <c r="AO41" s="650"/>
      <c r="AQ41" s="642" t="s">
        <v>431</v>
      </c>
      <c r="AR41" s="373"/>
      <c r="AS41" s="373"/>
      <c r="AT41" s="373"/>
      <c r="AU41" s="373"/>
      <c r="AV41" s="373"/>
      <c r="AW41" s="373"/>
      <c r="AX41" s="373"/>
      <c r="AY41" s="643"/>
      <c r="AZ41" s="591">
        <v>63036</v>
      </c>
      <c r="BA41" s="370"/>
      <c r="BB41" s="370"/>
      <c r="BC41" s="370"/>
      <c r="BD41" s="622"/>
      <c r="BE41" s="622"/>
      <c r="BF41" s="633"/>
      <c r="BG41" s="673"/>
      <c r="BH41" s="532"/>
      <c r="BI41" s="532"/>
      <c r="BJ41" s="532"/>
      <c r="BK41" s="532"/>
      <c r="BL41" s="7"/>
      <c r="BM41" s="485" t="s">
        <v>349</v>
      </c>
      <c r="BN41" s="485"/>
      <c r="BO41" s="485"/>
      <c r="BP41" s="485"/>
      <c r="BQ41" s="485"/>
      <c r="BR41" s="485"/>
      <c r="BS41" s="485"/>
      <c r="BT41" s="485"/>
      <c r="BU41" s="597"/>
      <c r="BV41" s="591" t="s">
        <v>205</v>
      </c>
      <c r="BW41" s="370"/>
      <c r="BX41" s="370"/>
      <c r="BY41" s="370"/>
      <c r="BZ41" s="370"/>
      <c r="CA41" s="370"/>
      <c r="CB41" s="602"/>
      <c r="CD41" s="596" t="s">
        <v>290</v>
      </c>
      <c r="CE41" s="485"/>
      <c r="CF41" s="485"/>
      <c r="CG41" s="485"/>
      <c r="CH41" s="485"/>
      <c r="CI41" s="485"/>
      <c r="CJ41" s="485"/>
      <c r="CK41" s="485"/>
      <c r="CL41" s="485"/>
      <c r="CM41" s="485"/>
      <c r="CN41" s="485"/>
      <c r="CO41" s="485"/>
      <c r="CP41" s="485"/>
      <c r="CQ41" s="597"/>
      <c r="CR41" s="591" t="s">
        <v>205</v>
      </c>
      <c r="CS41" s="622"/>
      <c r="CT41" s="622"/>
      <c r="CU41" s="622"/>
      <c r="CV41" s="622"/>
      <c r="CW41" s="622"/>
      <c r="CX41" s="622"/>
      <c r="CY41" s="623"/>
      <c r="CZ41" s="598" t="s">
        <v>205</v>
      </c>
      <c r="DA41" s="624"/>
      <c r="DB41" s="624"/>
      <c r="DC41" s="625"/>
      <c r="DD41" s="601" t="s">
        <v>205</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2">
      <c r="AQ42" s="657" t="s">
        <v>432</v>
      </c>
      <c r="AR42" s="658"/>
      <c r="AS42" s="658"/>
      <c r="AT42" s="658"/>
      <c r="AU42" s="658"/>
      <c r="AV42" s="658"/>
      <c r="AW42" s="658"/>
      <c r="AX42" s="658"/>
      <c r="AY42" s="659"/>
      <c r="AZ42" s="644">
        <v>272953</v>
      </c>
      <c r="BA42" s="645"/>
      <c r="BB42" s="645"/>
      <c r="BC42" s="645"/>
      <c r="BD42" s="635"/>
      <c r="BE42" s="635"/>
      <c r="BF42" s="637"/>
      <c r="BG42" s="548"/>
      <c r="BH42" s="549"/>
      <c r="BI42" s="549"/>
      <c r="BJ42" s="549"/>
      <c r="BK42" s="549"/>
      <c r="BL42" s="20"/>
      <c r="BM42" s="610" t="s">
        <v>433</v>
      </c>
      <c r="BN42" s="610"/>
      <c r="BO42" s="610"/>
      <c r="BP42" s="610"/>
      <c r="BQ42" s="610"/>
      <c r="BR42" s="610"/>
      <c r="BS42" s="610"/>
      <c r="BT42" s="610"/>
      <c r="BU42" s="611"/>
      <c r="BV42" s="644">
        <v>373</v>
      </c>
      <c r="BW42" s="645"/>
      <c r="BX42" s="645"/>
      <c r="BY42" s="645"/>
      <c r="BZ42" s="645"/>
      <c r="CA42" s="645"/>
      <c r="CB42" s="660"/>
      <c r="CD42" s="596" t="s">
        <v>283</v>
      </c>
      <c r="CE42" s="485"/>
      <c r="CF42" s="485"/>
      <c r="CG42" s="485"/>
      <c r="CH42" s="485"/>
      <c r="CI42" s="485"/>
      <c r="CJ42" s="485"/>
      <c r="CK42" s="485"/>
      <c r="CL42" s="485"/>
      <c r="CM42" s="485"/>
      <c r="CN42" s="485"/>
      <c r="CO42" s="485"/>
      <c r="CP42" s="485"/>
      <c r="CQ42" s="597"/>
      <c r="CR42" s="591">
        <v>263431</v>
      </c>
      <c r="CS42" s="622"/>
      <c r="CT42" s="622"/>
      <c r="CU42" s="622"/>
      <c r="CV42" s="622"/>
      <c r="CW42" s="622"/>
      <c r="CX42" s="622"/>
      <c r="CY42" s="623"/>
      <c r="CZ42" s="598">
        <v>6.5</v>
      </c>
      <c r="DA42" s="624"/>
      <c r="DB42" s="624"/>
      <c r="DC42" s="625"/>
      <c r="DD42" s="601">
        <v>50252</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2">
      <c r="B43" s="1" t="s">
        <v>48</v>
      </c>
      <c r="CD43" s="596" t="s">
        <v>58</v>
      </c>
      <c r="CE43" s="485"/>
      <c r="CF43" s="485"/>
      <c r="CG43" s="485"/>
      <c r="CH43" s="485"/>
      <c r="CI43" s="485"/>
      <c r="CJ43" s="485"/>
      <c r="CK43" s="485"/>
      <c r="CL43" s="485"/>
      <c r="CM43" s="485"/>
      <c r="CN43" s="485"/>
      <c r="CO43" s="485"/>
      <c r="CP43" s="485"/>
      <c r="CQ43" s="597"/>
      <c r="CR43" s="591">
        <v>31041</v>
      </c>
      <c r="CS43" s="622"/>
      <c r="CT43" s="622"/>
      <c r="CU43" s="622"/>
      <c r="CV43" s="622"/>
      <c r="CW43" s="622"/>
      <c r="CX43" s="622"/>
      <c r="CY43" s="623"/>
      <c r="CZ43" s="598">
        <v>0.8</v>
      </c>
      <c r="DA43" s="624"/>
      <c r="DB43" s="624"/>
      <c r="DC43" s="625"/>
      <c r="DD43" s="601">
        <v>31041</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2">
      <c r="B44" s="661" t="s">
        <v>410</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180</v>
      </c>
      <c r="CE44" s="564"/>
      <c r="CF44" s="596" t="s">
        <v>434</v>
      </c>
      <c r="CG44" s="485"/>
      <c r="CH44" s="485"/>
      <c r="CI44" s="485"/>
      <c r="CJ44" s="485"/>
      <c r="CK44" s="485"/>
      <c r="CL44" s="485"/>
      <c r="CM44" s="485"/>
      <c r="CN44" s="485"/>
      <c r="CO44" s="485"/>
      <c r="CP44" s="485"/>
      <c r="CQ44" s="597"/>
      <c r="CR44" s="591">
        <v>263431</v>
      </c>
      <c r="CS44" s="370"/>
      <c r="CT44" s="370"/>
      <c r="CU44" s="370"/>
      <c r="CV44" s="370"/>
      <c r="CW44" s="370"/>
      <c r="CX44" s="370"/>
      <c r="CY44" s="592"/>
      <c r="CZ44" s="598">
        <v>6.5</v>
      </c>
      <c r="DA44" s="376"/>
      <c r="DB44" s="376"/>
      <c r="DC44" s="603"/>
      <c r="DD44" s="601">
        <v>50252</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2">
      <c r="B45" s="661" t="s">
        <v>271</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435</v>
      </c>
      <c r="CG45" s="485"/>
      <c r="CH45" s="485"/>
      <c r="CI45" s="485"/>
      <c r="CJ45" s="485"/>
      <c r="CK45" s="485"/>
      <c r="CL45" s="485"/>
      <c r="CM45" s="485"/>
      <c r="CN45" s="485"/>
      <c r="CO45" s="485"/>
      <c r="CP45" s="485"/>
      <c r="CQ45" s="597"/>
      <c r="CR45" s="591">
        <v>207609</v>
      </c>
      <c r="CS45" s="622"/>
      <c r="CT45" s="622"/>
      <c r="CU45" s="622"/>
      <c r="CV45" s="622"/>
      <c r="CW45" s="622"/>
      <c r="CX45" s="622"/>
      <c r="CY45" s="623"/>
      <c r="CZ45" s="598">
        <v>5.2</v>
      </c>
      <c r="DA45" s="624"/>
      <c r="DB45" s="624"/>
      <c r="DC45" s="625"/>
      <c r="DD45" s="601">
        <v>10130</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2">
      <c r="B46" s="41"/>
      <c r="CD46" s="572"/>
      <c r="CE46" s="567"/>
      <c r="CF46" s="596" t="s">
        <v>437</v>
      </c>
      <c r="CG46" s="485"/>
      <c r="CH46" s="485"/>
      <c r="CI46" s="485"/>
      <c r="CJ46" s="485"/>
      <c r="CK46" s="485"/>
      <c r="CL46" s="485"/>
      <c r="CM46" s="485"/>
      <c r="CN46" s="485"/>
      <c r="CO46" s="485"/>
      <c r="CP46" s="485"/>
      <c r="CQ46" s="597"/>
      <c r="CR46" s="591">
        <v>55822</v>
      </c>
      <c r="CS46" s="370"/>
      <c r="CT46" s="370"/>
      <c r="CU46" s="370"/>
      <c r="CV46" s="370"/>
      <c r="CW46" s="370"/>
      <c r="CX46" s="370"/>
      <c r="CY46" s="592"/>
      <c r="CZ46" s="598">
        <v>1.4</v>
      </c>
      <c r="DA46" s="376"/>
      <c r="DB46" s="376"/>
      <c r="DC46" s="603"/>
      <c r="DD46" s="601">
        <v>40122</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2">
      <c r="B47" s="41"/>
      <c r="CD47" s="572"/>
      <c r="CE47" s="567"/>
      <c r="CF47" s="596" t="s">
        <v>439</v>
      </c>
      <c r="CG47" s="485"/>
      <c r="CH47" s="485"/>
      <c r="CI47" s="485"/>
      <c r="CJ47" s="485"/>
      <c r="CK47" s="485"/>
      <c r="CL47" s="485"/>
      <c r="CM47" s="485"/>
      <c r="CN47" s="485"/>
      <c r="CO47" s="485"/>
      <c r="CP47" s="485"/>
      <c r="CQ47" s="597"/>
      <c r="CR47" s="591" t="s">
        <v>205</v>
      </c>
      <c r="CS47" s="622"/>
      <c r="CT47" s="622"/>
      <c r="CU47" s="622"/>
      <c r="CV47" s="622"/>
      <c r="CW47" s="622"/>
      <c r="CX47" s="622"/>
      <c r="CY47" s="623"/>
      <c r="CZ47" s="598" t="s">
        <v>205</v>
      </c>
      <c r="DA47" s="624"/>
      <c r="DB47" s="624"/>
      <c r="DC47" s="625"/>
      <c r="DD47" s="601" t="s">
        <v>205</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ht="10.8" x14ac:dyDescent="0.2">
      <c r="B48" s="41"/>
      <c r="CD48" s="573"/>
      <c r="CE48" s="575"/>
      <c r="CF48" s="596" t="s">
        <v>440</v>
      </c>
      <c r="CG48" s="485"/>
      <c r="CH48" s="485"/>
      <c r="CI48" s="485"/>
      <c r="CJ48" s="485"/>
      <c r="CK48" s="485"/>
      <c r="CL48" s="485"/>
      <c r="CM48" s="485"/>
      <c r="CN48" s="485"/>
      <c r="CO48" s="485"/>
      <c r="CP48" s="485"/>
      <c r="CQ48" s="597"/>
      <c r="CR48" s="591" t="s">
        <v>205</v>
      </c>
      <c r="CS48" s="370"/>
      <c r="CT48" s="370"/>
      <c r="CU48" s="370"/>
      <c r="CV48" s="370"/>
      <c r="CW48" s="370"/>
      <c r="CX48" s="370"/>
      <c r="CY48" s="592"/>
      <c r="CZ48" s="598" t="s">
        <v>205</v>
      </c>
      <c r="DA48" s="376"/>
      <c r="DB48" s="376"/>
      <c r="DC48" s="603"/>
      <c r="DD48" s="601" t="s">
        <v>205</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2">
      <c r="B49" s="41"/>
      <c r="CD49" s="609" t="s">
        <v>197</v>
      </c>
      <c r="CE49" s="610"/>
      <c r="CF49" s="610"/>
      <c r="CG49" s="610"/>
      <c r="CH49" s="610"/>
      <c r="CI49" s="610"/>
      <c r="CJ49" s="610"/>
      <c r="CK49" s="610"/>
      <c r="CL49" s="610"/>
      <c r="CM49" s="610"/>
      <c r="CN49" s="610"/>
      <c r="CO49" s="610"/>
      <c r="CP49" s="610"/>
      <c r="CQ49" s="611"/>
      <c r="CR49" s="644">
        <v>4029320</v>
      </c>
      <c r="CS49" s="635"/>
      <c r="CT49" s="635"/>
      <c r="CU49" s="635"/>
      <c r="CV49" s="635"/>
      <c r="CW49" s="635"/>
      <c r="CX49" s="635"/>
      <c r="CY49" s="663"/>
      <c r="CZ49" s="649">
        <v>100</v>
      </c>
      <c r="DA49" s="664"/>
      <c r="DB49" s="664"/>
      <c r="DC49" s="665"/>
      <c r="DD49" s="666">
        <v>2924430</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HCsu8BQR5dmKIRNhRQPuzdTmi7nYPGl3HeQXrUDL7R2Vq8o2/SSKw5TObVpbtIcCdcwv+6NGxmXpv9CGRaqjfQ==" saltValue="H6drY7BWXj8DAJwzfvVpL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I74" sqref="BI74"/>
    </sheetView>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77" t="s">
        <v>302</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126</v>
      </c>
      <c r="DK2" s="679"/>
      <c r="DL2" s="679"/>
      <c r="DM2" s="679"/>
      <c r="DN2" s="679"/>
      <c r="DO2" s="680"/>
      <c r="DP2" s="50"/>
      <c r="DQ2" s="678" t="s">
        <v>306</v>
      </c>
      <c r="DR2" s="679"/>
      <c r="DS2" s="679"/>
      <c r="DT2" s="679"/>
      <c r="DU2" s="679"/>
      <c r="DV2" s="679"/>
      <c r="DW2" s="679"/>
      <c r="DX2" s="679"/>
      <c r="DY2" s="679"/>
      <c r="DZ2" s="680"/>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81" t="s">
        <v>441</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442</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2">
      <c r="A5" s="936" t="s">
        <v>443</v>
      </c>
      <c r="B5" s="937"/>
      <c r="C5" s="937"/>
      <c r="D5" s="937"/>
      <c r="E5" s="937"/>
      <c r="F5" s="937"/>
      <c r="G5" s="937"/>
      <c r="H5" s="937"/>
      <c r="I5" s="937"/>
      <c r="J5" s="937"/>
      <c r="K5" s="937"/>
      <c r="L5" s="937"/>
      <c r="M5" s="937"/>
      <c r="N5" s="937"/>
      <c r="O5" s="937"/>
      <c r="P5" s="938"/>
      <c r="Q5" s="942" t="s">
        <v>185</v>
      </c>
      <c r="R5" s="943"/>
      <c r="S5" s="943"/>
      <c r="T5" s="943"/>
      <c r="U5" s="944"/>
      <c r="V5" s="942" t="s">
        <v>444</v>
      </c>
      <c r="W5" s="943"/>
      <c r="X5" s="943"/>
      <c r="Y5" s="943"/>
      <c r="Z5" s="944"/>
      <c r="AA5" s="942" t="s">
        <v>445</v>
      </c>
      <c r="AB5" s="943"/>
      <c r="AC5" s="943"/>
      <c r="AD5" s="943"/>
      <c r="AE5" s="943"/>
      <c r="AF5" s="948" t="s">
        <v>183</v>
      </c>
      <c r="AG5" s="943"/>
      <c r="AH5" s="943"/>
      <c r="AI5" s="943"/>
      <c r="AJ5" s="949"/>
      <c r="AK5" s="943" t="s">
        <v>235</v>
      </c>
      <c r="AL5" s="943"/>
      <c r="AM5" s="943"/>
      <c r="AN5" s="943"/>
      <c r="AO5" s="944"/>
      <c r="AP5" s="942" t="s">
        <v>446</v>
      </c>
      <c r="AQ5" s="943"/>
      <c r="AR5" s="943"/>
      <c r="AS5" s="943"/>
      <c r="AT5" s="944"/>
      <c r="AU5" s="942" t="s">
        <v>448</v>
      </c>
      <c r="AV5" s="943"/>
      <c r="AW5" s="943"/>
      <c r="AX5" s="943"/>
      <c r="AY5" s="949"/>
      <c r="AZ5" s="56"/>
      <c r="BA5" s="56"/>
      <c r="BB5" s="56"/>
      <c r="BC5" s="56"/>
      <c r="BD5" s="56"/>
      <c r="BE5" s="67"/>
      <c r="BF5" s="67"/>
      <c r="BG5" s="67"/>
      <c r="BH5" s="67"/>
      <c r="BI5" s="67"/>
      <c r="BJ5" s="67"/>
      <c r="BK5" s="67"/>
      <c r="BL5" s="67"/>
      <c r="BM5" s="67"/>
      <c r="BN5" s="67"/>
      <c r="BO5" s="67"/>
      <c r="BP5" s="67"/>
      <c r="BQ5" s="936" t="s">
        <v>449</v>
      </c>
      <c r="BR5" s="937"/>
      <c r="BS5" s="937"/>
      <c r="BT5" s="937"/>
      <c r="BU5" s="937"/>
      <c r="BV5" s="937"/>
      <c r="BW5" s="937"/>
      <c r="BX5" s="937"/>
      <c r="BY5" s="937"/>
      <c r="BZ5" s="937"/>
      <c r="CA5" s="937"/>
      <c r="CB5" s="937"/>
      <c r="CC5" s="937"/>
      <c r="CD5" s="937"/>
      <c r="CE5" s="937"/>
      <c r="CF5" s="937"/>
      <c r="CG5" s="938"/>
      <c r="CH5" s="942" t="s">
        <v>374</v>
      </c>
      <c r="CI5" s="943"/>
      <c r="CJ5" s="943"/>
      <c r="CK5" s="943"/>
      <c r="CL5" s="944"/>
      <c r="CM5" s="942" t="s">
        <v>326</v>
      </c>
      <c r="CN5" s="943"/>
      <c r="CO5" s="943"/>
      <c r="CP5" s="943"/>
      <c r="CQ5" s="944"/>
      <c r="CR5" s="942" t="s">
        <v>249</v>
      </c>
      <c r="CS5" s="943"/>
      <c r="CT5" s="943"/>
      <c r="CU5" s="943"/>
      <c r="CV5" s="944"/>
      <c r="CW5" s="942" t="s">
        <v>49</v>
      </c>
      <c r="CX5" s="943"/>
      <c r="CY5" s="943"/>
      <c r="CZ5" s="943"/>
      <c r="DA5" s="944"/>
      <c r="DB5" s="942" t="s">
        <v>422</v>
      </c>
      <c r="DC5" s="943"/>
      <c r="DD5" s="943"/>
      <c r="DE5" s="943"/>
      <c r="DF5" s="944"/>
      <c r="DG5" s="952" t="s">
        <v>247</v>
      </c>
      <c r="DH5" s="953"/>
      <c r="DI5" s="953"/>
      <c r="DJ5" s="953"/>
      <c r="DK5" s="954"/>
      <c r="DL5" s="952" t="s">
        <v>450</v>
      </c>
      <c r="DM5" s="953"/>
      <c r="DN5" s="953"/>
      <c r="DO5" s="953"/>
      <c r="DP5" s="954"/>
      <c r="DQ5" s="942" t="s">
        <v>452</v>
      </c>
      <c r="DR5" s="943"/>
      <c r="DS5" s="943"/>
      <c r="DT5" s="943"/>
      <c r="DU5" s="944"/>
      <c r="DV5" s="942" t="s">
        <v>448</v>
      </c>
      <c r="DW5" s="943"/>
      <c r="DX5" s="943"/>
      <c r="DY5" s="943"/>
      <c r="DZ5" s="949"/>
      <c r="EA5" s="67"/>
    </row>
    <row r="6" spans="1:131" s="47" customFormat="1" ht="26.25" customHeight="1" x14ac:dyDescent="0.2">
      <c r="A6" s="939"/>
      <c r="B6" s="940"/>
      <c r="C6" s="940"/>
      <c r="D6" s="940"/>
      <c r="E6" s="940"/>
      <c r="F6" s="940"/>
      <c r="G6" s="940"/>
      <c r="H6" s="940"/>
      <c r="I6" s="940"/>
      <c r="J6" s="940"/>
      <c r="K6" s="940"/>
      <c r="L6" s="940"/>
      <c r="M6" s="940"/>
      <c r="N6" s="940"/>
      <c r="O6" s="940"/>
      <c r="P6" s="941"/>
      <c r="Q6" s="945"/>
      <c r="R6" s="946"/>
      <c r="S6" s="946"/>
      <c r="T6" s="946"/>
      <c r="U6" s="947"/>
      <c r="V6" s="945"/>
      <c r="W6" s="946"/>
      <c r="X6" s="946"/>
      <c r="Y6" s="946"/>
      <c r="Z6" s="947"/>
      <c r="AA6" s="945"/>
      <c r="AB6" s="946"/>
      <c r="AC6" s="946"/>
      <c r="AD6" s="946"/>
      <c r="AE6" s="946"/>
      <c r="AF6" s="950"/>
      <c r="AG6" s="946"/>
      <c r="AH6" s="946"/>
      <c r="AI6" s="946"/>
      <c r="AJ6" s="951"/>
      <c r="AK6" s="946"/>
      <c r="AL6" s="946"/>
      <c r="AM6" s="946"/>
      <c r="AN6" s="946"/>
      <c r="AO6" s="947"/>
      <c r="AP6" s="945"/>
      <c r="AQ6" s="946"/>
      <c r="AR6" s="946"/>
      <c r="AS6" s="946"/>
      <c r="AT6" s="947"/>
      <c r="AU6" s="945"/>
      <c r="AV6" s="946"/>
      <c r="AW6" s="946"/>
      <c r="AX6" s="946"/>
      <c r="AY6" s="951"/>
      <c r="AZ6" s="56"/>
      <c r="BA6" s="56"/>
      <c r="BB6" s="56"/>
      <c r="BC6" s="56"/>
      <c r="BD6" s="56"/>
      <c r="BE6" s="67"/>
      <c r="BF6" s="67"/>
      <c r="BG6" s="67"/>
      <c r="BH6" s="67"/>
      <c r="BI6" s="67"/>
      <c r="BJ6" s="67"/>
      <c r="BK6" s="67"/>
      <c r="BL6" s="67"/>
      <c r="BM6" s="67"/>
      <c r="BN6" s="67"/>
      <c r="BO6" s="67"/>
      <c r="BP6" s="67"/>
      <c r="BQ6" s="939"/>
      <c r="BR6" s="940"/>
      <c r="BS6" s="940"/>
      <c r="BT6" s="940"/>
      <c r="BU6" s="940"/>
      <c r="BV6" s="940"/>
      <c r="BW6" s="940"/>
      <c r="BX6" s="940"/>
      <c r="BY6" s="940"/>
      <c r="BZ6" s="940"/>
      <c r="CA6" s="940"/>
      <c r="CB6" s="940"/>
      <c r="CC6" s="940"/>
      <c r="CD6" s="940"/>
      <c r="CE6" s="940"/>
      <c r="CF6" s="940"/>
      <c r="CG6" s="941"/>
      <c r="CH6" s="945"/>
      <c r="CI6" s="946"/>
      <c r="CJ6" s="946"/>
      <c r="CK6" s="946"/>
      <c r="CL6" s="947"/>
      <c r="CM6" s="945"/>
      <c r="CN6" s="946"/>
      <c r="CO6" s="946"/>
      <c r="CP6" s="946"/>
      <c r="CQ6" s="947"/>
      <c r="CR6" s="945"/>
      <c r="CS6" s="946"/>
      <c r="CT6" s="946"/>
      <c r="CU6" s="946"/>
      <c r="CV6" s="947"/>
      <c r="CW6" s="945"/>
      <c r="CX6" s="946"/>
      <c r="CY6" s="946"/>
      <c r="CZ6" s="946"/>
      <c r="DA6" s="947"/>
      <c r="DB6" s="945"/>
      <c r="DC6" s="946"/>
      <c r="DD6" s="946"/>
      <c r="DE6" s="946"/>
      <c r="DF6" s="947"/>
      <c r="DG6" s="955"/>
      <c r="DH6" s="956"/>
      <c r="DI6" s="956"/>
      <c r="DJ6" s="956"/>
      <c r="DK6" s="957"/>
      <c r="DL6" s="955"/>
      <c r="DM6" s="956"/>
      <c r="DN6" s="956"/>
      <c r="DO6" s="956"/>
      <c r="DP6" s="957"/>
      <c r="DQ6" s="945"/>
      <c r="DR6" s="946"/>
      <c r="DS6" s="946"/>
      <c r="DT6" s="946"/>
      <c r="DU6" s="947"/>
      <c r="DV6" s="945"/>
      <c r="DW6" s="946"/>
      <c r="DX6" s="946"/>
      <c r="DY6" s="946"/>
      <c r="DZ6" s="951"/>
      <c r="EA6" s="67"/>
    </row>
    <row r="7" spans="1:131" s="47" customFormat="1" ht="26.25" customHeight="1" x14ac:dyDescent="0.2">
      <c r="A7" s="51">
        <v>1</v>
      </c>
      <c r="B7" s="683" t="s">
        <v>453</v>
      </c>
      <c r="C7" s="684"/>
      <c r="D7" s="684"/>
      <c r="E7" s="684"/>
      <c r="F7" s="684"/>
      <c r="G7" s="684"/>
      <c r="H7" s="684"/>
      <c r="I7" s="684"/>
      <c r="J7" s="684"/>
      <c r="K7" s="684"/>
      <c r="L7" s="684"/>
      <c r="M7" s="684"/>
      <c r="N7" s="684"/>
      <c r="O7" s="684"/>
      <c r="P7" s="685"/>
      <c r="Q7" s="686">
        <v>4288</v>
      </c>
      <c r="R7" s="687"/>
      <c r="S7" s="687"/>
      <c r="T7" s="687"/>
      <c r="U7" s="687"/>
      <c r="V7" s="687">
        <v>4029</v>
      </c>
      <c r="W7" s="687"/>
      <c r="X7" s="687"/>
      <c r="Y7" s="687"/>
      <c r="Z7" s="687"/>
      <c r="AA7" s="687">
        <v>259</v>
      </c>
      <c r="AB7" s="687"/>
      <c r="AC7" s="687"/>
      <c r="AD7" s="687"/>
      <c r="AE7" s="688"/>
      <c r="AF7" s="689">
        <v>210</v>
      </c>
      <c r="AG7" s="690"/>
      <c r="AH7" s="690"/>
      <c r="AI7" s="690"/>
      <c r="AJ7" s="691"/>
      <c r="AK7" s="692">
        <v>0</v>
      </c>
      <c r="AL7" s="687"/>
      <c r="AM7" s="687"/>
      <c r="AN7" s="687"/>
      <c r="AO7" s="687"/>
      <c r="AP7" s="687">
        <v>3401</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c r="BT7" s="684"/>
      <c r="BU7" s="684"/>
      <c r="BV7" s="684"/>
      <c r="BW7" s="684"/>
      <c r="BX7" s="684"/>
      <c r="BY7" s="684"/>
      <c r="BZ7" s="684"/>
      <c r="CA7" s="684"/>
      <c r="CB7" s="684"/>
      <c r="CC7" s="684"/>
      <c r="CD7" s="684"/>
      <c r="CE7" s="684"/>
      <c r="CF7" s="684"/>
      <c r="CG7" s="685"/>
      <c r="CH7" s="695"/>
      <c r="CI7" s="696"/>
      <c r="CJ7" s="696"/>
      <c r="CK7" s="696"/>
      <c r="CL7" s="697"/>
      <c r="CM7" s="695"/>
      <c r="CN7" s="696"/>
      <c r="CO7" s="696"/>
      <c r="CP7" s="696"/>
      <c r="CQ7" s="697"/>
      <c r="CR7" s="695"/>
      <c r="CS7" s="696"/>
      <c r="CT7" s="696"/>
      <c r="CU7" s="696"/>
      <c r="CV7" s="697"/>
      <c r="CW7" s="695"/>
      <c r="CX7" s="696"/>
      <c r="CY7" s="696"/>
      <c r="CZ7" s="696"/>
      <c r="DA7" s="697"/>
      <c r="DB7" s="695"/>
      <c r="DC7" s="696"/>
      <c r="DD7" s="696"/>
      <c r="DE7" s="696"/>
      <c r="DF7" s="697"/>
      <c r="DG7" s="695"/>
      <c r="DH7" s="696"/>
      <c r="DI7" s="696"/>
      <c r="DJ7" s="696"/>
      <c r="DK7" s="697"/>
      <c r="DL7" s="695"/>
      <c r="DM7" s="696"/>
      <c r="DN7" s="696"/>
      <c r="DO7" s="696"/>
      <c r="DP7" s="697"/>
      <c r="DQ7" s="695"/>
      <c r="DR7" s="696"/>
      <c r="DS7" s="696"/>
      <c r="DT7" s="696"/>
      <c r="DU7" s="697"/>
      <c r="DV7" s="683"/>
      <c r="DW7" s="684"/>
      <c r="DX7" s="684"/>
      <c r="DY7" s="684"/>
      <c r="DZ7" s="698"/>
      <c r="EA7" s="67"/>
    </row>
    <row r="8" spans="1:131" s="47" customFormat="1" ht="26.25" customHeight="1" x14ac:dyDescent="0.2">
      <c r="A8" s="52">
        <v>2</v>
      </c>
      <c r="B8" s="699"/>
      <c r="C8" s="700"/>
      <c r="D8" s="700"/>
      <c r="E8" s="700"/>
      <c r="F8" s="700"/>
      <c r="G8" s="700"/>
      <c r="H8" s="700"/>
      <c r="I8" s="700"/>
      <c r="J8" s="700"/>
      <c r="K8" s="700"/>
      <c r="L8" s="700"/>
      <c r="M8" s="700"/>
      <c r="N8" s="700"/>
      <c r="O8" s="700"/>
      <c r="P8" s="701"/>
      <c r="Q8" s="702"/>
      <c r="R8" s="703"/>
      <c r="S8" s="703"/>
      <c r="T8" s="703"/>
      <c r="U8" s="703"/>
      <c r="V8" s="703"/>
      <c r="W8" s="703"/>
      <c r="X8" s="703"/>
      <c r="Y8" s="703"/>
      <c r="Z8" s="703"/>
      <c r="AA8" s="703"/>
      <c r="AB8" s="703"/>
      <c r="AC8" s="703"/>
      <c r="AD8" s="703"/>
      <c r="AE8" s="704"/>
      <c r="AF8" s="705"/>
      <c r="AG8" s="706"/>
      <c r="AH8" s="706"/>
      <c r="AI8" s="706"/>
      <c r="AJ8" s="707"/>
      <c r="AK8" s="708"/>
      <c r="AL8" s="703"/>
      <c r="AM8" s="703"/>
      <c r="AN8" s="703"/>
      <c r="AO8" s="703"/>
      <c r="AP8" s="703"/>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c r="BT8" s="700"/>
      <c r="BU8" s="700"/>
      <c r="BV8" s="700"/>
      <c r="BW8" s="700"/>
      <c r="BX8" s="700"/>
      <c r="BY8" s="700"/>
      <c r="BZ8" s="700"/>
      <c r="CA8" s="700"/>
      <c r="CB8" s="700"/>
      <c r="CC8" s="700"/>
      <c r="CD8" s="700"/>
      <c r="CE8" s="700"/>
      <c r="CF8" s="700"/>
      <c r="CG8" s="701"/>
      <c r="CH8" s="711"/>
      <c r="CI8" s="706"/>
      <c r="CJ8" s="706"/>
      <c r="CK8" s="706"/>
      <c r="CL8" s="712"/>
      <c r="CM8" s="711"/>
      <c r="CN8" s="706"/>
      <c r="CO8" s="706"/>
      <c r="CP8" s="706"/>
      <c r="CQ8" s="712"/>
      <c r="CR8" s="711"/>
      <c r="CS8" s="706"/>
      <c r="CT8" s="706"/>
      <c r="CU8" s="706"/>
      <c r="CV8" s="712"/>
      <c r="CW8" s="711"/>
      <c r="CX8" s="706"/>
      <c r="CY8" s="706"/>
      <c r="CZ8" s="706"/>
      <c r="DA8" s="712"/>
      <c r="DB8" s="711"/>
      <c r="DC8" s="706"/>
      <c r="DD8" s="706"/>
      <c r="DE8" s="706"/>
      <c r="DF8" s="712"/>
      <c r="DG8" s="711"/>
      <c r="DH8" s="706"/>
      <c r="DI8" s="706"/>
      <c r="DJ8" s="706"/>
      <c r="DK8" s="712"/>
      <c r="DL8" s="711"/>
      <c r="DM8" s="706"/>
      <c r="DN8" s="706"/>
      <c r="DO8" s="706"/>
      <c r="DP8" s="712"/>
      <c r="DQ8" s="711"/>
      <c r="DR8" s="706"/>
      <c r="DS8" s="706"/>
      <c r="DT8" s="706"/>
      <c r="DU8" s="712"/>
      <c r="DV8" s="699"/>
      <c r="DW8" s="700"/>
      <c r="DX8" s="700"/>
      <c r="DY8" s="700"/>
      <c r="DZ8" s="713"/>
      <c r="EA8" s="67"/>
    </row>
    <row r="9" spans="1:131" s="47" customFormat="1" ht="26.25" customHeight="1" x14ac:dyDescent="0.2">
      <c r="A9" s="52">
        <v>3</v>
      </c>
      <c r="B9" s="699"/>
      <c r="C9" s="700"/>
      <c r="D9" s="700"/>
      <c r="E9" s="700"/>
      <c r="F9" s="700"/>
      <c r="G9" s="700"/>
      <c r="H9" s="700"/>
      <c r="I9" s="700"/>
      <c r="J9" s="700"/>
      <c r="K9" s="700"/>
      <c r="L9" s="700"/>
      <c r="M9" s="700"/>
      <c r="N9" s="700"/>
      <c r="O9" s="700"/>
      <c r="P9" s="701"/>
      <c r="Q9" s="702"/>
      <c r="R9" s="703"/>
      <c r="S9" s="703"/>
      <c r="T9" s="703"/>
      <c r="U9" s="703"/>
      <c r="V9" s="703"/>
      <c r="W9" s="703"/>
      <c r="X9" s="703"/>
      <c r="Y9" s="703"/>
      <c r="Z9" s="703"/>
      <c r="AA9" s="703"/>
      <c r="AB9" s="703"/>
      <c r="AC9" s="703"/>
      <c r="AD9" s="703"/>
      <c r="AE9" s="704"/>
      <c r="AF9" s="705"/>
      <c r="AG9" s="706"/>
      <c r="AH9" s="706"/>
      <c r="AI9" s="706"/>
      <c r="AJ9" s="707"/>
      <c r="AK9" s="708"/>
      <c r="AL9" s="703"/>
      <c r="AM9" s="703"/>
      <c r="AN9" s="703"/>
      <c r="AO9" s="703"/>
      <c r="AP9" s="703"/>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c r="BT9" s="700"/>
      <c r="BU9" s="700"/>
      <c r="BV9" s="700"/>
      <c r="BW9" s="700"/>
      <c r="BX9" s="700"/>
      <c r="BY9" s="700"/>
      <c r="BZ9" s="700"/>
      <c r="CA9" s="700"/>
      <c r="CB9" s="700"/>
      <c r="CC9" s="700"/>
      <c r="CD9" s="700"/>
      <c r="CE9" s="700"/>
      <c r="CF9" s="700"/>
      <c r="CG9" s="701"/>
      <c r="CH9" s="711"/>
      <c r="CI9" s="706"/>
      <c r="CJ9" s="706"/>
      <c r="CK9" s="706"/>
      <c r="CL9" s="712"/>
      <c r="CM9" s="711"/>
      <c r="CN9" s="706"/>
      <c r="CO9" s="706"/>
      <c r="CP9" s="706"/>
      <c r="CQ9" s="712"/>
      <c r="CR9" s="711"/>
      <c r="CS9" s="706"/>
      <c r="CT9" s="706"/>
      <c r="CU9" s="706"/>
      <c r="CV9" s="712"/>
      <c r="CW9" s="711"/>
      <c r="CX9" s="706"/>
      <c r="CY9" s="706"/>
      <c r="CZ9" s="706"/>
      <c r="DA9" s="712"/>
      <c r="DB9" s="711"/>
      <c r="DC9" s="706"/>
      <c r="DD9" s="706"/>
      <c r="DE9" s="706"/>
      <c r="DF9" s="712"/>
      <c r="DG9" s="711"/>
      <c r="DH9" s="706"/>
      <c r="DI9" s="706"/>
      <c r="DJ9" s="706"/>
      <c r="DK9" s="712"/>
      <c r="DL9" s="711"/>
      <c r="DM9" s="706"/>
      <c r="DN9" s="706"/>
      <c r="DO9" s="706"/>
      <c r="DP9" s="712"/>
      <c r="DQ9" s="711"/>
      <c r="DR9" s="706"/>
      <c r="DS9" s="706"/>
      <c r="DT9" s="706"/>
      <c r="DU9" s="712"/>
      <c r="DV9" s="699"/>
      <c r="DW9" s="700"/>
      <c r="DX9" s="700"/>
      <c r="DY9" s="700"/>
      <c r="DZ9" s="713"/>
      <c r="EA9" s="67"/>
    </row>
    <row r="10" spans="1:131" s="47" customFormat="1" ht="26.25" customHeight="1" x14ac:dyDescent="0.2">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c r="BT10" s="700"/>
      <c r="BU10" s="700"/>
      <c r="BV10" s="700"/>
      <c r="BW10" s="700"/>
      <c r="BX10" s="700"/>
      <c r="BY10" s="700"/>
      <c r="BZ10" s="700"/>
      <c r="CA10" s="700"/>
      <c r="CB10" s="700"/>
      <c r="CC10" s="700"/>
      <c r="CD10" s="700"/>
      <c r="CE10" s="700"/>
      <c r="CF10" s="700"/>
      <c r="CG10" s="701"/>
      <c r="CH10" s="711"/>
      <c r="CI10" s="706"/>
      <c r="CJ10" s="706"/>
      <c r="CK10" s="706"/>
      <c r="CL10" s="712"/>
      <c r="CM10" s="711"/>
      <c r="CN10" s="706"/>
      <c r="CO10" s="706"/>
      <c r="CP10" s="706"/>
      <c r="CQ10" s="712"/>
      <c r="CR10" s="711"/>
      <c r="CS10" s="706"/>
      <c r="CT10" s="706"/>
      <c r="CU10" s="706"/>
      <c r="CV10" s="712"/>
      <c r="CW10" s="711"/>
      <c r="CX10" s="706"/>
      <c r="CY10" s="706"/>
      <c r="CZ10" s="706"/>
      <c r="DA10" s="712"/>
      <c r="DB10" s="711"/>
      <c r="DC10" s="706"/>
      <c r="DD10" s="706"/>
      <c r="DE10" s="706"/>
      <c r="DF10" s="712"/>
      <c r="DG10" s="711"/>
      <c r="DH10" s="706"/>
      <c r="DI10" s="706"/>
      <c r="DJ10" s="706"/>
      <c r="DK10" s="712"/>
      <c r="DL10" s="711"/>
      <c r="DM10" s="706"/>
      <c r="DN10" s="706"/>
      <c r="DO10" s="706"/>
      <c r="DP10" s="712"/>
      <c r="DQ10" s="711"/>
      <c r="DR10" s="706"/>
      <c r="DS10" s="706"/>
      <c r="DT10" s="706"/>
      <c r="DU10" s="712"/>
      <c r="DV10" s="699"/>
      <c r="DW10" s="700"/>
      <c r="DX10" s="700"/>
      <c r="DY10" s="700"/>
      <c r="DZ10" s="713"/>
      <c r="EA10" s="67"/>
    </row>
    <row r="11" spans="1:131" s="47" customFormat="1" ht="26.25" customHeight="1" x14ac:dyDescent="0.2">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2">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2">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2">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2">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2">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2">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2">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2">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2">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2">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2">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455</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2">
      <c r="A23" s="53" t="s">
        <v>257</v>
      </c>
      <c r="B23" s="722" t="s">
        <v>308</v>
      </c>
      <c r="C23" s="723"/>
      <c r="D23" s="723"/>
      <c r="E23" s="723"/>
      <c r="F23" s="723"/>
      <c r="G23" s="723"/>
      <c r="H23" s="723"/>
      <c r="I23" s="723"/>
      <c r="J23" s="723"/>
      <c r="K23" s="723"/>
      <c r="L23" s="723"/>
      <c r="M23" s="723"/>
      <c r="N23" s="723"/>
      <c r="O23" s="723"/>
      <c r="P23" s="724"/>
      <c r="Q23" s="725"/>
      <c r="R23" s="726"/>
      <c r="S23" s="726"/>
      <c r="T23" s="726"/>
      <c r="U23" s="726"/>
      <c r="V23" s="726"/>
      <c r="W23" s="726"/>
      <c r="X23" s="726"/>
      <c r="Y23" s="726"/>
      <c r="Z23" s="726"/>
      <c r="AA23" s="726"/>
      <c r="AB23" s="726"/>
      <c r="AC23" s="726"/>
      <c r="AD23" s="726"/>
      <c r="AE23" s="727"/>
      <c r="AF23" s="728">
        <v>210</v>
      </c>
      <c r="AG23" s="726"/>
      <c r="AH23" s="726"/>
      <c r="AI23" s="726"/>
      <c r="AJ23" s="729"/>
      <c r="AK23" s="730"/>
      <c r="AL23" s="731"/>
      <c r="AM23" s="731"/>
      <c r="AN23" s="731"/>
      <c r="AO23" s="731"/>
      <c r="AP23" s="726"/>
      <c r="AQ23" s="726"/>
      <c r="AR23" s="726"/>
      <c r="AS23" s="726"/>
      <c r="AT23" s="726"/>
      <c r="AU23" s="732"/>
      <c r="AV23" s="732"/>
      <c r="AW23" s="732"/>
      <c r="AX23" s="732"/>
      <c r="AY23" s="733"/>
      <c r="AZ23" s="734" t="s">
        <v>205</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2">
      <c r="A24" s="737" t="s">
        <v>389</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2">
      <c r="A25" s="681" t="s">
        <v>424</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2">
      <c r="A26" s="936" t="s">
        <v>443</v>
      </c>
      <c r="B26" s="937"/>
      <c r="C26" s="937"/>
      <c r="D26" s="937"/>
      <c r="E26" s="937"/>
      <c r="F26" s="937"/>
      <c r="G26" s="937"/>
      <c r="H26" s="937"/>
      <c r="I26" s="937"/>
      <c r="J26" s="937"/>
      <c r="K26" s="937"/>
      <c r="L26" s="937"/>
      <c r="M26" s="937"/>
      <c r="N26" s="937"/>
      <c r="O26" s="937"/>
      <c r="P26" s="938"/>
      <c r="Q26" s="942" t="s">
        <v>457</v>
      </c>
      <c r="R26" s="943"/>
      <c r="S26" s="943"/>
      <c r="T26" s="943"/>
      <c r="U26" s="944"/>
      <c r="V26" s="942" t="s">
        <v>458</v>
      </c>
      <c r="W26" s="943"/>
      <c r="X26" s="943"/>
      <c r="Y26" s="943"/>
      <c r="Z26" s="944"/>
      <c r="AA26" s="942" t="s">
        <v>459</v>
      </c>
      <c r="AB26" s="943"/>
      <c r="AC26" s="943"/>
      <c r="AD26" s="943"/>
      <c r="AE26" s="943"/>
      <c r="AF26" s="958" t="s">
        <v>253</v>
      </c>
      <c r="AG26" s="959"/>
      <c r="AH26" s="959"/>
      <c r="AI26" s="959"/>
      <c r="AJ26" s="960"/>
      <c r="AK26" s="943" t="s">
        <v>393</v>
      </c>
      <c r="AL26" s="943"/>
      <c r="AM26" s="943"/>
      <c r="AN26" s="943"/>
      <c r="AO26" s="944"/>
      <c r="AP26" s="942" t="s">
        <v>366</v>
      </c>
      <c r="AQ26" s="943"/>
      <c r="AR26" s="943"/>
      <c r="AS26" s="943"/>
      <c r="AT26" s="944"/>
      <c r="AU26" s="942" t="s">
        <v>460</v>
      </c>
      <c r="AV26" s="943"/>
      <c r="AW26" s="943"/>
      <c r="AX26" s="943"/>
      <c r="AY26" s="944"/>
      <c r="AZ26" s="942" t="s">
        <v>461</v>
      </c>
      <c r="BA26" s="943"/>
      <c r="BB26" s="943"/>
      <c r="BC26" s="943"/>
      <c r="BD26" s="944"/>
      <c r="BE26" s="942" t="s">
        <v>448</v>
      </c>
      <c r="BF26" s="943"/>
      <c r="BG26" s="943"/>
      <c r="BH26" s="943"/>
      <c r="BI26" s="949"/>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2">
      <c r="A27" s="939"/>
      <c r="B27" s="940"/>
      <c r="C27" s="940"/>
      <c r="D27" s="940"/>
      <c r="E27" s="940"/>
      <c r="F27" s="940"/>
      <c r="G27" s="940"/>
      <c r="H27" s="940"/>
      <c r="I27" s="940"/>
      <c r="J27" s="940"/>
      <c r="K27" s="940"/>
      <c r="L27" s="940"/>
      <c r="M27" s="940"/>
      <c r="N27" s="940"/>
      <c r="O27" s="940"/>
      <c r="P27" s="941"/>
      <c r="Q27" s="945"/>
      <c r="R27" s="946"/>
      <c r="S27" s="946"/>
      <c r="T27" s="946"/>
      <c r="U27" s="947"/>
      <c r="V27" s="945"/>
      <c r="W27" s="946"/>
      <c r="X27" s="946"/>
      <c r="Y27" s="946"/>
      <c r="Z27" s="947"/>
      <c r="AA27" s="945"/>
      <c r="AB27" s="946"/>
      <c r="AC27" s="946"/>
      <c r="AD27" s="946"/>
      <c r="AE27" s="946"/>
      <c r="AF27" s="961"/>
      <c r="AG27" s="962"/>
      <c r="AH27" s="962"/>
      <c r="AI27" s="962"/>
      <c r="AJ27" s="963"/>
      <c r="AK27" s="946"/>
      <c r="AL27" s="946"/>
      <c r="AM27" s="946"/>
      <c r="AN27" s="946"/>
      <c r="AO27" s="947"/>
      <c r="AP27" s="945"/>
      <c r="AQ27" s="946"/>
      <c r="AR27" s="946"/>
      <c r="AS27" s="946"/>
      <c r="AT27" s="947"/>
      <c r="AU27" s="945"/>
      <c r="AV27" s="946"/>
      <c r="AW27" s="946"/>
      <c r="AX27" s="946"/>
      <c r="AY27" s="947"/>
      <c r="AZ27" s="945"/>
      <c r="BA27" s="946"/>
      <c r="BB27" s="946"/>
      <c r="BC27" s="946"/>
      <c r="BD27" s="947"/>
      <c r="BE27" s="945"/>
      <c r="BF27" s="946"/>
      <c r="BG27" s="946"/>
      <c r="BH27" s="946"/>
      <c r="BI27" s="95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2">
      <c r="A28" s="54">
        <v>1</v>
      </c>
      <c r="B28" s="683" t="s">
        <v>462</v>
      </c>
      <c r="C28" s="684"/>
      <c r="D28" s="684"/>
      <c r="E28" s="684"/>
      <c r="F28" s="684"/>
      <c r="G28" s="684"/>
      <c r="H28" s="684"/>
      <c r="I28" s="684"/>
      <c r="J28" s="684"/>
      <c r="K28" s="684"/>
      <c r="L28" s="684"/>
      <c r="M28" s="684"/>
      <c r="N28" s="684"/>
      <c r="O28" s="684"/>
      <c r="P28" s="685"/>
      <c r="Q28" s="738">
        <v>800</v>
      </c>
      <c r="R28" s="739"/>
      <c r="S28" s="739"/>
      <c r="T28" s="739"/>
      <c r="U28" s="739"/>
      <c r="V28" s="739">
        <v>797</v>
      </c>
      <c r="W28" s="739"/>
      <c r="X28" s="739"/>
      <c r="Y28" s="739"/>
      <c r="Z28" s="739"/>
      <c r="AA28" s="739">
        <v>3</v>
      </c>
      <c r="AB28" s="739"/>
      <c r="AC28" s="739"/>
      <c r="AD28" s="739"/>
      <c r="AE28" s="740"/>
      <c r="AF28" s="741">
        <v>3</v>
      </c>
      <c r="AG28" s="739"/>
      <c r="AH28" s="739"/>
      <c r="AI28" s="739"/>
      <c r="AJ28" s="742"/>
      <c r="AK28" s="743">
        <v>63</v>
      </c>
      <c r="AL28" s="739"/>
      <c r="AM28" s="739"/>
      <c r="AN28" s="739"/>
      <c r="AO28" s="739"/>
      <c r="AP28" s="739" t="s">
        <v>542</v>
      </c>
      <c r="AQ28" s="739"/>
      <c r="AR28" s="739"/>
      <c r="AS28" s="739"/>
      <c r="AT28" s="739"/>
      <c r="AU28" s="739" t="s">
        <v>542</v>
      </c>
      <c r="AV28" s="739"/>
      <c r="AW28" s="739"/>
      <c r="AX28" s="739"/>
      <c r="AY28" s="739"/>
      <c r="AZ28" s="744" t="s">
        <v>542</v>
      </c>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2">
      <c r="A29" s="54">
        <v>2</v>
      </c>
      <c r="B29" s="699" t="s">
        <v>27</v>
      </c>
      <c r="C29" s="700"/>
      <c r="D29" s="700"/>
      <c r="E29" s="700"/>
      <c r="F29" s="700"/>
      <c r="G29" s="700"/>
      <c r="H29" s="700"/>
      <c r="I29" s="700"/>
      <c r="J29" s="700"/>
      <c r="K29" s="700"/>
      <c r="L29" s="700"/>
      <c r="M29" s="700"/>
      <c r="N29" s="700"/>
      <c r="O29" s="700"/>
      <c r="P29" s="701"/>
      <c r="Q29" s="702">
        <v>853</v>
      </c>
      <c r="R29" s="703"/>
      <c r="S29" s="703"/>
      <c r="T29" s="703"/>
      <c r="U29" s="703"/>
      <c r="V29" s="703">
        <v>805</v>
      </c>
      <c r="W29" s="703"/>
      <c r="X29" s="703"/>
      <c r="Y29" s="703"/>
      <c r="Z29" s="703"/>
      <c r="AA29" s="703">
        <v>48</v>
      </c>
      <c r="AB29" s="703"/>
      <c r="AC29" s="703"/>
      <c r="AD29" s="703"/>
      <c r="AE29" s="704"/>
      <c r="AF29" s="705">
        <v>48</v>
      </c>
      <c r="AG29" s="706"/>
      <c r="AH29" s="706"/>
      <c r="AI29" s="706"/>
      <c r="AJ29" s="707"/>
      <c r="AK29" s="708">
        <v>130</v>
      </c>
      <c r="AL29" s="703"/>
      <c r="AM29" s="703"/>
      <c r="AN29" s="703"/>
      <c r="AO29" s="703"/>
      <c r="AP29" s="703" t="s">
        <v>542</v>
      </c>
      <c r="AQ29" s="703"/>
      <c r="AR29" s="703"/>
      <c r="AS29" s="703"/>
      <c r="AT29" s="703"/>
      <c r="AU29" s="703" t="s">
        <v>542</v>
      </c>
      <c r="AV29" s="703"/>
      <c r="AW29" s="703"/>
      <c r="AX29" s="703"/>
      <c r="AY29" s="703"/>
      <c r="AZ29" s="747" t="s">
        <v>542</v>
      </c>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2">
      <c r="A30" s="54">
        <v>3</v>
      </c>
      <c r="B30" s="699" t="s">
        <v>230</v>
      </c>
      <c r="C30" s="700"/>
      <c r="D30" s="700"/>
      <c r="E30" s="700"/>
      <c r="F30" s="700"/>
      <c r="G30" s="700"/>
      <c r="H30" s="700"/>
      <c r="I30" s="700"/>
      <c r="J30" s="700"/>
      <c r="K30" s="700"/>
      <c r="L30" s="700"/>
      <c r="M30" s="700"/>
      <c r="N30" s="700"/>
      <c r="O30" s="700"/>
      <c r="P30" s="701"/>
      <c r="Q30" s="702">
        <v>150</v>
      </c>
      <c r="R30" s="703"/>
      <c r="S30" s="703"/>
      <c r="T30" s="703"/>
      <c r="U30" s="703"/>
      <c r="V30" s="703">
        <v>150</v>
      </c>
      <c r="W30" s="703"/>
      <c r="X30" s="703"/>
      <c r="Y30" s="703"/>
      <c r="Z30" s="703"/>
      <c r="AA30" s="703">
        <v>0</v>
      </c>
      <c r="AB30" s="703"/>
      <c r="AC30" s="703"/>
      <c r="AD30" s="703"/>
      <c r="AE30" s="704"/>
      <c r="AF30" s="705">
        <v>0</v>
      </c>
      <c r="AG30" s="706"/>
      <c r="AH30" s="706"/>
      <c r="AI30" s="706"/>
      <c r="AJ30" s="707"/>
      <c r="AK30" s="708">
        <v>42</v>
      </c>
      <c r="AL30" s="703"/>
      <c r="AM30" s="703"/>
      <c r="AN30" s="703"/>
      <c r="AO30" s="703"/>
      <c r="AP30" s="703" t="s">
        <v>542</v>
      </c>
      <c r="AQ30" s="703"/>
      <c r="AR30" s="703"/>
      <c r="AS30" s="703"/>
      <c r="AT30" s="703"/>
      <c r="AU30" s="703" t="s">
        <v>542</v>
      </c>
      <c r="AV30" s="703"/>
      <c r="AW30" s="703"/>
      <c r="AX30" s="703"/>
      <c r="AY30" s="703"/>
      <c r="AZ30" s="747" t="s">
        <v>542</v>
      </c>
      <c r="BA30" s="747"/>
      <c r="BB30" s="747"/>
      <c r="BC30" s="747"/>
      <c r="BD30" s="747"/>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2">
      <c r="A31" s="54">
        <v>4</v>
      </c>
      <c r="B31" s="699" t="s">
        <v>359</v>
      </c>
      <c r="C31" s="700"/>
      <c r="D31" s="700"/>
      <c r="E31" s="700"/>
      <c r="F31" s="700"/>
      <c r="G31" s="700"/>
      <c r="H31" s="700"/>
      <c r="I31" s="700"/>
      <c r="J31" s="700"/>
      <c r="K31" s="700"/>
      <c r="L31" s="700"/>
      <c r="M31" s="700"/>
      <c r="N31" s="700"/>
      <c r="O31" s="700"/>
      <c r="P31" s="701"/>
      <c r="Q31" s="702">
        <v>227</v>
      </c>
      <c r="R31" s="703"/>
      <c r="S31" s="703"/>
      <c r="T31" s="703"/>
      <c r="U31" s="703"/>
      <c r="V31" s="703">
        <v>242</v>
      </c>
      <c r="W31" s="703"/>
      <c r="X31" s="703"/>
      <c r="Y31" s="703"/>
      <c r="Z31" s="703"/>
      <c r="AA31" s="703">
        <v>-16</v>
      </c>
      <c r="AB31" s="703"/>
      <c r="AC31" s="703"/>
      <c r="AD31" s="703"/>
      <c r="AE31" s="704"/>
      <c r="AF31" s="705">
        <v>16</v>
      </c>
      <c r="AG31" s="706"/>
      <c r="AH31" s="706"/>
      <c r="AI31" s="706"/>
      <c r="AJ31" s="707"/>
      <c r="AK31" s="708">
        <v>180</v>
      </c>
      <c r="AL31" s="703"/>
      <c r="AM31" s="703"/>
      <c r="AN31" s="703"/>
      <c r="AO31" s="703"/>
      <c r="AP31" s="703">
        <v>1439</v>
      </c>
      <c r="AQ31" s="703"/>
      <c r="AR31" s="703"/>
      <c r="AS31" s="703"/>
      <c r="AT31" s="703"/>
      <c r="AU31" s="703">
        <v>1016</v>
      </c>
      <c r="AV31" s="703"/>
      <c r="AW31" s="703"/>
      <c r="AX31" s="703"/>
      <c r="AY31" s="703"/>
      <c r="AZ31" s="747" t="s">
        <v>542</v>
      </c>
      <c r="BA31" s="747"/>
      <c r="BB31" s="747"/>
      <c r="BC31" s="747"/>
      <c r="BD31" s="747"/>
      <c r="BE31" s="709" t="s">
        <v>463</v>
      </c>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2">
      <c r="A32" s="54">
        <v>5</v>
      </c>
      <c r="B32" s="699"/>
      <c r="C32" s="700"/>
      <c r="D32" s="700"/>
      <c r="E32" s="700"/>
      <c r="F32" s="700"/>
      <c r="G32" s="700"/>
      <c r="H32" s="700"/>
      <c r="I32" s="700"/>
      <c r="J32" s="700"/>
      <c r="K32" s="700"/>
      <c r="L32" s="700"/>
      <c r="M32" s="700"/>
      <c r="N32" s="700"/>
      <c r="O32" s="700"/>
      <c r="P32" s="701"/>
      <c r="Q32" s="702"/>
      <c r="R32" s="703"/>
      <c r="S32" s="703"/>
      <c r="T32" s="703"/>
      <c r="U32" s="703"/>
      <c r="V32" s="703"/>
      <c r="W32" s="703"/>
      <c r="X32" s="703"/>
      <c r="Y32" s="703"/>
      <c r="Z32" s="703"/>
      <c r="AA32" s="703"/>
      <c r="AB32" s="703"/>
      <c r="AC32" s="703"/>
      <c r="AD32" s="703"/>
      <c r="AE32" s="704"/>
      <c r="AF32" s="705"/>
      <c r="AG32" s="706"/>
      <c r="AH32" s="706"/>
      <c r="AI32" s="706"/>
      <c r="AJ32" s="707"/>
      <c r="AK32" s="708"/>
      <c r="AL32" s="703"/>
      <c r="AM32" s="703"/>
      <c r="AN32" s="703"/>
      <c r="AO32" s="703"/>
      <c r="AP32" s="703"/>
      <c r="AQ32" s="703"/>
      <c r="AR32" s="703"/>
      <c r="AS32" s="703"/>
      <c r="AT32" s="703"/>
      <c r="AU32" s="703"/>
      <c r="AV32" s="703"/>
      <c r="AW32" s="703"/>
      <c r="AX32" s="703"/>
      <c r="AY32" s="703"/>
      <c r="AZ32" s="747"/>
      <c r="BA32" s="747"/>
      <c r="BB32" s="747"/>
      <c r="BC32" s="747"/>
      <c r="BD32" s="747"/>
      <c r="BE32" s="709"/>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2">
      <c r="A33" s="54">
        <v>6</v>
      </c>
      <c r="B33" s="699"/>
      <c r="C33" s="700"/>
      <c r="D33" s="700"/>
      <c r="E33" s="700"/>
      <c r="F33" s="700"/>
      <c r="G33" s="700"/>
      <c r="H33" s="700"/>
      <c r="I33" s="700"/>
      <c r="J33" s="700"/>
      <c r="K33" s="700"/>
      <c r="L33" s="700"/>
      <c r="M33" s="700"/>
      <c r="N33" s="700"/>
      <c r="O33" s="700"/>
      <c r="P33" s="701"/>
      <c r="Q33" s="702"/>
      <c r="R33" s="703"/>
      <c r="S33" s="703"/>
      <c r="T33" s="703"/>
      <c r="U33" s="703"/>
      <c r="V33" s="703"/>
      <c r="W33" s="703"/>
      <c r="X33" s="703"/>
      <c r="Y33" s="703"/>
      <c r="Z33" s="703"/>
      <c r="AA33" s="703"/>
      <c r="AB33" s="703"/>
      <c r="AC33" s="703"/>
      <c r="AD33" s="703"/>
      <c r="AE33" s="704"/>
      <c r="AF33" s="705"/>
      <c r="AG33" s="706"/>
      <c r="AH33" s="706"/>
      <c r="AI33" s="706"/>
      <c r="AJ33" s="707"/>
      <c r="AK33" s="708"/>
      <c r="AL33" s="703"/>
      <c r="AM33" s="703"/>
      <c r="AN33" s="703"/>
      <c r="AO33" s="703"/>
      <c r="AP33" s="703"/>
      <c r="AQ33" s="703"/>
      <c r="AR33" s="703"/>
      <c r="AS33" s="703"/>
      <c r="AT33" s="703"/>
      <c r="AU33" s="703"/>
      <c r="AV33" s="703"/>
      <c r="AW33" s="703"/>
      <c r="AX33" s="703"/>
      <c r="AY33" s="703"/>
      <c r="AZ33" s="747"/>
      <c r="BA33" s="747"/>
      <c r="BB33" s="747"/>
      <c r="BC33" s="747"/>
      <c r="BD33" s="747"/>
      <c r="BE33" s="709"/>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2">
      <c r="A34" s="54">
        <v>7</v>
      </c>
      <c r="B34" s="699"/>
      <c r="C34" s="700"/>
      <c r="D34" s="700"/>
      <c r="E34" s="700"/>
      <c r="F34" s="700"/>
      <c r="G34" s="700"/>
      <c r="H34" s="700"/>
      <c r="I34" s="700"/>
      <c r="J34" s="700"/>
      <c r="K34" s="700"/>
      <c r="L34" s="700"/>
      <c r="M34" s="700"/>
      <c r="N34" s="700"/>
      <c r="O34" s="700"/>
      <c r="P34" s="701"/>
      <c r="Q34" s="702"/>
      <c r="R34" s="703"/>
      <c r="S34" s="703"/>
      <c r="T34" s="703"/>
      <c r="U34" s="703"/>
      <c r="V34" s="703"/>
      <c r="W34" s="703"/>
      <c r="X34" s="703"/>
      <c r="Y34" s="703"/>
      <c r="Z34" s="703"/>
      <c r="AA34" s="703"/>
      <c r="AB34" s="703"/>
      <c r="AC34" s="703"/>
      <c r="AD34" s="703"/>
      <c r="AE34" s="704"/>
      <c r="AF34" s="705"/>
      <c r="AG34" s="706"/>
      <c r="AH34" s="706"/>
      <c r="AI34" s="706"/>
      <c r="AJ34" s="707"/>
      <c r="AK34" s="708"/>
      <c r="AL34" s="703"/>
      <c r="AM34" s="703"/>
      <c r="AN34" s="703"/>
      <c r="AO34" s="703"/>
      <c r="AP34" s="703"/>
      <c r="AQ34" s="703"/>
      <c r="AR34" s="703"/>
      <c r="AS34" s="703"/>
      <c r="AT34" s="703"/>
      <c r="AU34" s="703"/>
      <c r="AV34" s="703"/>
      <c r="AW34" s="703"/>
      <c r="AX34" s="703"/>
      <c r="AY34" s="703"/>
      <c r="AZ34" s="747"/>
      <c r="BA34" s="747"/>
      <c r="BB34" s="747"/>
      <c r="BC34" s="747"/>
      <c r="BD34" s="747"/>
      <c r="BE34" s="709"/>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2">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7"/>
      <c r="BA35" s="747"/>
      <c r="BB35" s="747"/>
      <c r="BC35" s="747"/>
      <c r="BD35" s="747"/>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2">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2">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2">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2">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2">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2">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2">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2">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2">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2">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2">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2">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2">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2">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2">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2">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2">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2">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2">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2">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2">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2">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2">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2">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2">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2">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2">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464</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2">
      <c r="A63" s="53" t="s">
        <v>257</v>
      </c>
      <c r="B63" s="722" t="s">
        <v>381</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68</v>
      </c>
      <c r="AG63" s="726"/>
      <c r="AH63" s="726"/>
      <c r="AI63" s="726"/>
      <c r="AJ63" s="729"/>
      <c r="AK63" s="730"/>
      <c r="AL63" s="731"/>
      <c r="AM63" s="731"/>
      <c r="AN63" s="731"/>
      <c r="AO63" s="731"/>
      <c r="AP63" s="726"/>
      <c r="AQ63" s="726"/>
      <c r="AR63" s="726"/>
      <c r="AS63" s="726"/>
      <c r="AT63" s="726"/>
      <c r="AU63" s="726"/>
      <c r="AV63" s="726"/>
      <c r="AW63" s="726"/>
      <c r="AX63" s="726"/>
      <c r="AY63" s="726"/>
      <c r="AZ63" s="756"/>
      <c r="BA63" s="756"/>
      <c r="BB63" s="756"/>
      <c r="BC63" s="756"/>
      <c r="BD63" s="756"/>
      <c r="BE63" s="732"/>
      <c r="BF63" s="732"/>
      <c r="BG63" s="732"/>
      <c r="BH63" s="732"/>
      <c r="BI63" s="733"/>
      <c r="BJ63" s="734" t="s">
        <v>205</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2">
      <c r="A65" s="56" t="s">
        <v>454</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2">
      <c r="A66" s="936" t="s">
        <v>423</v>
      </c>
      <c r="B66" s="937"/>
      <c r="C66" s="937"/>
      <c r="D66" s="937"/>
      <c r="E66" s="937"/>
      <c r="F66" s="937"/>
      <c r="G66" s="937"/>
      <c r="H66" s="937"/>
      <c r="I66" s="937"/>
      <c r="J66" s="937"/>
      <c r="K66" s="937"/>
      <c r="L66" s="937"/>
      <c r="M66" s="937"/>
      <c r="N66" s="937"/>
      <c r="O66" s="937"/>
      <c r="P66" s="938"/>
      <c r="Q66" s="942" t="s">
        <v>457</v>
      </c>
      <c r="R66" s="943"/>
      <c r="S66" s="943"/>
      <c r="T66" s="943"/>
      <c r="U66" s="944"/>
      <c r="V66" s="942" t="s">
        <v>458</v>
      </c>
      <c r="W66" s="943"/>
      <c r="X66" s="943"/>
      <c r="Y66" s="943"/>
      <c r="Z66" s="944"/>
      <c r="AA66" s="942" t="s">
        <v>459</v>
      </c>
      <c r="AB66" s="943"/>
      <c r="AC66" s="943"/>
      <c r="AD66" s="943"/>
      <c r="AE66" s="944"/>
      <c r="AF66" s="964" t="s">
        <v>253</v>
      </c>
      <c r="AG66" s="959"/>
      <c r="AH66" s="959"/>
      <c r="AI66" s="959"/>
      <c r="AJ66" s="965"/>
      <c r="AK66" s="942" t="s">
        <v>393</v>
      </c>
      <c r="AL66" s="937"/>
      <c r="AM66" s="937"/>
      <c r="AN66" s="937"/>
      <c r="AO66" s="938"/>
      <c r="AP66" s="942" t="s">
        <v>366</v>
      </c>
      <c r="AQ66" s="943"/>
      <c r="AR66" s="943"/>
      <c r="AS66" s="943"/>
      <c r="AT66" s="944"/>
      <c r="AU66" s="942" t="s">
        <v>465</v>
      </c>
      <c r="AV66" s="943"/>
      <c r="AW66" s="943"/>
      <c r="AX66" s="943"/>
      <c r="AY66" s="944"/>
      <c r="AZ66" s="942" t="s">
        <v>448</v>
      </c>
      <c r="BA66" s="943"/>
      <c r="BB66" s="943"/>
      <c r="BC66" s="943"/>
      <c r="BD66" s="949"/>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2">
      <c r="A67" s="939"/>
      <c r="B67" s="940"/>
      <c r="C67" s="940"/>
      <c r="D67" s="940"/>
      <c r="E67" s="940"/>
      <c r="F67" s="940"/>
      <c r="G67" s="940"/>
      <c r="H67" s="940"/>
      <c r="I67" s="940"/>
      <c r="J67" s="940"/>
      <c r="K67" s="940"/>
      <c r="L67" s="940"/>
      <c r="M67" s="940"/>
      <c r="N67" s="940"/>
      <c r="O67" s="940"/>
      <c r="P67" s="941"/>
      <c r="Q67" s="945"/>
      <c r="R67" s="946"/>
      <c r="S67" s="946"/>
      <c r="T67" s="946"/>
      <c r="U67" s="947"/>
      <c r="V67" s="945"/>
      <c r="W67" s="946"/>
      <c r="X67" s="946"/>
      <c r="Y67" s="946"/>
      <c r="Z67" s="947"/>
      <c r="AA67" s="945"/>
      <c r="AB67" s="946"/>
      <c r="AC67" s="946"/>
      <c r="AD67" s="946"/>
      <c r="AE67" s="947"/>
      <c r="AF67" s="966"/>
      <c r="AG67" s="962"/>
      <c r="AH67" s="962"/>
      <c r="AI67" s="962"/>
      <c r="AJ67" s="967"/>
      <c r="AK67" s="968"/>
      <c r="AL67" s="940"/>
      <c r="AM67" s="940"/>
      <c r="AN67" s="940"/>
      <c r="AO67" s="941"/>
      <c r="AP67" s="945"/>
      <c r="AQ67" s="946"/>
      <c r="AR67" s="946"/>
      <c r="AS67" s="946"/>
      <c r="AT67" s="947"/>
      <c r="AU67" s="945"/>
      <c r="AV67" s="946"/>
      <c r="AW67" s="946"/>
      <c r="AX67" s="946"/>
      <c r="AY67" s="947"/>
      <c r="AZ67" s="945"/>
      <c r="BA67" s="946"/>
      <c r="BB67" s="946"/>
      <c r="BC67" s="946"/>
      <c r="BD67" s="951"/>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2">
      <c r="A68" s="51">
        <v>1</v>
      </c>
      <c r="B68" s="683" t="s">
        <v>537</v>
      </c>
      <c r="C68" s="684"/>
      <c r="D68" s="684"/>
      <c r="E68" s="684"/>
      <c r="F68" s="684"/>
      <c r="G68" s="684"/>
      <c r="H68" s="684"/>
      <c r="I68" s="684"/>
      <c r="J68" s="684"/>
      <c r="K68" s="684"/>
      <c r="L68" s="684"/>
      <c r="M68" s="684"/>
      <c r="N68" s="684"/>
      <c r="O68" s="684"/>
      <c r="P68" s="685"/>
      <c r="Q68" s="686">
        <v>206</v>
      </c>
      <c r="R68" s="687"/>
      <c r="S68" s="687"/>
      <c r="T68" s="687"/>
      <c r="U68" s="687"/>
      <c r="V68" s="687">
        <v>197</v>
      </c>
      <c r="W68" s="687"/>
      <c r="X68" s="687"/>
      <c r="Y68" s="687"/>
      <c r="Z68" s="687"/>
      <c r="AA68" s="687">
        <v>9</v>
      </c>
      <c r="AB68" s="687"/>
      <c r="AC68" s="687"/>
      <c r="AD68" s="687"/>
      <c r="AE68" s="687"/>
      <c r="AF68" s="687">
        <v>9</v>
      </c>
      <c r="AG68" s="687"/>
      <c r="AH68" s="687"/>
      <c r="AI68" s="687"/>
      <c r="AJ68" s="687"/>
      <c r="AK68" s="687">
        <v>0</v>
      </c>
      <c r="AL68" s="687"/>
      <c r="AM68" s="687"/>
      <c r="AN68" s="687"/>
      <c r="AO68" s="687"/>
      <c r="AP68" s="687">
        <v>206</v>
      </c>
      <c r="AQ68" s="687"/>
      <c r="AR68" s="687"/>
      <c r="AS68" s="687"/>
      <c r="AT68" s="687"/>
      <c r="AU68" s="687">
        <v>84</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2">
      <c r="A69" s="52">
        <v>2</v>
      </c>
      <c r="B69" s="699" t="s">
        <v>538</v>
      </c>
      <c r="C69" s="700"/>
      <c r="D69" s="700"/>
      <c r="E69" s="700"/>
      <c r="F69" s="700"/>
      <c r="G69" s="700"/>
      <c r="H69" s="700"/>
      <c r="I69" s="700"/>
      <c r="J69" s="700"/>
      <c r="K69" s="700"/>
      <c r="L69" s="700"/>
      <c r="M69" s="700"/>
      <c r="N69" s="700"/>
      <c r="O69" s="700"/>
      <c r="P69" s="701"/>
      <c r="Q69" s="702">
        <v>4286</v>
      </c>
      <c r="R69" s="703"/>
      <c r="S69" s="703"/>
      <c r="T69" s="703"/>
      <c r="U69" s="703"/>
      <c r="V69" s="703">
        <v>4270</v>
      </c>
      <c r="W69" s="703"/>
      <c r="X69" s="703"/>
      <c r="Y69" s="703"/>
      <c r="Z69" s="703"/>
      <c r="AA69" s="703">
        <v>16</v>
      </c>
      <c r="AB69" s="703"/>
      <c r="AC69" s="703"/>
      <c r="AD69" s="703"/>
      <c r="AE69" s="703"/>
      <c r="AF69" s="703">
        <v>16</v>
      </c>
      <c r="AG69" s="703"/>
      <c r="AH69" s="703"/>
      <c r="AI69" s="703"/>
      <c r="AJ69" s="703"/>
      <c r="AK69" s="703">
        <v>103</v>
      </c>
      <c r="AL69" s="703"/>
      <c r="AM69" s="703"/>
      <c r="AN69" s="703"/>
      <c r="AO69" s="703"/>
      <c r="AP69" s="703" t="s">
        <v>542</v>
      </c>
      <c r="AQ69" s="703"/>
      <c r="AR69" s="703"/>
      <c r="AS69" s="703"/>
      <c r="AT69" s="703"/>
      <c r="AU69" s="703" t="s">
        <v>542</v>
      </c>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2">
      <c r="A70" s="52">
        <v>3</v>
      </c>
      <c r="B70" s="699" t="s">
        <v>498</v>
      </c>
      <c r="C70" s="700"/>
      <c r="D70" s="700"/>
      <c r="E70" s="700"/>
      <c r="F70" s="700"/>
      <c r="G70" s="700"/>
      <c r="H70" s="700"/>
      <c r="I70" s="700"/>
      <c r="J70" s="700"/>
      <c r="K70" s="700"/>
      <c r="L70" s="700"/>
      <c r="M70" s="700"/>
      <c r="N70" s="700"/>
      <c r="O70" s="700"/>
      <c r="P70" s="701"/>
      <c r="Q70" s="702">
        <v>128</v>
      </c>
      <c r="R70" s="703"/>
      <c r="S70" s="703"/>
      <c r="T70" s="703"/>
      <c r="U70" s="703"/>
      <c r="V70" s="703">
        <v>124</v>
      </c>
      <c r="W70" s="703"/>
      <c r="X70" s="703"/>
      <c r="Y70" s="703"/>
      <c r="Z70" s="703"/>
      <c r="AA70" s="703">
        <v>4</v>
      </c>
      <c r="AB70" s="703"/>
      <c r="AC70" s="703"/>
      <c r="AD70" s="703"/>
      <c r="AE70" s="703"/>
      <c r="AF70" s="703">
        <v>4</v>
      </c>
      <c r="AG70" s="703"/>
      <c r="AH70" s="703"/>
      <c r="AI70" s="703"/>
      <c r="AJ70" s="703"/>
      <c r="AK70" s="703">
        <v>0</v>
      </c>
      <c r="AL70" s="703"/>
      <c r="AM70" s="703"/>
      <c r="AN70" s="703"/>
      <c r="AO70" s="703"/>
      <c r="AP70" s="703" t="s">
        <v>542</v>
      </c>
      <c r="AQ70" s="703"/>
      <c r="AR70" s="703"/>
      <c r="AS70" s="703"/>
      <c r="AT70" s="703"/>
      <c r="AU70" s="703" t="s">
        <v>542</v>
      </c>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2">
      <c r="A71" s="52">
        <v>4</v>
      </c>
      <c r="B71" s="699" t="s">
        <v>539</v>
      </c>
      <c r="C71" s="700"/>
      <c r="D71" s="700"/>
      <c r="E71" s="700"/>
      <c r="F71" s="700"/>
      <c r="G71" s="700"/>
      <c r="H71" s="700"/>
      <c r="I71" s="700"/>
      <c r="J71" s="700"/>
      <c r="K71" s="700"/>
      <c r="L71" s="700"/>
      <c r="M71" s="700"/>
      <c r="N71" s="700"/>
      <c r="O71" s="700"/>
      <c r="P71" s="701"/>
      <c r="Q71" s="702">
        <v>401</v>
      </c>
      <c r="R71" s="703"/>
      <c r="S71" s="703"/>
      <c r="T71" s="703"/>
      <c r="U71" s="703"/>
      <c r="V71" s="703">
        <v>376</v>
      </c>
      <c r="W71" s="703"/>
      <c r="X71" s="703"/>
      <c r="Y71" s="703"/>
      <c r="Z71" s="703"/>
      <c r="AA71" s="703">
        <v>26</v>
      </c>
      <c r="AB71" s="703"/>
      <c r="AC71" s="703"/>
      <c r="AD71" s="703"/>
      <c r="AE71" s="703"/>
      <c r="AF71" s="703">
        <v>26</v>
      </c>
      <c r="AG71" s="703"/>
      <c r="AH71" s="703"/>
      <c r="AI71" s="703"/>
      <c r="AJ71" s="703"/>
      <c r="AK71" s="703">
        <v>239</v>
      </c>
      <c r="AL71" s="703"/>
      <c r="AM71" s="703"/>
      <c r="AN71" s="703"/>
      <c r="AO71" s="703"/>
      <c r="AP71" s="703" t="s">
        <v>542</v>
      </c>
      <c r="AQ71" s="703"/>
      <c r="AR71" s="703"/>
      <c r="AS71" s="703"/>
      <c r="AT71" s="703"/>
      <c r="AU71" s="703" t="s">
        <v>542</v>
      </c>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2">
      <c r="A72" s="52">
        <v>5</v>
      </c>
      <c r="B72" s="699" t="s">
        <v>540</v>
      </c>
      <c r="C72" s="700"/>
      <c r="D72" s="700"/>
      <c r="E72" s="700"/>
      <c r="F72" s="700"/>
      <c r="G72" s="700"/>
      <c r="H72" s="700"/>
      <c r="I72" s="700"/>
      <c r="J72" s="700"/>
      <c r="K72" s="700"/>
      <c r="L72" s="700"/>
      <c r="M72" s="700"/>
      <c r="N72" s="700"/>
      <c r="O72" s="700"/>
      <c r="P72" s="701"/>
      <c r="Q72" s="702">
        <v>14719</v>
      </c>
      <c r="R72" s="703"/>
      <c r="S72" s="703"/>
      <c r="T72" s="703"/>
      <c r="U72" s="703"/>
      <c r="V72" s="703">
        <v>14004</v>
      </c>
      <c r="W72" s="703"/>
      <c r="X72" s="703"/>
      <c r="Y72" s="703"/>
      <c r="Z72" s="703"/>
      <c r="AA72" s="703">
        <v>716</v>
      </c>
      <c r="AB72" s="703"/>
      <c r="AC72" s="703"/>
      <c r="AD72" s="703"/>
      <c r="AE72" s="703"/>
      <c r="AF72" s="703">
        <v>716</v>
      </c>
      <c r="AG72" s="703"/>
      <c r="AH72" s="703"/>
      <c r="AI72" s="703"/>
      <c r="AJ72" s="703"/>
      <c r="AK72" s="703">
        <v>256</v>
      </c>
      <c r="AL72" s="703"/>
      <c r="AM72" s="703"/>
      <c r="AN72" s="703"/>
      <c r="AO72" s="703"/>
      <c r="AP72" s="703">
        <v>4831</v>
      </c>
      <c r="AQ72" s="703"/>
      <c r="AR72" s="703"/>
      <c r="AS72" s="703"/>
      <c r="AT72" s="703"/>
      <c r="AU72" s="703">
        <v>90</v>
      </c>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2">
      <c r="A73" s="52">
        <v>6</v>
      </c>
      <c r="B73" s="699" t="s">
        <v>336</v>
      </c>
      <c r="C73" s="700"/>
      <c r="D73" s="700"/>
      <c r="E73" s="700"/>
      <c r="F73" s="700"/>
      <c r="G73" s="700"/>
      <c r="H73" s="700"/>
      <c r="I73" s="700"/>
      <c r="J73" s="700"/>
      <c r="K73" s="700"/>
      <c r="L73" s="700"/>
      <c r="M73" s="700"/>
      <c r="N73" s="700"/>
      <c r="O73" s="700"/>
      <c r="P73" s="701"/>
      <c r="Q73" s="702">
        <v>3919</v>
      </c>
      <c r="R73" s="703"/>
      <c r="S73" s="703"/>
      <c r="T73" s="703"/>
      <c r="U73" s="703"/>
      <c r="V73" s="703">
        <v>3348</v>
      </c>
      <c r="W73" s="703"/>
      <c r="X73" s="703"/>
      <c r="Y73" s="703"/>
      <c r="Z73" s="703"/>
      <c r="AA73" s="703">
        <v>571</v>
      </c>
      <c r="AB73" s="703"/>
      <c r="AC73" s="703"/>
      <c r="AD73" s="703"/>
      <c r="AE73" s="703"/>
      <c r="AF73" s="703">
        <v>571</v>
      </c>
      <c r="AG73" s="703"/>
      <c r="AH73" s="703"/>
      <c r="AI73" s="703"/>
      <c r="AJ73" s="703"/>
      <c r="AK73" s="703">
        <v>300</v>
      </c>
      <c r="AL73" s="703"/>
      <c r="AM73" s="703"/>
      <c r="AN73" s="703"/>
      <c r="AO73" s="703"/>
      <c r="AP73" s="703">
        <v>800</v>
      </c>
      <c r="AQ73" s="703"/>
      <c r="AR73" s="703"/>
      <c r="AS73" s="703"/>
      <c r="AT73" s="703"/>
      <c r="AU73" s="703">
        <v>64</v>
      </c>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2">
      <c r="A74" s="52">
        <v>7</v>
      </c>
      <c r="B74" s="699" t="s">
        <v>226</v>
      </c>
      <c r="C74" s="700"/>
      <c r="D74" s="700"/>
      <c r="E74" s="700"/>
      <c r="F74" s="700"/>
      <c r="G74" s="700"/>
      <c r="H74" s="700"/>
      <c r="I74" s="700"/>
      <c r="J74" s="700"/>
      <c r="K74" s="700"/>
      <c r="L74" s="700"/>
      <c r="M74" s="700"/>
      <c r="N74" s="700"/>
      <c r="O74" s="700"/>
      <c r="P74" s="701"/>
      <c r="Q74" s="711">
        <v>806</v>
      </c>
      <c r="R74" s="706"/>
      <c r="S74" s="706"/>
      <c r="T74" s="706"/>
      <c r="U74" s="708"/>
      <c r="V74" s="704">
        <v>774</v>
      </c>
      <c r="W74" s="706"/>
      <c r="X74" s="706"/>
      <c r="Y74" s="706"/>
      <c r="Z74" s="708"/>
      <c r="AA74" s="704">
        <v>31</v>
      </c>
      <c r="AB74" s="706"/>
      <c r="AC74" s="706"/>
      <c r="AD74" s="706"/>
      <c r="AE74" s="708"/>
      <c r="AF74" s="704">
        <v>31</v>
      </c>
      <c r="AG74" s="706"/>
      <c r="AH74" s="706"/>
      <c r="AI74" s="706"/>
      <c r="AJ74" s="708"/>
      <c r="AK74" s="704">
        <v>164</v>
      </c>
      <c r="AL74" s="706"/>
      <c r="AM74" s="706"/>
      <c r="AN74" s="706"/>
      <c r="AO74" s="708"/>
      <c r="AP74" s="703" t="s">
        <v>542</v>
      </c>
      <c r="AQ74" s="703"/>
      <c r="AR74" s="703"/>
      <c r="AS74" s="703"/>
      <c r="AT74" s="703"/>
      <c r="AU74" s="703" t="s">
        <v>542</v>
      </c>
      <c r="AV74" s="703"/>
      <c r="AW74" s="703"/>
      <c r="AX74" s="703"/>
      <c r="AY74" s="703"/>
      <c r="AZ74" s="709"/>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2">
      <c r="A75" s="52">
        <v>8</v>
      </c>
      <c r="B75" s="699" t="s">
        <v>541</v>
      </c>
      <c r="C75" s="700"/>
      <c r="D75" s="700"/>
      <c r="E75" s="700"/>
      <c r="F75" s="700"/>
      <c r="G75" s="700"/>
      <c r="H75" s="700"/>
      <c r="I75" s="700"/>
      <c r="J75" s="700"/>
      <c r="K75" s="700"/>
      <c r="L75" s="700"/>
      <c r="M75" s="700"/>
      <c r="N75" s="700"/>
      <c r="O75" s="700"/>
      <c r="P75" s="701"/>
      <c r="Q75" s="711">
        <v>1155</v>
      </c>
      <c r="R75" s="706"/>
      <c r="S75" s="706"/>
      <c r="T75" s="706"/>
      <c r="U75" s="708"/>
      <c r="V75" s="704">
        <v>1112</v>
      </c>
      <c r="W75" s="706"/>
      <c r="X75" s="706"/>
      <c r="Y75" s="706"/>
      <c r="Z75" s="708"/>
      <c r="AA75" s="704">
        <v>43</v>
      </c>
      <c r="AB75" s="706"/>
      <c r="AC75" s="706"/>
      <c r="AD75" s="706"/>
      <c r="AE75" s="708"/>
      <c r="AF75" s="704">
        <v>43</v>
      </c>
      <c r="AG75" s="706"/>
      <c r="AH75" s="706"/>
      <c r="AI75" s="706"/>
      <c r="AJ75" s="708"/>
      <c r="AK75" s="704">
        <v>10</v>
      </c>
      <c r="AL75" s="706"/>
      <c r="AM75" s="706"/>
      <c r="AN75" s="706"/>
      <c r="AO75" s="708"/>
      <c r="AP75" s="704">
        <v>1689</v>
      </c>
      <c r="AQ75" s="706"/>
      <c r="AR75" s="706"/>
      <c r="AS75" s="706"/>
      <c r="AT75" s="708"/>
      <c r="AU75" s="704">
        <v>247</v>
      </c>
      <c r="AV75" s="706"/>
      <c r="AW75" s="706"/>
      <c r="AX75" s="706"/>
      <c r="AY75" s="708"/>
      <c r="AZ75" s="709"/>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2">
      <c r="A76" s="52">
        <v>9</v>
      </c>
      <c r="B76" s="699"/>
      <c r="C76" s="700"/>
      <c r="D76" s="700"/>
      <c r="E76" s="700"/>
      <c r="F76" s="700"/>
      <c r="G76" s="700"/>
      <c r="H76" s="700"/>
      <c r="I76" s="700"/>
      <c r="J76" s="700"/>
      <c r="K76" s="700"/>
      <c r="L76" s="700"/>
      <c r="M76" s="700"/>
      <c r="N76" s="700"/>
      <c r="O76" s="700"/>
      <c r="P76" s="701"/>
      <c r="Q76" s="711"/>
      <c r="R76" s="706"/>
      <c r="S76" s="706"/>
      <c r="T76" s="706"/>
      <c r="U76" s="708"/>
      <c r="V76" s="704"/>
      <c r="W76" s="706"/>
      <c r="X76" s="706"/>
      <c r="Y76" s="706"/>
      <c r="Z76" s="708"/>
      <c r="AA76" s="704"/>
      <c r="AB76" s="706"/>
      <c r="AC76" s="706"/>
      <c r="AD76" s="706"/>
      <c r="AE76" s="708"/>
      <c r="AF76" s="704"/>
      <c r="AG76" s="706"/>
      <c r="AH76" s="706"/>
      <c r="AI76" s="706"/>
      <c r="AJ76" s="708"/>
      <c r="AK76" s="704"/>
      <c r="AL76" s="706"/>
      <c r="AM76" s="706"/>
      <c r="AN76" s="706"/>
      <c r="AO76" s="708"/>
      <c r="AP76" s="704"/>
      <c r="AQ76" s="706"/>
      <c r="AR76" s="706"/>
      <c r="AS76" s="706"/>
      <c r="AT76" s="708"/>
      <c r="AU76" s="704"/>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2">
      <c r="A77" s="52">
        <v>10</v>
      </c>
      <c r="B77" s="699"/>
      <c r="C77" s="700"/>
      <c r="D77" s="700"/>
      <c r="E77" s="700"/>
      <c r="F77" s="700"/>
      <c r="G77" s="700"/>
      <c r="H77" s="700"/>
      <c r="I77" s="700"/>
      <c r="J77" s="700"/>
      <c r="K77" s="700"/>
      <c r="L77" s="700"/>
      <c r="M77" s="700"/>
      <c r="N77" s="700"/>
      <c r="O77" s="700"/>
      <c r="P77" s="701"/>
      <c r="Q77" s="711"/>
      <c r="R77" s="706"/>
      <c r="S77" s="706"/>
      <c r="T77" s="706"/>
      <c r="U77" s="708"/>
      <c r="V77" s="704"/>
      <c r="W77" s="706"/>
      <c r="X77" s="706"/>
      <c r="Y77" s="706"/>
      <c r="Z77" s="708"/>
      <c r="AA77" s="704"/>
      <c r="AB77" s="706"/>
      <c r="AC77" s="706"/>
      <c r="AD77" s="706"/>
      <c r="AE77" s="708"/>
      <c r="AF77" s="704"/>
      <c r="AG77" s="706"/>
      <c r="AH77" s="706"/>
      <c r="AI77" s="706"/>
      <c r="AJ77" s="708"/>
      <c r="AK77" s="704"/>
      <c r="AL77" s="706"/>
      <c r="AM77" s="706"/>
      <c r="AN77" s="706"/>
      <c r="AO77" s="708"/>
      <c r="AP77" s="704"/>
      <c r="AQ77" s="706"/>
      <c r="AR77" s="706"/>
      <c r="AS77" s="706"/>
      <c r="AT77" s="708"/>
      <c r="AU77" s="704"/>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2">
      <c r="A78" s="52">
        <v>11</v>
      </c>
      <c r="B78" s="699"/>
      <c r="C78" s="700"/>
      <c r="D78" s="700"/>
      <c r="E78" s="700"/>
      <c r="F78" s="700"/>
      <c r="G78" s="700"/>
      <c r="H78" s="700"/>
      <c r="I78" s="700"/>
      <c r="J78" s="700"/>
      <c r="K78" s="700"/>
      <c r="L78" s="700"/>
      <c r="M78" s="700"/>
      <c r="N78" s="700"/>
      <c r="O78" s="700"/>
      <c r="P78" s="701"/>
      <c r="Q78" s="702"/>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2">
      <c r="A79" s="52">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2">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2">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2">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2">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2">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2">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2">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2">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2">
      <c r="A88" s="53" t="s">
        <v>257</v>
      </c>
      <c r="B88" s="722" t="s">
        <v>189</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c r="AG88" s="726"/>
      <c r="AH88" s="726"/>
      <c r="AI88" s="726"/>
      <c r="AJ88" s="726"/>
      <c r="AK88" s="731"/>
      <c r="AL88" s="731"/>
      <c r="AM88" s="731"/>
      <c r="AN88" s="731"/>
      <c r="AO88" s="731"/>
      <c r="AP88" s="726"/>
      <c r="AQ88" s="726"/>
      <c r="AR88" s="726"/>
      <c r="AS88" s="726"/>
      <c r="AT88" s="726"/>
      <c r="AU88" s="726"/>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257</v>
      </c>
      <c r="BR102" s="722" t="s">
        <v>451</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74"/>
      <c r="CS102" s="735"/>
      <c r="CT102" s="735"/>
      <c r="CU102" s="735"/>
      <c r="CV102" s="775"/>
      <c r="CW102" s="774"/>
      <c r="CX102" s="735"/>
      <c r="CY102" s="735"/>
      <c r="CZ102" s="735"/>
      <c r="DA102" s="775"/>
      <c r="DB102" s="774"/>
      <c r="DC102" s="735"/>
      <c r="DD102" s="735"/>
      <c r="DE102" s="735"/>
      <c r="DF102" s="775"/>
      <c r="DG102" s="774"/>
      <c r="DH102" s="735"/>
      <c r="DI102" s="735"/>
      <c r="DJ102" s="735"/>
      <c r="DK102" s="775"/>
      <c r="DL102" s="774"/>
      <c r="DM102" s="735"/>
      <c r="DN102" s="735"/>
      <c r="DO102" s="735"/>
      <c r="DP102" s="775"/>
      <c r="DQ102" s="774"/>
      <c r="DR102" s="735"/>
      <c r="DS102" s="735"/>
      <c r="DT102" s="735"/>
      <c r="DU102" s="775"/>
      <c r="DV102" s="722"/>
      <c r="DW102" s="723"/>
      <c r="DX102" s="723"/>
      <c r="DY102" s="723"/>
      <c r="DZ102" s="776"/>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7" t="s">
        <v>103</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8" t="s">
        <v>466</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467</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286</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9" t="s">
        <v>468</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206</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48" customFormat="1" ht="26.25" customHeight="1" x14ac:dyDescent="0.2">
      <c r="A109" s="782" t="s">
        <v>469</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436</v>
      </c>
      <c r="AB109" s="783"/>
      <c r="AC109" s="783"/>
      <c r="AD109" s="783"/>
      <c r="AE109" s="784"/>
      <c r="AF109" s="785" t="s">
        <v>470</v>
      </c>
      <c r="AG109" s="783"/>
      <c r="AH109" s="783"/>
      <c r="AI109" s="783"/>
      <c r="AJ109" s="784"/>
      <c r="AK109" s="785" t="s">
        <v>394</v>
      </c>
      <c r="AL109" s="783"/>
      <c r="AM109" s="783"/>
      <c r="AN109" s="783"/>
      <c r="AO109" s="784"/>
      <c r="AP109" s="785" t="s">
        <v>471</v>
      </c>
      <c r="AQ109" s="783"/>
      <c r="AR109" s="783"/>
      <c r="AS109" s="783"/>
      <c r="AT109" s="786"/>
      <c r="AU109" s="782" t="s">
        <v>469</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436</v>
      </c>
      <c r="BR109" s="783"/>
      <c r="BS109" s="783"/>
      <c r="BT109" s="783"/>
      <c r="BU109" s="784"/>
      <c r="BV109" s="785" t="s">
        <v>470</v>
      </c>
      <c r="BW109" s="783"/>
      <c r="BX109" s="783"/>
      <c r="BY109" s="783"/>
      <c r="BZ109" s="784"/>
      <c r="CA109" s="785" t="s">
        <v>394</v>
      </c>
      <c r="CB109" s="783"/>
      <c r="CC109" s="783"/>
      <c r="CD109" s="783"/>
      <c r="CE109" s="784"/>
      <c r="CF109" s="787" t="s">
        <v>471</v>
      </c>
      <c r="CG109" s="787"/>
      <c r="CH109" s="787"/>
      <c r="CI109" s="787"/>
      <c r="CJ109" s="787"/>
      <c r="CK109" s="785" t="s">
        <v>91</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436</v>
      </c>
      <c r="DH109" s="783"/>
      <c r="DI109" s="783"/>
      <c r="DJ109" s="783"/>
      <c r="DK109" s="784"/>
      <c r="DL109" s="785" t="s">
        <v>470</v>
      </c>
      <c r="DM109" s="783"/>
      <c r="DN109" s="783"/>
      <c r="DO109" s="783"/>
      <c r="DP109" s="784"/>
      <c r="DQ109" s="785" t="s">
        <v>394</v>
      </c>
      <c r="DR109" s="783"/>
      <c r="DS109" s="783"/>
      <c r="DT109" s="783"/>
      <c r="DU109" s="784"/>
      <c r="DV109" s="785" t="s">
        <v>471</v>
      </c>
      <c r="DW109" s="783"/>
      <c r="DX109" s="783"/>
      <c r="DY109" s="783"/>
      <c r="DZ109" s="786"/>
    </row>
    <row r="110" spans="1:131" s="48" customFormat="1" ht="26.25" customHeight="1" x14ac:dyDescent="0.2">
      <c r="A110" s="788" t="s">
        <v>334</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346022</v>
      </c>
      <c r="AB110" s="792"/>
      <c r="AC110" s="792"/>
      <c r="AD110" s="792"/>
      <c r="AE110" s="793"/>
      <c r="AF110" s="794">
        <v>388940</v>
      </c>
      <c r="AG110" s="792"/>
      <c r="AH110" s="792"/>
      <c r="AI110" s="792"/>
      <c r="AJ110" s="793"/>
      <c r="AK110" s="794">
        <v>408756</v>
      </c>
      <c r="AL110" s="792"/>
      <c r="AM110" s="792"/>
      <c r="AN110" s="792"/>
      <c r="AO110" s="793"/>
      <c r="AP110" s="795">
        <v>19</v>
      </c>
      <c r="AQ110" s="796"/>
      <c r="AR110" s="796"/>
      <c r="AS110" s="796"/>
      <c r="AT110" s="797"/>
      <c r="AU110" s="1000" t="s">
        <v>122</v>
      </c>
      <c r="AV110" s="1001"/>
      <c r="AW110" s="1001"/>
      <c r="AX110" s="1001"/>
      <c r="AY110" s="1001"/>
      <c r="AZ110" s="798" t="s">
        <v>472</v>
      </c>
      <c r="BA110" s="789"/>
      <c r="BB110" s="789"/>
      <c r="BC110" s="789"/>
      <c r="BD110" s="789"/>
      <c r="BE110" s="789"/>
      <c r="BF110" s="789"/>
      <c r="BG110" s="789"/>
      <c r="BH110" s="789"/>
      <c r="BI110" s="789"/>
      <c r="BJ110" s="789"/>
      <c r="BK110" s="789"/>
      <c r="BL110" s="789"/>
      <c r="BM110" s="789"/>
      <c r="BN110" s="789"/>
      <c r="BO110" s="789"/>
      <c r="BP110" s="790"/>
      <c r="BQ110" s="799">
        <v>3684359</v>
      </c>
      <c r="BR110" s="800"/>
      <c r="BS110" s="800"/>
      <c r="BT110" s="800"/>
      <c r="BU110" s="800"/>
      <c r="BV110" s="800">
        <v>3594787</v>
      </c>
      <c r="BW110" s="800"/>
      <c r="BX110" s="800"/>
      <c r="BY110" s="800"/>
      <c r="BZ110" s="800"/>
      <c r="CA110" s="800">
        <v>3401302</v>
      </c>
      <c r="CB110" s="800"/>
      <c r="CC110" s="800"/>
      <c r="CD110" s="800"/>
      <c r="CE110" s="800"/>
      <c r="CF110" s="801">
        <v>157.9</v>
      </c>
      <c r="CG110" s="802"/>
      <c r="CH110" s="802"/>
      <c r="CI110" s="802"/>
      <c r="CJ110" s="802"/>
      <c r="CK110" s="1006" t="s">
        <v>390</v>
      </c>
      <c r="CL110" s="1007"/>
      <c r="CM110" s="798" t="s">
        <v>63</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799" t="s">
        <v>205</v>
      </c>
      <c r="DH110" s="800"/>
      <c r="DI110" s="800"/>
      <c r="DJ110" s="800"/>
      <c r="DK110" s="800"/>
      <c r="DL110" s="800" t="s">
        <v>205</v>
      </c>
      <c r="DM110" s="800"/>
      <c r="DN110" s="800"/>
      <c r="DO110" s="800"/>
      <c r="DP110" s="800"/>
      <c r="DQ110" s="800" t="s">
        <v>205</v>
      </c>
      <c r="DR110" s="800"/>
      <c r="DS110" s="800"/>
      <c r="DT110" s="800"/>
      <c r="DU110" s="800"/>
      <c r="DV110" s="803" t="s">
        <v>205</v>
      </c>
      <c r="DW110" s="803"/>
      <c r="DX110" s="803"/>
      <c r="DY110" s="803"/>
      <c r="DZ110" s="804"/>
    </row>
    <row r="111" spans="1:131" s="48" customFormat="1" ht="26.25" customHeight="1" x14ac:dyDescent="0.2">
      <c r="A111" s="805" t="s">
        <v>456</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806"/>
      <c r="AA111" s="807" t="s">
        <v>205</v>
      </c>
      <c r="AB111" s="808"/>
      <c r="AC111" s="808"/>
      <c r="AD111" s="808"/>
      <c r="AE111" s="809"/>
      <c r="AF111" s="810" t="s">
        <v>205</v>
      </c>
      <c r="AG111" s="808"/>
      <c r="AH111" s="808"/>
      <c r="AI111" s="808"/>
      <c r="AJ111" s="809"/>
      <c r="AK111" s="810" t="s">
        <v>205</v>
      </c>
      <c r="AL111" s="808"/>
      <c r="AM111" s="808"/>
      <c r="AN111" s="808"/>
      <c r="AO111" s="809"/>
      <c r="AP111" s="811" t="s">
        <v>205</v>
      </c>
      <c r="AQ111" s="812"/>
      <c r="AR111" s="812"/>
      <c r="AS111" s="812"/>
      <c r="AT111" s="813"/>
      <c r="AU111" s="1002"/>
      <c r="AV111" s="1003"/>
      <c r="AW111" s="1003"/>
      <c r="AX111" s="1003"/>
      <c r="AY111" s="1003"/>
      <c r="AZ111" s="814" t="s">
        <v>473</v>
      </c>
      <c r="BA111" s="815"/>
      <c r="BB111" s="815"/>
      <c r="BC111" s="815"/>
      <c r="BD111" s="815"/>
      <c r="BE111" s="815"/>
      <c r="BF111" s="815"/>
      <c r="BG111" s="815"/>
      <c r="BH111" s="815"/>
      <c r="BI111" s="815"/>
      <c r="BJ111" s="815"/>
      <c r="BK111" s="815"/>
      <c r="BL111" s="815"/>
      <c r="BM111" s="815"/>
      <c r="BN111" s="815"/>
      <c r="BO111" s="815"/>
      <c r="BP111" s="816"/>
      <c r="BQ111" s="817" t="s">
        <v>205</v>
      </c>
      <c r="BR111" s="818"/>
      <c r="BS111" s="818"/>
      <c r="BT111" s="818"/>
      <c r="BU111" s="818"/>
      <c r="BV111" s="818" t="s">
        <v>205</v>
      </c>
      <c r="BW111" s="818"/>
      <c r="BX111" s="818"/>
      <c r="BY111" s="818"/>
      <c r="BZ111" s="818"/>
      <c r="CA111" s="818" t="s">
        <v>205</v>
      </c>
      <c r="CB111" s="818"/>
      <c r="CC111" s="818"/>
      <c r="CD111" s="818"/>
      <c r="CE111" s="818"/>
      <c r="CF111" s="819" t="s">
        <v>205</v>
      </c>
      <c r="CG111" s="820"/>
      <c r="CH111" s="820"/>
      <c r="CI111" s="820"/>
      <c r="CJ111" s="820"/>
      <c r="CK111" s="1008"/>
      <c r="CL111" s="1009"/>
      <c r="CM111" s="814" t="s">
        <v>140</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17" t="s">
        <v>205</v>
      </c>
      <c r="DH111" s="818"/>
      <c r="DI111" s="818"/>
      <c r="DJ111" s="818"/>
      <c r="DK111" s="818"/>
      <c r="DL111" s="818" t="s">
        <v>205</v>
      </c>
      <c r="DM111" s="818"/>
      <c r="DN111" s="818"/>
      <c r="DO111" s="818"/>
      <c r="DP111" s="818"/>
      <c r="DQ111" s="818" t="s">
        <v>205</v>
      </c>
      <c r="DR111" s="818"/>
      <c r="DS111" s="818"/>
      <c r="DT111" s="818"/>
      <c r="DU111" s="818"/>
      <c r="DV111" s="821" t="s">
        <v>205</v>
      </c>
      <c r="DW111" s="821"/>
      <c r="DX111" s="821"/>
      <c r="DY111" s="821"/>
      <c r="DZ111" s="822"/>
    </row>
    <row r="112" spans="1:131" s="48" customFormat="1" ht="26.25" customHeight="1" x14ac:dyDescent="0.2">
      <c r="A112" s="969" t="s">
        <v>155</v>
      </c>
      <c r="B112" s="970"/>
      <c r="C112" s="815" t="s">
        <v>475</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t="s">
        <v>205</v>
      </c>
      <c r="AB112" s="808"/>
      <c r="AC112" s="808"/>
      <c r="AD112" s="808"/>
      <c r="AE112" s="809"/>
      <c r="AF112" s="810" t="s">
        <v>205</v>
      </c>
      <c r="AG112" s="808"/>
      <c r="AH112" s="808"/>
      <c r="AI112" s="808"/>
      <c r="AJ112" s="809"/>
      <c r="AK112" s="810" t="s">
        <v>205</v>
      </c>
      <c r="AL112" s="808"/>
      <c r="AM112" s="808"/>
      <c r="AN112" s="808"/>
      <c r="AO112" s="809"/>
      <c r="AP112" s="811" t="s">
        <v>205</v>
      </c>
      <c r="AQ112" s="812"/>
      <c r="AR112" s="812"/>
      <c r="AS112" s="812"/>
      <c r="AT112" s="813"/>
      <c r="AU112" s="1002"/>
      <c r="AV112" s="1003"/>
      <c r="AW112" s="1003"/>
      <c r="AX112" s="1003"/>
      <c r="AY112" s="1003"/>
      <c r="AZ112" s="814" t="s">
        <v>274</v>
      </c>
      <c r="BA112" s="815"/>
      <c r="BB112" s="815"/>
      <c r="BC112" s="815"/>
      <c r="BD112" s="815"/>
      <c r="BE112" s="815"/>
      <c r="BF112" s="815"/>
      <c r="BG112" s="815"/>
      <c r="BH112" s="815"/>
      <c r="BI112" s="815"/>
      <c r="BJ112" s="815"/>
      <c r="BK112" s="815"/>
      <c r="BL112" s="815"/>
      <c r="BM112" s="815"/>
      <c r="BN112" s="815"/>
      <c r="BO112" s="815"/>
      <c r="BP112" s="816"/>
      <c r="BQ112" s="817">
        <v>1352535</v>
      </c>
      <c r="BR112" s="818"/>
      <c r="BS112" s="818"/>
      <c r="BT112" s="818"/>
      <c r="BU112" s="818"/>
      <c r="BV112" s="818">
        <v>1258931</v>
      </c>
      <c r="BW112" s="818"/>
      <c r="BX112" s="818"/>
      <c r="BY112" s="818"/>
      <c r="BZ112" s="818"/>
      <c r="CA112" s="818">
        <v>1015597</v>
      </c>
      <c r="CB112" s="818"/>
      <c r="CC112" s="818"/>
      <c r="CD112" s="818"/>
      <c r="CE112" s="818"/>
      <c r="CF112" s="819">
        <v>47.1</v>
      </c>
      <c r="CG112" s="820"/>
      <c r="CH112" s="820"/>
      <c r="CI112" s="820"/>
      <c r="CJ112" s="820"/>
      <c r="CK112" s="1008"/>
      <c r="CL112" s="1009"/>
      <c r="CM112" s="814" t="s">
        <v>399</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17" t="s">
        <v>205</v>
      </c>
      <c r="DH112" s="818"/>
      <c r="DI112" s="818"/>
      <c r="DJ112" s="818"/>
      <c r="DK112" s="818"/>
      <c r="DL112" s="818" t="s">
        <v>205</v>
      </c>
      <c r="DM112" s="818"/>
      <c r="DN112" s="818"/>
      <c r="DO112" s="818"/>
      <c r="DP112" s="818"/>
      <c r="DQ112" s="818" t="s">
        <v>205</v>
      </c>
      <c r="DR112" s="818"/>
      <c r="DS112" s="818"/>
      <c r="DT112" s="818"/>
      <c r="DU112" s="818"/>
      <c r="DV112" s="821" t="s">
        <v>205</v>
      </c>
      <c r="DW112" s="821"/>
      <c r="DX112" s="821"/>
      <c r="DY112" s="821"/>
      <c r="DZ112" s="822"/>
    </row>
    <row r="113" spans="1:130" s="48" customFormat="1" ht="26.25" customHeight="1" x14ac:dyDescent="0.2">
      <c r="A113" s="971"/>
      <c r="B113" s="972"/>
      <c r="C113" s="815" t="s">
        <v>476</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159547</v>
      </c>
      <c r="AB113" s="808"/>
      <c r="AC113" s="808"/>
      <c r="AD113" s="808"/>
      <c r="AE113" s="809"/>
      <c r="AF113" s="810">
        <v>157549</v>
      </c>
      <c r="AG113" s="808"/>
      <c r="AH113" s="808"/>
      <c r="AI113" s="808"/>
      <c r="AJ113" s="809"/>
      <c r="AK113" s="810">
        <v>152009</v>
      </c>
      <c r="AL113" s="808"/>
      <c r="AM113" s="808"/>
      <c r="AN113" s="808"/>
      <c r="AO113" s="809"/>
      <c r="AP113" s="811">
        <v>7.1</v>
      </c>
      <c r="AQ113" s="812"/>
      <c r="AR113" s="812"/>
      <c r="AS113" s="812"/>
      <c r="AT113" s="813"/>
      <c r="AU113" s="1002"/>
      <c r="AV113" s="1003"/>
      <c r="AW113" s="1003"/>
      <c r="AX113" s="1003"/>
      <c r="AY113" s="1003"/>
      <c r="AZ113" s="814" t="s">
        <v>209</v>
      </c>
      <c r="BA113" s="815"/>
      <c r="BB113" s="815"/>
      <c r="BC113" s="815"/>
      <c r="BD113" s="815"/>
      <c r="BE113" s="815"/>
      <c r="BF113" s="815"/>
      <c r="BG113" s="815"/>
      <c r="BH113" s="815"/>
      <c r="BI113" s="815"/>
      <c r="BJ113" s="815"/>
      <c r="BK113" s="815"/>
      <c r="BL113" s="815"/>
      <c r="BM113" s="815"/>
      <c r="BN113" s="815"/>
      <c r="BO113" s="815"/>
      <c r="BP113" s="816"/>
      <c r="BQ113" s="817">
        <v>344791</v>
      </c>
      <c r="BR113" s="818"/>
      <c r="BS113" s="818"/>
      <c r="BT113" s="818"/>
      <c r="BU113" s="818"/>
      <c r="BV113" s="818">
        <v>267808</v>
      </c>
      <c r="BW113" s="818"/>
      <c r="BX113" s="818"/>
      <c r="BY113" s="818"/>
      <c r="BZ113" s="818"/>
      <c r="CA113" s="818">
        <v>237992</v>
      </c>
      <c r="CB113" s="818"/>
      <c r="CC113" s="818"/>
      <c r="CD113" s="818"/>
      <c r="CE113" s="818"/>
      <c r="CF113" s="819">
        <v>11</v>
      </c>
      <c r="CG113" s="820"/>
      <c r="CH113" s="820"/>
      <c r="CI113" s="820"/>
      <c r="CJ113" s="820"/>
      <c r="CK113" s="1008"/>
      <c r="CL113" s="1009"/>
      <c r="CM113" s="814" t="s">
        <v>409</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07" t="s">
        <v>205</v>
      </c>
      <c r="DH113" s="808"/>
      <c r="DI113" s="808"/>
      <c r="DJ113" s="808"/>
      <c r="DK113" s="809"/>
      <c r="DL113" s="810" t="s">
        <v>205</v>
      </c>
      <c r="DM113" s="808"/>
      <c r="DN113" s="808"/>
      <c r="DO113" s="808"/>
      <c r="DP113" s="809"/>
      <c r="DQ113" s="810" t="s">
        <v>205</v>
      </c>
      <c r="DR113" s="808"/>
      <c r="DS113" s="808"/>
      <c r="DT113" s="808"/>
      <c r="DU113" s="809"/>
      <c r="DV113" s="811" t="s">
        <v>205</v>
      </c>
      <c r="DW113" s="812"/>
      <c r="DX113" s="812"/>
      <c r="DY113" s="812"/>
      <c r="DZ113" s="813"/>
    </row>
    <row r="114" spans="1:130" s="48" customFormat="1" ht="26.25" customHeight="1" x14ac:dyDescent="0.2">
      <c r="A114" s="971"/>
      <c r="B114" s="972"/>
      <c r="C114" s="815" t="s">
        <v>478</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v>54914</v>
      </c>
      <c r="AB114" s="808"/>
      <c r="AC114" s="808"/>
      <c r="AD114" s="808"/>
      <c r="AE114" s="809"/>
      <c r="AF114" s="810">
        <v>53486</v>
      </c>
      <c r="AG114" s="808"/>
      <c r="AH114" s="808"/>
      <c r="AI114" s="808"/>
      <c r="AJ114" s="809"/>
      <c r="AK114" s="810">
        <v>50470</v>
      </c>
      <c r="AL114" s="808"/>
      <c r="AM114" s="808"/>
      <c r="AN114" s="808"/>
      <c r="AO114" s="809"/>
      <c r="AP114" s="811">
        <v>2.2999999999999998</v>
      </c>
      <c r="AQ114" s="812"/>
      <c r="AR114" s="812"/>
      <c r="AS114" s="812"/>
      <c r="AT114" s="813"/>
      <c r="AU114" s="1002"/>
      <c r="AV114" s="1003"/>
      <c r="AW114" s="1003"/>
      <c r="AX114" s="1003"/>
      <c r="AY114" s="1003"/>
      <c r="AZ114" s="814" t="s">
        <v>479</v>
      </c>
      <c r="BA114" s="815"/>
      <c r="BB114" s="815"/>
      <c r="BC114" s="815"/>
      <c r="BD114" s="815"/>
      <c r="BE114" s="815"/>
      <c r="BF114" s="815"/>
      <c r="BG114" s="815"/>
      <c r="BH114" s="815"/>
      <c r="BI114" s="815"/>
      <c r="BJ114" s="815"/>
      <c r="BK114" s="815"/>
      <c r="BL114" s="815"/>
      <c r="BM114" s="815"/>
      <c r="BN114" s="815"/>
      <c r="BO114" s="815"/>
      <c r="BP114" s="816"/>
      <c r="BQ114" s="817">
        <v>391005</v>
      </c>
      <c r="BR114" s="818"/>
      <c r="BS114" s="818"/>
      <c r="BT114" s="818"/>
      <c r="BU114" s="818"/>
      <c r="BV114" s="818">
        <v>263167</v>
      </c>
      <c r="BW114" s="818"/>
      <c r="BX114" s="818"/>
      <c r="BY114" s="818"/>
      <c r="BZ114" s="818"/>
      <c r="CA114" s="818">
        <v>330385</v>
      </c>
      <c r="CB114" s="818"/>
      <c r="CC114" s="818"/>
      <c r="CD114" s="818"/>
      <c r="CE114" s="818"/>
      <c r="CF114" s="819">
        <v>15.3</v>
      </c>
      <c r="CG114" s="820"/>
      <c r="CH114" s="820"/>
      <c r="CI114" s="820"/>
      <c r="CJ114" s="820"/>
      <c r="CK114" s="1008"/>
      <c r="CL114" s="1009"/>
      <c r="CM114" s="814" t="s">
        <v>480</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07" t="s">
        <v>205</v>
      </c>
      <c r="DH114" s="808"/>
      <c r="DI114" s="808"/>
      <c r="DJ114" s="808"/>
      <c r="DK114" s="809"/>
      <c r="DL114" s="810" t="s">
        <v>205</v>
      </c>
      <c r="DM114" s="808"/>
      <c r="DN114" s="808"/>
      <c r="DO114" s="808"/>
      <c r="DP114" s="809"/>
      <c r="DQ114" s="810" t="s">
        <v>205</v>
      </c>
      <c r="DR114" s="808"/>
      <c r="DS114" s="808"/>
      <c r="DT114" s="808"/>
      <c r="DU114" s="809"/>
      <c r="DV114" s="811" t="s">
        <v>205</v>
      </c>
      <c r="DW114" s="812"/>
      <c r="DX114" s="812"/>
      <c r="DY114" s="812"/>
      <c r="DZ114" s="813"/>
    </row>
    <row r="115" spans="1:130" s="48" customFormat="1" ht="26.25" customHeight="1" x14ac:dyDescent="0.2">
      <c r="A115" s="971"/>
      <c r="B115" s="972"/>
      <c r="C115" s="815" t="s">
        <v>379</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t="s">
        <v>205</v>
      </c>
      <c r="AB115" s="808"/>
      <c r="AC115" s="808"/>
      <c r="AD115" s="808"/>
      <c r="AE115" s="809"/>
      <c r="AF115" s="810" t="s">
        <v>205</v>
      </c>
      <c r="AG115" s="808"/>
      <c r="AH115" s="808"/>
      <c r="AI115" s="808"/>
      <c r="AJ115" s="809"/>
      <c r="AK115" s="810" t="s">
        <v>205</v>
      </c>
      <c r="AL115" s="808"/>
      <c r="AM115" s="808"/>
      <c r="AN115" s="808"/>
      <c r="AO115" s="809"/>
      <c r="AP115" s="811" t="s">
        <v>205</v>
      </c>
      <c r="AQ115" s="812"/>
      <c r="AR115" s="812"/>
      <c r="AS115" s="812"/>
      <c r="AT115" s="813"/>
      <c r="AU115" s="1002"/>
      <c r="AV115" s="1003"/>
      <c r="AW115" s="1003"/>
      <c r="AX115" s="1003"/>
      <c r="AY115" s="1003"/>
      <c r="AZ115" s="814" t="s">
        <v>353</v>
      </c>
      <c r="BA115" s="815"/>
      <c r="BB115" s="815"/>
      <c r="BC115" s="815"/>
      <c r="BD115" s="815"/>
      <c r="BE115" s="815"/>
      <c r="BF115" s="815"/>
      <c r="BG115" s="815"/>
      <c r="BH115" s="815"/>
      <c r="BI115" s="815"/>
      <c r="BJ115" s="815"/>
      <c r="BK115" s="815"/>
      <c r="BL115" s="815"/>
      <c r="BM115" s="815"/>
      <c r="BN115" s="815"/>
      <c r="BO115" s="815"/>
      <c r="BP115" s="816"/>
      <c r="BQ115" s="817" t="s">
        <v>205</v>
      </c>
      <c r="BR115" s="818"/>
      <c r="BS115" s="818"/>
      <c r="BT115" s="818"/>
      <c r="BU115" s="818"/>
      <c r="BV115" s="818" t="s">
        <v>205</v>
      </c>
      <c r="BW115" s="818"/>
      <c r="BX115" s="818"/>
      <c r="BY115" s="818"/>
      <c r="BZ115" s="818"/>
      <c r="CA115" s="818" t="s">
        <v>205</v>
      </c>
      <c r="CB115" s="818"/>
      <c r="CC115" s="818"/>
      <c r="CD115" s="818"/>
      <c r="CE115" s="818"/>
      <c r="CF115" s="819" t="s">
        <v>205</v>
      </c>
      <c r="CG115" s="820"/>
      <c r="CH115" s="820"/>
      <c r="CI115" s="820"/>
      <c r="CJ115" s="820"/>
      <c r="CK115" s="1008"/>
      <c r="CL115" s="1009"/>
      <c r="CM115" s="814" t="s">
        <v>30</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07" t="s">
        <v>205</v>
      </c>
      <c r="DH115" s="808"/>
      <c r="DI115" s="808"/>
      <c r="DJ115" s="808"/>
      <c r="DK115" s="809"/>
      <c r="DL115" s="810" t="s">
        <v>205</v>
      </c>
      <c r="DM115" s="808"/>
      <c r="DN115" s="808"/>
      <c r="DO115" s="808"/>
      <c r="DP115" s="809"/>
      <c r="DQ115" s="810" t="s">
        <v>205</v>
      </c>
      <c r="DR115" s="808"/>
      <c r="DS115" s="808"/>
      <c r="DT115" s="808"/>
      <c r="DU115" s="809"/>
      <c r="DV115" s="811" t="s">
        <v>205</v>
      </c>
      <c r="DW115" s="812"/>
      <c r="DX115" s="812"/>
      <c r="DY115" s="812"/>
      <c r="DZ115" s="813"/>
    </row>
    <row r="116" spans="1:130" s="48" customFormat="1" ht="26.25" customHeight="1" x14ac:dyDescent="0.2">
      <c r="A116" s="973"/>
      <c r="B116" s="974"/>
      <c r="C116" s="823" t="s">
        <v>1</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807" t="s">
        <v>205</v>
      </c>
      <c r="AB116" s="808"/>
      <c r="AC116" s="808"/>
      <c r="AD116" s="808"/>
      <c r="AE116" s="809"/>
      <c r="AF116" s="810" t="s">
        <v>205</v>
      </c>
      <c r="AG116" s="808"/>
      <c r="AH116" s="808"/>
      <c r="AI116" s="808"/>
      <c r="AJ116" s="809"/>
      <c r="AK116" s="810" t="s">
        <v>205</v>
      </c>
      <c r="AL116" s="808"/>
      <c r="AM116" s="808"/>
      <c r="AN116" s="808"/>
      <c r="AO116" s="809"/>
      <c r="AP116" s="811" t="s">
        <v>205</v>
      </c>
      <c r="AQ116" s="812"/>
      <c r="AR116" s="812"/>
      <c r="AS116" s="812"/>
      <c r="AT116" s="813"/>
      <c r="AU116" s="1002"/>
      <c r="AV116" s="1003"/>
      <c r="AW116" s="1003"/>
      <c r="AX116" s="1003"/>
      <c r="AY116" s="1003"/>
      <c r="AZ116" s="825" t="s">
        <v>228</v>
      </c>
      <c r="BA116" s="826"/>
      <c r="BB116" s="826"/>
      <c r="BC116" s="826"/>
      <c r="BD116" s="826"/>
      <c r="BE116" s="826"/>
      <c r="BF116" s="826"/>
      <c r="BG116" s="826"/>
      <c r="BH116" s="826"/>
      <c r="BI116" s="826"/>
      <c r="BJ116" s="826"/>
      <c r="BK116" s="826"/>
      <c r="BL116" s="826"/>
      <c r="BM116" s="826"/>
      <c r="BN116" s="826"/>
      <c r="BO116" s="826"/>
      <c r="BP116" s="827"/>
      <c r="BQ116" s="817" t="s">
        <v>205</v>
      </c>
      <c r="BR116" s="818"/>
      <c r="BS116" s="818"/>
      <c r="BT116" s="818"/>
      <c r="BU116" s="818"/>
      <c r="BV116" s="818" t="s">
        <v>205</v>
      </c>
      <c r="BW116" s="818"/>
      <c r="BX116" s="818"/>
      <c r="BY116" s="818"/>
      <c r="BZ116" s="818"/>
      <c r="CA116" s="818" t="s">
        <v>205</v>
      </c>
      <c r="CB116" s="818"/>
      <c r="CC116" s="818"/>
      <c r="CD116" s="818"/>
      <c r="CE116" s="818"/>
      <c r="CF116" s="819" t="s">
        <v>205</v>
      </c>
      <c r="CG116" s="820"/>
      <c r="CH116" s="820"/>
      <c r="CI116" s="820"/>
      <c r="CJ116" s="820"/>
      <c r="CK116" s="1008"/>
      <c r="CL116" s="1009"/>
      <c r="CM116" s="814" t="s">
        <v>11</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07" t="s">
        <v>205</v>
      </c>
      <c r="DH116" s="808"/>
      <c r="DI116" s="808"/>
      <c r="DJ116" s="808"/>
      <c r="DK116" s="809"/>
      <c r="DL116" s="810" t="s">
        <v>205</v>
      </c>
      <c r="DM116" s="808"/>
      <c r="DN116" s="808"/>
      <c r="DO116" s="808"/>
      <c r="DP116" s="809"/>
      <c r="DQ116" s="810" t="s">
        <v>205</v>
      </c>
      <c r="DR116" s="808"/>
      <c r="DS116" s="808"/>
      <c r="DT116" s="808"/>
      <c r="DU116" s="809"/>
      <c r="DV116" s="811" t="s">
        <v>205</v>
      </c>
      <c r="DW116" s="812"/>
      <c r="DX116" s="812"/>
      <c r="DY116" s="812"/>
      <c r="DZ116" s="813"/>
    </row>
    <row r="117" spans="1:130" s="48" customFormat="1" ht="26.25" customHeight="1" x14ac:dyDescent="0.2">
      <c r="A117" s="782" t="s">
        <v>279</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28" t="s">
        <v>329</v>
      </c>
      <c r="Z117" s="784"/>
      <c r="AA117" s="829">
        <v>560483</v>
      </c>
      <c r="AB117" s="830"/>
      <c r="AC117" s="830"/>
      <c r="AD117" s="830"/>
      <c r="AE117" s="831"/>
      <c r="AF117" s="832">
        <v>599975</v>
      </c>
      <c r="AG117" s="830"/>
      <c r="AH117" s="830"/>
      <c r="AI117" s="830"/>
      <c r="AJ117" s="831"/>
      <c r="AK117" s="832">
        <v>611235</v>
      </c>
      <c r="AL117" s="830"/>
      <c r="AM117" s="830"/>
      <c r="AN117" s="830"/>
      <c r="AO117" s="831"/>
      <c r="AP117" s="833"/>
      <c r="AQ117" s="834"/>
      <c r="AR117" s="834"/>
      <c r="AS117" s="834"/>
      <c r="AT117" s="835"/>
      <c r="AU117" s="1002"/>
      <c r="AV117" s="1003"/>
      <c r="AW117" s="1003"/>
      <c r="AX117" s="1003"/>
      <c r="AY117" s="1003"/>
      <c r="AZ117" s="836" t="s">
        <v>481</v>
      </c>
      <c r="BA117" s="837"/>
      <c r="BB117" s="837"/>
      <c r="BC117" s="837"/>
      <c r="BD117" s="837"/>
      <c r="BE117" s="837"/>
      <c r="BF117" s="837"/>
      <c r="BG117" s="837"/>
      <c r="BH117" s="837"/>
      <c r="BI117" s="837"/>
      <c r="BJ117" s="837"/>
      <c r="BK117" s="837"/>
      <c r="BL117" s="837"/>
      <c r="BM117" s="837"/>
      <c r="BN117" s="837"/>
      <c r="BO117" s="837"/>
      <c r="BP117" s="838"/>
      <c r="BQ117" s="817" t="s">
        <v>205</v>
      </c>
      <c r="BR117" s="818"/>
      <c r="BS117" s="818"/>
      <c r="BT117" s="818"/>
      <c r="BU117" s="818"/>
      <c r="BV117" s="818" t="s">
        <v>205</v>
      </c>
      <c r="BW117" s="818"/>
      <c r="BX117" s="818"/>
      <c r="BY117" s="818"/>
      <c r="BZ117" s="818"/>
      <c r="CA117" s="818" t="s">
        <v>205</v>
      </c>
      <c r="CB117" s="818"/>
      <c r="CC117" s="818"/>
      <c r="CD117" s="818"/>
      <c r="CE117" s="818"/>
      <c r="CF117" s="819" t="s">
        <v>205</v>
      </c>
      <c r="CG117" s="820"/>
      <c r="CH117" s="820"/>
      <c r="CI117" s="820"/>
      <c r="CJ117" s="820"/>
      <c r="CK117" s="1008"/>
      <c r="CL117" s="1009"/>
      <c r="CM117" s="814" t="s">
        <v>346</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07" t="s">
        <v>205</v>
      </c>
      <c r="DH117" s="808"/>
      <c r="DI117" s="808"/>
      <c r="DJ117" s="808"/>
      <c r="DK117" s="809"/>
      <c r="DL117" s="810" t="s">
        <v>205</v>
      </c>
      <c r="DM117" s="808"/>
      <c r="DN117" s="808"/>
      <c r="DO117" s="808"/>
      <c r="DP117" s="809"/>
      <c r="DQ117" s="810" t="s">
        <v>205</v>
      </c>
      <c r="DR117" s="808"/>
      <c r="DS117" s="808"/>
      <c r="DT117" s="808"/>
      <c r="DU117" s="809"/>
      <c r="DV117" s="811" t="s">
        <v>205</v>
      </c>
      <c r="DW117" s="812"/>
      <c r="DX117" s="812"/>
      <c r="DY117" s="812"/>
      <c r="DZ117" s="813"/>
    </row>
    <row r="118" spans="1:130" s="48" customFormat="1" ht="26.25" customHeight="1" x14ac:dyDescent="0.2">
      <c r="A118" s="782" t="s">
        <v>91</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436</v>
      </c>
      <c r="AB118" s="783"/>
      <c r="AC118" s="783"/>
      <c r="AD118" s="783"/>
      <c r="AE118" s="784"/>
      <c r="AF118" s="785" t="s">
        <v>470</v>
      </c>
      <c r="AG118" s="783"/>
      <c r="AH118" s="783"/>
      <c r="AI118" s="783"/>
      <c r="AJ118" s="784"/>
      <c r="AK118" s="785" t="s">
        <v>394</v>
      </c>
      <c r="AL118" s="783"/>
      <c r="AM118" s="783"/>
      <c r="AN118" s="783"/>
      <c r="AO118" s="784"/>
      <c r="AP118" s="785" t="s">
        <v>471</v>
      </c>
      <c r="AQ118" s="783"/>
      <c r="AR118" s="783"/>
      <c r="AS118" s="783"/>
      <c r="AT118" s="786"/>
      <c r="AU118" s="1002"/>
      <c r="AV118" s="1003"/>
      <c r="AW118" s="1003"/>
      <c r="AX118" s="1003"/>
      <c r="AY118" s="1003"/>
      <c r="AZ118" s="839" t="s">
        <v>482</v>
      </c>
      <c r="BA118" s="823"/>
      <c r="BB118" s="823"/>
      <c r="BC118" s="823"/>
      <c r="BD118" s="823"/>
      <c r="BE118" s="823"/>
      <c r="BF118" s="823"/>
      <c r="BG118" s="823"/>
      <c r="BH118" s="823"/>
      <c r="BI118" s="823"/>
      <c r="BJ118" s="823"/>
      <c r="BK118" s="823"/>
      <c r="BL118" s="823"/>
      <c r="BM118" s="823"/>
      <c r="BN118" s="823"/>
      <c r="BO118" s="823"/>
      <c r="BP118" s="824"/>
      <c r="BQ118" s="840" t="s">
        <v>205</v>
      </c>
      <c r="BR118" s="841"/>
      <c r="BS118" s="841"/>
      <c r="BT118" s="841"/>
      <c r="BU118" s="841"/>
      <c r="BV118" s="841" t="s">
        <v>205</v>
      </c>
      <c r="BW118" s="841"/>
      <c r="BX118" s="841"/>
      <c r="BY118" s="841"/>
      <c r="BZ118" s="841"/>
      <c r="CA118" s="841" t="s">
        <v>205</v>
      </c>
      <c r="CB118" s="841"/>
      <c r="CC118" s="841"/>
      <c r="CD118" s="841"/>
      <c r="CE118" s="841"/>
      <c r="CF118" s="819" t="s">
        <v>205</v>
      </c>
      <c r="CG118" s="820"/>
      <c r="CH118" s="820"/>
      <c r="CI118" s="820"/>
      <c r="CJ118" s="820"/>
      <c r="CK118" s="1008"/>
      <c r="CL118" s="1009"/>
      <c r="CM118" s="814" t="s">
        <v>483</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07" t="s">
        <v>205</v>
      </c>
      <c r="DH118" s="808"/>
      <c r="DI118" s="808"/>
      <c r="DJ118" s="808"/>
      <c r="DK118" s="809"/>
      <c r="DL118" s="810" t="s">
        <v>205</v>
      </c>
      <c r="DM118" s="808"/>
      <c r="DN118" s="808"/>
      <c r="DO118" s="808"/>
      <c r="DP118" s="809"/>
      <c r="DQ118" s="810" t="s">
        <v>205</v>
      </c>
      <c r="DR118" s="808"/>
      <c r="DS118" s="808"/>
      <c r="DT118" s="808"/>
      <c r="DU118" s="809"/>
      <c r="DV118" s="811" t="s">
        <v>205</v>
      </c>
      <c r="DW118" s="812"/>
      <c r="DX118" s="812"/>
      <c r="DY118" s="812"/>
      <c r="DZ118" s="813"/>
    </row>
    <row r="119" spans="1:130" s="48" customFormat="1" ht="26.25" customHeight="1" x14ac:dyDescent="0.2">
      <c r="A119" s="1012" t="s">
        <v>390</v>
      </c>
      <c r="B119" s="1007"/>
      <c r="C119" s="798" t="s">
        <v>63</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205</v>
      </c>
      <c r="AB119" s="792"/>
      <c r="AC119" s="792"/>
      <c r="AD119" s="792"/>
      <c r="AE119" s="793"/>
      <c r="AF119" s="794" t="s">
        <v>205</v>
      </c>
      <c r="AG119" s="792"/>
      <c r="AH119" s="792"/>
      <c r="AI119" s="792"/>
      <c r="AJ119" s="793"/>
      <c r="AK119" s="794" t="s">
        <v>205</v>
      </c>
      <c r="AL119" s="792"/>
      <c r="AM119" s="792"/>
      <c r="AN119" s="792"/>
      <c r="AO119" s="793"/>
      <c r="AP119" s="795" t="s">
        <v>205</v>
      </c>
      <c r="AQ119" s="796"/>
      <c r="AR119" s="796"/>
      <c r="AS119" s="796"/>
      <c r="AT119" s="797"/>
      <c r="AU119" s="1004"/>
      <c r="AV119" s="1005"/>
      <c r="AW119" s="1005"/>
      <c r="AX119" s="1005"/>
      <c r="AY119" s="1005"/>
      <c r="AZ119" s="69" t="s">
        <v>279</v>
      </c>
      <c r="BA119" s="69"/>
      <c r="BB119" s="69"/>
      <c r="BC119" s="69"/>
      <c r="BD119" s="69"/>
      <c r="BE119" s="69"/>
      <c r="BF119" s="69"/>
      <c r="BG119" s="69"/>
      <c r="BH119" s="69"/>
      <c r="BI119" s="69"/>
      <c r="BJ119" s="69"/>
      <c r="BK119" s="69"/>
      <c r="BL119" s="69"/>
      <c r="BM119" s="69"/>
      <c r="BN119" s="69"/>
      <c r="BO119" s="828" t="s">
        <v>172</v>
      </c>
      <c r="BP119" s="842"/>
      <c r="BQ119" s="840">
        <v>5772690</v>
      </c>
      <c r="BR119" s="841"/>
      <c r="BS119" s="841"/>
      <c r="BT119" s="841"/>
      <c r="BU119" s="841"/>
      <c r="BV119" s="841">
        <v>5384693</v>
      </c>
      <c r="BW119" s="841"/>
      <c r="BX119" s="841"/>
      <c r="BY119" s="841"/>
      <c r="BZ119" s="841"/>
      <c r="CA119" s="841">
        <v>4985276</v>
      </c>
      <c r="CB119" s="841"/>
      <c r="CC119" s="841"/>
      <c r="CD119" s="841"/>
      <c r="CE119" s="841"/>
      <c r="CF119" s="843"/>
      <c r="CG119" s="844"/>
      <c r="CH119" s="844"/>
      <c r="CI119" s="844"/>
      <c r="CJ119" s="845"/>
      <c r="CK119" s="1010"/>
      <c r="CL119" s="1011"/>
      <c r="CM119" s="839" t="s">
        <v>484</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46" t="s">
        <v>205</v>
      </c>
      <c r="DH119" s="847"/>
      <c r="DI119" s="847"/>
      <c r="DJ119" s="847"/>
      <c r="DK119" s="848"/>
      <c r="DL119" s="849" t="s">
        <v>205</v>
      </c>
      <c r="DM119" s="847"/>
      <c r="DN119" s="847"/>
      <c r="DO119" s="847"/>
      <c r="DP119" s="848"/>
      <c r="DQ119" s="849" t="s">
        <v>205</v>
      </c>
      <c r="DR119" s="847"/>
      <c r="DS119" s="847"/>
      <c r="DT119" s="847"/>
      <c r="DU119" s="848"/>
      <c r="DV119" s="850" t="s">
        <v>205</v>
      </c>
      <c r="DW119" s="851"/>
      <c r="DX119" s="851"/>
      <c r="DY119" s="851"/>
      <c r="DZ119" s="852"/>
    </row>
    <row r="120" spans="1:130" s="48" customFormat="1" ht="26.25" customHeight="1" x14ac:dyDescent="0.2">
      <c r="A120" s="1013"/>
      <c r="B120" s="1009"/>
      <c r="C120" s="814" t="s">
        <v>140</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07" t="s">
        <v>205</v>
      </c>
      <c r="AB120" s="808"/>
      <c r="AC120" s="808"/>
      <c r="AD120" s="808"/>
      <c r="AE120" s="809"/>
      <c r="AF120" s="810" t="s">
        <v>205</v>
      </c>
      <c r="AG120" s="808"/>
      <c r="AH120" s="808"/>
      <c r="AI120" s="808"/>
      <c r="AJ120" s="809"/>
      <c r="AK120" s="810" t="s">
        <v>205</v>
      </c>
      <c r="AL120" s="808"/>
      <c r="AM120" s="808"/>
      <c r="AN120" s="808"/>
      <c r="AO120" s="809"/>
      <c r="AP120" s="811" t="s">
        <v>205</v>
      </c>
      <c r="AQ120" s="812"/>
      <c r="AR120" s="812"/>
      <c r="AS120" s="812"/>
      <c r="AT120" s="813"/>
      <c r="AU120" s="975" t="s">
        <v>474</v>
      </c>
      <c r="AV120" s="976"/>
      <c r="AW120" s="976"/>
      <c r="AX120" s="976"/>
      <c r="AY120" s="977"/>
      <c r="AZ120" s="798" t="s">
        <v>220</v>
      </c>
      <c r="BA120" s="789"/>
      <c r="BB120" s="789"/>
      <c r="BC120" s="789"/>
      <c r="BD120" s="789"/>
      <c r="BE120" s="789"/>
      <c r="BF120" s="789"/>
      <c r="BG120" s="789"/>
      <c r="BH120" s="789"/>
      <c r="BI120" s="789"/>
      <c r="BJ120" s="789"/>
      <c r="BK120" s="789"/>
      <c r="BL120" s="789"/>
      <c r="BM120" s="789"/>
      <c r="BN120" s="789"/>
      <c r="BO120" s="789"/>
      <c r="BP120" s="790"/>
      <c r="BQ120" s="799">
        <v>1784477</v>
      </c>
      <c r="BR120" s="800"/>
      <c r="BS120" s="800"/>
      <c r="BT120" s="800"/>
      <c r="BU120" s="800"/>
      <c r="BV120" s="800">
        <v>2050849</v>
      </c>
      <c r="BW120" s="800"/>
      <c r="BX120" s="800"/>
      <c r="BY120" s="800"/>
      <c r="BZ120" s="800"/>
      <c r="CA120" s="800">
        <v>2175063</v>
      </c>
      <c r="CB120" s="800"/>
      <c r="CC120" s="800"/>
      <c r="CD120" s="800"/>
      <c r="CE120" s="800"/>
      <c r="CF120" s="801">
        <v>101</v>
      </c>
      <c r="CG120" s="802"/>
      <c r="CH120" s="802"/>
      <c r="CI120" s="802"/>
      <c r="CJ120" s="802"/>
      <c r="CK120" s="983" t="s">
        <v>275</v>
      </c>
      <c r="CL120" s="984"/>
      <c r="CM120" s="984"/>
      <c r="CN120" s="984"/>
      <c r="CO120" s="985"/>
      <c r="CP120" s="853" t="s">
        <v>359</v>
      </c>
      <c r="CQ120" s="854"/>
      <c r="CR120" s="854"/>
      <c r="CS120" s="854"/>
      <c r="CT120" s="854"/>
      <c r="CU120" s="854"/>
      <c r="CV120" s="854"/>
      <c r="CW120" s="854"/>
      <c r="CX120" s="854"/>
      <c r="CY120" s="854"/>
      <c r="CZ120" s="854"/>
      <c r="DA120" s="854"/>
      <c r="DB120" s="854"/>
      <c r="DC120" s="854"/>
      <c r="DD120" s="854"/>
      <c r="DE120" s="854"/>
      <c r="DF120" s="855"/>
      <c r="DG120" s="799" t="s">
        <v>205</v>
      </c>
      <c r="DH120" s="800"/>
      <c r="DI120" s="800"/>
      <c r="DJ120" s="800"/>
      <c r="DK120" s="800"/>
      <c r="DL120" s="800" t="s">
        <v>205</v>
      </c>
      <c r="DM120" s="800"/>
      <c r="DN120" s="800"/>
      <c r="DO120" s="800"/>
      <c r="DP120" s="800"/>
      <c r="DQ120" s="800">
        <v>1015597</v>
      </c>
      <c r="DR120" s="800"/>
      <c r="DS120" s="800"/>
      <c r="DT120" s="800"/>
      <c r="DU120" s="800"/>
      <c r="DV120" s="803">
        <v>47.1</v>
      </c>
      <c r="DW120" s="803"/>
      <c r="DX120" s="803"/>
      <c r="DY120" s="803"/>
      <c r="DZ120" s="804"/>
    </row>
    <row r="121" spans="1:130" s="48" customFormat="1" ht="26.25" customHeight="1" x14ac:dyDescent="0.2">
      <c r="A121" s="1013"/>
      <c r="B121" s="1009"/>
      <c r="C121" s="836" t="s">
        <v>138</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7" t="s">
        <v>205</v>
      </c>
      <c r="AB121" s="808"/>
      <c r="AC121" s="808"/>
      <c r="AD121" s="808"/>
      <c r="AE121" s="809"/>
      <c r="AF121" s="810" t="s">
        <v>205</v>
      </c>
      <c r="AG121" s="808"/>
      <c r="AH121" s="808"/>
      <c r="AI121" s="808"/>
      <c r="AJ121" s="809"/>
      <c r="AK121" s="810" t="s">
        <v>205</v>
      </c>
      <c r="AL121" s="808"/>
      <c r="AM121" s="808"/>
      <c r="AN121" s="808"/>
      <c r="AO121" s="809"/>
      <c r="AP121" s="811" t="s">
        <v>205</v>
      </c>
      <c r="AQ121" s="812"/>
      <c r="AR121" s="812"/>
      <c r="AS121" s="812"/>
      <c r="AT121" s="813"/>
      <c r="AU121" s="978"/>
      <c r="AV121" s="979"/>
      <c r="AW121" s="979"/>
      <c r="AX121" s="979"/>
      <c r="AY121" s="980"/>
      <c r="AZ121" s="814" t="s">
        <v>485</v>
      </c>
      <c r="BA121" s="815"/>
      <c r="BB121" s="815"/>
      <c r="BC121" s="815"/>
      <c r="BD121" s="815"/>
      <c r="BE121" s="815"/>
      <c r="BF121" s="815"/>
      <c r="BG121" s="815"/>
      <c r="BH121" s="815"/>
      <c r="BI121" s="815"/>
      <c r="BJ121" s="815"/>
      <c r="BK121" s="815"/>
      <c r="BL121" s="815"/>
      <c r="BM121" s="815"/>
      <c r="BN121" s="815"/>
      <c r="BO121" s="815"/>
      <c r="BP121" s="816"/>
      <c r="BQ121" s="817">
        <v>2478</v>
      </c>
      <c r="BR121" s="818"/>
      <c r="BS121" s="818"/>
      <c r="BT121" s="818"/>
      <c r="BU121" s="818"/>
      <c r="BV121" s="818">
        <v>1304</v>
      </c>
      <c r="BW121" s="818"/>
      <c r="BX121" s="818"/>
      <c r="BY121" s="818"/>
      <c r="BZ121" s="818"/>
      <c r="CA121" s="818">
        <v>66</v>
      </c>
      <c r="CB121" s="818"/>
      <c r="CC121" s="818"/>
      <c r="CD121" s="818"/>
      <c r="CE121" s="818"/>
      <c r="CF121" s="819">
        <v>0</v>
      </c>
      <c r="CG121" s="820"/>
      <c r="CH121" s="820"/>
      <c r="CI121" s="820"/>
      <c r="CJ121" s="820"/>
      <c r="CK121" s="986"/>
      <c r="CL121" s="987"/>
      <c r="CM121" s="987"/>
      <c r="CN121" s="987"/>
      <c r="CO121" s="988"/>
      <c r="CP121" s="856" t="s">
        <v>27</v>
      </c>
      <c r="CQ121" s="857"/>
      <c r="CR121" s="857"/>
      <c r="CS121" s="857"/>
      <c r="CT121" s="857"/>
      <c r="CU121" s="857"/>
      <c r="CV121" s="857"/>
      <c r="CW121" s="857"/>
      <c r="CX121" s="857"/>
      <c r="CY121" s="857"/>
      <c r="CZ121" s="857"/>
      <c r="DA121" s="857"/>
      <c r="DB121" s="857"/>
      <c r="DC121" s="857"/>
      <c r="DD121" s="857"/>
      <c r="DE121" s="857"/>
      <c r="DF121" s="858"/>
      <c r="DG121" s="817" t="s">
        <v>205</v>
      </c>
      <c r="DH121" s="818"/>
      <c r="DI121" s="818"/>
      <c r="DJ121" s="818"/>
      <c r="DK121" s="818"/>
      <c r="DL121" s="818" t="s">
        <v>205</v>
      </c>
      <c r="DM121" s="818"/>
      <c r="DN121" s="818"/>
      <c r="DO121" s="818"/>
      <c r="DP121" s="818"/>
      <c r="DQ121" s="818" t="s">
        <v>205</v>
      </c>
      <c r="DR121" s="818"/>
      <c r="DS121" s="818"/>
      <c r="DT121" s="818"/>
      <c r="DU121" s="818"/>
      <c r="DV121" s="821" t="s">
        <v>205</v>
      </c>
      <c r="DW121" s="821"/>
      <c r="DX121" s="821"/>
      <c r="DY121" s="821"/>
      <c r="DZ121" s="822"/>
    </row>
    <row r="122" spans="1:130" s="48" customFormat="1" ht="26.25" customHeight="1" x14ac:dyDescent="0.2">
      <c r="A122" s="1013"/>
      <c r="B122" s="1009"/>
      <c r="C122" s="814" t="s">
        <v>480</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07" t="s">
        <v>205</v>
      </c>
      <c r="AB122" s="808"/>
      <c r="AC122" s="808"/>
      <c r="AD122" s="808"/>
      <c r="AE122" s="809"/>
      <c r="AF122" s="810" t="s">
        <v>205</v>
      </c>
      <c r="AG122" s="808"/>
      <c r="AH122" s="808"/>
      <c r="AI122" s="808"/>
      <c r="AJ122" s="809"/>
      <c r="AK122" s="810" t="s">
        <v>205</v>
      </c>
      <c r="AL122" s="808"/>
      <c r="AM122" s="808"/>
      <c r="AN122" s="808"/>
      <c r="AO122" s="809"/>
      <c r="AP122" s="811" t="s">
        <v>205</v>
      </c>
      <c r="AQ122" s="812"/>
      <c r="AR122" s="812"/>
      <c r="AS122" s="812"/>
      <c r="AT122" s="813"/>
      <c r="AU122" s="978"/>
      <c r="AV122" s="979"/>
      <c r="AW122" s="979"/>
      <c r="AX122" s="979"/>
      <c r="AY122" s="980"/>
      <c r="AZ122" s="839" t="s">
        <v>487</v>
      </c>
      <c r="BA122" s="823"/>
      <c r="BB122" s="823"/>
      <c r="BC122" s="823"/>
      <c r="BD122" s="823"/>
      <c r="BE122" s="823"/>
      <c r="BF122" s="823"/>
      <c r="BG122" s="823"/>
      <c r="BH122" s="823"/>
      <c r="BI122" s="823"/>
      <c r="BJ122" s="823"/>
      <c r="BK122" s="823"/>
      <c r="BL122" s="823"/>
      <c r="BM122" s="823"/>
      <c r="BN122" s="823"/>
      <c r="BO122" s="823"/>
      <c r="BP122" s="824"/>
      <c r="BQ122" s="840">
        <v>3437221</v>
      </c>
      <c r="BR122" s="841"/>
      <c r="BS122" s="841"/>
      <c r="BT122" s="841"/>
      <c r="BU122" s="841"/>
      <c r="BV122" s="841">
        <v>3328389</v>
      </c>
      <c r="BW122" s="841"/>
      <c r="BX122" s="841"/>
      <c r="BY122" s="841"/>
      <c r="BZ122" s="841"/>
      <c r="CA122" s="841">
        <v>3028828</v>
      </c>
      <c r="CB122" s="841"/>
      <c r="CC122" s="841"/>
      <c r="CD122" s="841"/>
      <c r="CE122" s="841"/>
      <c r="CF122" s="859">
        <v>140.6</v>
      </c>
      <c r="CG122" s="860"/>
      <c r="CH122" s="860"/>
      <c r="CI122" s="860"/>
      <c r="CJ122" s="860"/>
      <c r="CK122" s="986"/>
      <c r="CL122" s="987"/>
      <c r="CM122" s="987"/>
      <c r="CN122" s="987"/>
      <c r="CO122" s="988"/>
      <c r="CP122" s="856"/>
      <c r="CQ122" s="857"/>
      <c r="CR122" s="857"/>
      <c r="CS122" s="857"/>
      <c r="CT122" s="857"/>
      <c r="CU122" s="857"/>
      <c r="CV122" s="857"/>
      <c r="CW122" s="857"/>
      <c r="CX122" s="857"/>
      <c r="CY122" s="857"/>
      <c r="CZ122" s="857"/>
      <c r="DA122" s="857"/>
      <c r="DB122" s="857"/>
      <c r="DC122" s="857"/>
      <c r="DD122" s="857"/>
      <c r="DE122" s="857"/>
      <c r="DF122" s="858"/>
      <c r="DG122" s="817"/>
      <c r="DH122" s="818"/>
      <c r="DI122" s="818"/>
      <c r="DJ122" s="818"/>
      <c r="DK122" s="818"/>
      <c r="DL122" s="818"/>
      <c r="DM122" s="818"/>
      <c r="DN122" s="818"/>
      <c r="DO122" s="818"/>
      <c r="DP122" s="818"/>
      <c r="DQ122" s="818"/>
      <c r="DR122" s="818"/>
      <c r="DS122" s="818"/>
      <c r="DT122" s="818"/>
      <c r="DU122" s="818"/>
      <c r="DV122" s="821"/>
      <c r="DW122" s="821"/>
      <c r="DX122" s="821"/>
      <c r="DY122" s="821"/>
      <c r="DZ122" s="822"/>
    </row>
    <row r="123" spans="1:130" s="48" customFormat="1" ht="26.25" customHeight="1" x14ac:dyDescent="0.2">
      <c r="A123" s="1013"/>
      <c r="B123" s="1009"/>
      <c r="C123" s="814" t="s">
        <v>11</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07" t="s">
        <v>205</v>
      </c>
      <c r="AB123" s="808"/>
      <c r="AC123" s="808"/>
      <c r="AD123" s="808"/>
      <c r="AE123" s="809"/>
      <c r="AF123" s="810" t="s">
        <v>205</v>
      </c>
      <c r="AG123" s="808"/>
      <c r="AH123" s="808"/>
      <c r="AI123" s="808"/>
      <c r="AJ123" s="809"/>
      <c r="AK123" s="810" t="s">
        <v>205</v>
      </c>
      <c r="AL123" s="808"/>
      <c r="AM123" s="808"/>
      <c r="AN123" s="808"/>
      <c r="AO123" s="809"/>
      <c r="AP123" s="811" t="s">
        <v>205</v>
      </c>
      <c r="AQ123" s="812"/>
      <c r="AR123" s="812"/>
      <c r="AS123" s="812"/>
      <c r="AT123" s="813"/>
      <c r="AU123" s="981"/>
      <c r="AV123" s="982"/>
      <c r="AW123" s="982"/>
      <c r="AX123" s="982"/>
      <c r="AY123" s="982"/>
      <c r="AZ123" s="69" t="s">
        <v>279</v>
      </c>
      <c r="BA123" s="69"/>
      <c r="BB123" s="69"/>
      <c r="BC123" s="69"/>
      <c r="BD123" s="69"/>
      <c r="BE123" s="69"/>
      <c r="BF123" s="69"/>
      <c r="BG123" s="69"/>
      <c r="BH123" s="69"/>
      <c r="BI123" s="69"/>
      <c r="BJ123" s="69"/>
      <c r="BK123" s="69"/>
      <c r="BL123" s="69"/>
      <c r="BM123" s="69"/>
      <c r="BN123" s="69"/>
      <c r="BO123" s="828" t="s">
        <v>488</v>
      </c>
      <c r="BP123" s="842"/>
      <c r="BQ123" s="861">
        <v>5224176</v>
      </c>
      <c r="BR123" s="862"/>
      <c r="BS123" s="862"/>
      <c r="BT123" s="862"/>
      <c r="BU123" s="862"/>
      <c r="BV123" s="862">
        <v>5380542</v>
      </c>
      <c r="BW123" s="862"/>
      <c r="BX123" s="862"/>
      <c r="BY123" s="862"/>
      <c r="BZ123" s="862"/>
      <c r="CA123" s="862">
        <v>5203957</v>
      </c>
      <c r="CB123" s="862"/>
      <c r="CC123" s="862"/>
      <c r="CD123" s="862"/>
      <c r="CE123" s="862"/>
      <c r="CF123" s="843"/>
      <c r="CG123" s="844"/>
      <c r="CH123" s="844"/>
      <c r="CI123" s="844"/>
      <c r="CJ123" s="845"/>
      <c r="CK123" s="986"/>
      <c r="CL123" s="987"/>
      <c r="CM123" s="987"/>
      <c r="CN123" s="987"/>
      <c r="CO123" s="988"/>
      <c r="CP123" s="856"/>
      <c r="CQ123" s="857"/>
      <c r="CR123" s="857"/>
      <c r="CS123" s="857"/>
      <c r="CT123" s="857"/>
      <c r="CU123" s="857"/>
      <c r="CV123" s="857"/>
      <c r="CW123" s="857"/>
      <c r="CX123" s="857"/>
      <c r="CY123" s="857"/>
      <c r="CZ123" s="857"/>
      <c r="DA123" s="857"/>
      <c r="DB123" s="857"/>
      <c r="DC123" s="857"/>
      <c r="DD123" s="857"/>
      <c r="DE123" s="857"/>
      <c r="DF123" s="858"/>
      <c r="DG123" s="807"/>
      <c r="DH123" s="808"/>
      <c r="DI123" s="808"/>
      <c r="DJ123" s="808"/>
      <c r="DK123" s="809"/>
      <c r="DL123" s="810"/>
      <c r="DM123" s="808"/>
      <c r="DN123" s="808"/>
      <c r="DO123" s="808"/>
      <c r="DP123" s="809"/>
      <c r="DQ123" s="810"/>
      <c r="DR123" s="808"/>
      <c r="DS123" s="808"/>
      <c r="DT123" s="808"/>
      <c r="DU123" s="809"/>
      <c r="DV123" s="811"/>
      <c r="DW123" s="812"/>
      <c r="DX123" s="812"/>
      <c r="DY123" s="812"/>
      <c r="DZ123" s="813"/>
    </row>
    <row r="124" spans="1:130" s="48" customFormat="1" ht="26.25" customHeight="1" x14ac:dyDescent="0.2">
      <c r="A124" s="1013"/>
      <c r="B124" s="1009"/>
      <c r="C124" s="814" t="s">
        <v>346</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07" t="s">
        <v>205</v>
      </c>
      <c r="AB124" s="808"/>
      <c r="AC124" s="808"/>
      <c r="AD124" s="808"/>
      <c r="AE124" s="809"/>
      <c r="AF124" s="810" t="s">
        <v>205</v>
      </c>
      <c r="AG124" s="808"/>
      <c r="AH124" s="808"/>
      <c r="AI124" s="808"/>
      <c r="AJ124" s="809"/>
      <c r="AK124" s="810" t="s">
        <v>205</v>
      </c>
      <c r="AL124" s="808"/>
      <c r="AM124" s="808"/>
      <c r="AN124" s="808"/>
      <c r="AO124" s="809"/>
      <c r="AP124" s="811" t="s">
        <v>205</v>
      </c>
      <c r="AQ124" s="812"/>
      <c r="AR124" s="812"/>
      <c r="AS124" s="812"/>
      <c r="AT124" s="813"/>
      <c r="AU124" s="863" t="s">
        <v>489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27.6</v>
      </c>
      <c r="BR124" s="867"/>
      <c r="BS124" s="867"/>
      <c r="BT124" s="867"/>
      <c r="BU124" s="867"/>
      <c r="BV124" s="867">
        <v>0.1</v>
      </c>
      <c r="BW124" s="867"/>
      <c r="BX124" s="867"/>
      <c r="BY124" s="867"/>
      <c r="BZ124" s="867"/>
      <c r="CA124" s="867" t="s">
        <v>205</v>
      </c>
      <c r="CB124" s="867"/>
      <c r="CC124" s="867"/>
      <c r="CD124" s="867"/>
      <c r="CE124" s="867"/>
      <c r="CF124" s="868"/>
      <c r="CG124" s="869"/>
      <c r="CH124" s="869"/>
      <c r="CI124" s="869"/>
      <c r="CJ124" s="870"/>
      <c r="CK124" s="989"/>
      <c r="CL124" s="989"/>
      <c r="CM124" s="989"/>
      <c r="CN124" s="989"/>
      <c r="CO124" s="990"/>
      <c r="CP124" s="856" t="s">
        <v>491</v>
      </c>
      <c r="CQ124" s="857"/>
      <c r="CR124" s="857"/>
      <c r="CS124" s="857"/>
      <c r="CT124" s="857"/>
      <c r="CU124" s="857"/>
      <c r="CV124" s="857"/>
      <c r="CW124" s="857"/>
      <c r="CX124" s="857"/>
      <c r="CY124" s="857"/>
      <c r="CZ124" s="857"/>
      <c r="DA124" s="857"/>
      <c r="DB124" s="857"/>
      <c r="DC124" s="857"/>
      <c r="DD124" s="857"/>
      <c r="DE124" s="857"/>
      <c r="DF124" s="858"/>
      <c r="DG124" s="846">
        <v>1352535</v>
      </c>
      <c r="DH124" s="847"/>
      <c r="DI124" s="847"/>
      <c r="DJ124" s="847"/>
      <c r="DK124" s="848"/>
      <c r="DL124" s="849">
        <v>1258931</v>
      </c>
      <c r="DM124" s="847"/>
      <c r="DN124" s="847"/>
      <c r="DO124" s="847"/>
      <c r="DP124" s="848"/>
      <c r="DQ124" s="849" t="s">
        <v>205</v>
      </c>
      <c r="DR124" s="847"/>
      <c r="DS124" s="847"/>
      <c r="DT124" s="847"/>
      <c r="DU124" s="848"/>
      <c r="DV124" s="850" t="s">
        <v>205</v>
      </c>
      <c r="DW124" s="851"/>
      <c r="DX124" s="851"/>
      <c r="DY124" s="851"/>
      <c r="DZ124" s="852"/>
    </row>
    <row r="125" spans="1:130" s="48" customFormat="1" ht="26.25" customHeight="1" x14ac:dyDescent="0.2">
      <c r="A125" s="1013"/>
      <c r="B125" s="1009"/>
      <c r="C125" s="814" t="s">
        <v>483</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07" t="s">
        <v>205</v>
      </c>
      <c r="AB125" s="808"/>
      <c r="AC125" s="808"/>
      <c r="AD125" s="808"/>
      <c r="AE125" s="809"/>
      <c r="AF125" s="810" t="s">
        <v>205</v>
      </c>
      <c r="AG125" s="808"/>
      <c r="AH125" s="808"/>
      <c r="AI125" s="808"/>
      <c r="AJ125" s="809"/>
      <c r="AK125" s="810" t="s">
        <v>205</v>
      </c>
      <c r="AL125" s="808"/>
      <c r="AM125" s="808"/>
      <c r="AN125" s="808"/>
      <c r="AO125" s="809"/>
      <c r="AP125" s="811" t="s">
        <v>205</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1" t="s">
        <v>494</v>
      </c>
      <c r="CL125" s="984"/>
      <c r="CM125" s="984"/>
      <c r="CN125" s="984"/>
      <c r="CO125" s="985"/>
      <c r="CP125" s="798" t="s">
        <v>144</v>
      </c>
      <c r="CQ125" s="789"/>
      <c r="CR125" s="789"/>
      <c r="CS125" s="789"/>
      <c r="CT125" s="789"/>
      <c r="CU125" s="789"/>
      <c r="CV125" s="789"/>
      <c r="CW125" s="789"/>
      <c r="CX125" s="789"/>
      <c r="CY125" s="789"/>
      <c r="CZ125" s="789"/>
      <c r="DA125" s="789"/>
      <c r="DB125" s="789"/>
      <c r="DC125" s="789"/>
      <c r="DD125" s="789"/>
      <c r="DE125" s="789"/>
      <c r="DF125" s="790"/>
      <c r="DG125" s="799" t="s">
        <v>205</v>
      </c>
      <c r="DH125" s="800"/>
      <c r="DI125" s="800"/>
      <c r="DJ125" s="800"/>
      <c r="DK125" s="800"/>
      <c r="DL125" s="800" t="s">
        <v>205</v>
      </c>
      <c r="DM125" s="800"/>
      <c r="DN125" s="800"/>
      <c r="DO125" s="800"/>
      <c r="DP125" s="800"/>
      <c r="DQ125" s="800" t="s">
        <v>205</v>
      </c>
      <c r="DR125" s="800"/>
      <c r="DS125" s="800"/>
      <c r="DT125" s="800"/>
      <c r="DU125" s="800"/>
      <c r="DV125" s="803" t="s">
        <v>205</v>
      </c>
      <c r="DW125" s="803"/>
      <c r="DX125" s="803"/>
      <c r="DY125" s="803"/>
      <c r="DZ125" s="804"/>
    </row>
    <row r="126" spans="1:130" s="48" customFormat="1" ht="26.25" customHeight="1" x14ac:dyDescent="0.2">
      <c r="A126" s="1013"/>
      <c r="B126" s="1009"/>
      <c r="C126" s="814" t="s">
        <v>484</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07" t="s">
        <v>205</v>
      </c>
      <c r="AB126" s="808"/>
      <c r="AC126" s="808"/>
      <c r="AD126" s="808"/>
      <c r="AE126" s="809"/>
      <c r="AF126" s="810" t="s">
        <v>205</v>
      </c>
      <c r="AG126" s="808"/>
      <c r="AH126" s="808"/>
      <c r="AI126" s="808"/>
      <c r="AJ126" s="809"/>
      <c r="AK126" s="810" t="s">
        <v>205</v>
      </c>
      <c r="AL126" s="808"/>
      <c r="AM126" s="808"/>
      <c r="AN126" s="808"/>
      <c r="AO126" s="809"/>
      <c r="AP126" s="811" t="s">
        <v>205</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2"/>
      <c r="CL126" s="987"/>
      <c r="CM126" s="987"/>
      <c r="CN126" s="987"/>
      <c r="CO126" s="988"/>
      <c r="CP126" s="814" t="s">
        <v>425</v>
      </c>
      <c r="CQ126" s="815"/>
      <c r="CR126" s="815"/>
      <c r="CS126" s="815"/>
      <c r="CT126" s="815"/>
      <c r="CU126" s="815"/>
      <c r="CV126" s="815"/>
      <c r="CW126" s="815"/>
      <c r="CX126" s="815"/>
      <c r="CY126" s="815"/>
      <c r="CZ126" s="815"/>
      <c r="DA126" s="815"/>
      <c r="DB126" s="815"/>
      <c r="DC126" s="815"/>
      <c r="DD126" s="815"/>
      <c r="DE126" s="815"/>
      <c r="DF126" s="816"/>
      <c r="DG126" s="817" t="s">
        <v>205</v>
      </c>
      <c r="DH126" s="818"/>
      <c r="DI126" s="818"/>
      <c r="DJ126" s="818"/>
      <c r="DK126" s="818"/>
      <c r="DL126" s="818" t="s">
        <v>205</v>
      </c>
      <c r="DM126" s="818"/>
      <c r="DN126" s="818"/>
      <c r="DO126" s="818"/>
      <c r="DP126" s="818"/>
      <c r="DQ126" s="818" t="s">
        <v>205</v>
      </c>
      <c r="DR126" s="818"/>
      <c r="DS126" s="818"/>
      <c r="DT126" s="818"/>
      <c r="DU126" s="818"/>
      <c r="DV126" s="821" t="s">
        <v>205</v>
      </c>
      <c r="DW126" s="821"/>
      <c r="DX126" s="821"/>
      <c r="DY126" s="821"/>
      <c r="DZ126" s="822"/>
    </row>
    <row r="127" spans="1:130" s="48" customFormat="1" ht="26.25" customHeight="1" x14ac:dyDescent="0.2">
      <c r="A127" s="1014"/>
      <c r="B127" s="1011"/>
      <c r="C127" s="839" t="s">
        <v>80</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807" t="s">
        <v>205</v>
      </c>
      <c r="AB127" s="808"/>
      <c r="AC127" s="808"/>
      <c r="AD127" s="808"/>
      <c r="AE127" s="809"/>
      <c r="AF127" s="810" t="s">
        <v>205</v>
      </c>
      <c r="AG127" s="808"/>
      <c r="AH127" s="808"/>
      <c r="AI127" s="808"/>
      <c r="AJ127" s="809"/>
      <c r="AK127" s="810" t="s">
        <v>205</v>
      </c>
      <c r="AL127" s="808"/>
      <c r="AM127" s="808"/>
      <c r="AN127" s="808"/>
      <c r="AO127" s="809"/>
      <c r="AP127" s="811" t="s">
        <v>205</v>
      </c>
      <c r="AQ127" s="812"/>
      <c r="AR127" s="812"/>
      <c r="AS127" s="812"/>
      <c r="AT127" s="813"/>
      <c r="AU127" s="56"/>
      <c r="AV127" s="56"/>
      <c r="AW127" s="56"/>
      <c r="AX127" s="871" t="s">
        <v>495</v>
      </c>
      <c r="AY127" s="872"/>
      <c r="AZ127" s="872"/>
      <c r="BA127" s="872"/>
      <c r="BB127" s="872"/>
      <c r="BC127" s="872"/>
      <c r="BD127" s="872"/>
      <c r="BE127" s="873"/>
      <c r="BF127" s="874" t="s">
        <v>121</v>
      </c>
      <c r="BG127" s="872"/>
      <c r="BH127" s="872"/>
      <c r="BI127" s="872"/>
      <c r="BJ127" s="872"/>
      <c r="BK127" s="872"/>
      <c r="BL127" s="873"/>
      <c r="BM127" s="874" t="s">
        <v>426</v>
      </c>
      <c r="BN127" s="872"/>
      <c r="BO127" s="872"/>
      <c r="BP127" s="872"/>
      <c r="BQ127" s="872"/>
      <c r="BR127" s="872"/>
      <c r="BS127" s="873"/>
      <c r="BT127" s="874" t="s">
        <v>413</v>
      </c>
      <c r="BU127" s="872"/>
      <c r="BV127" s="872"/>
      <c r="BW127" s="872"/>
      <c r="BX127" s="872"/>
      <c r="BY127" s="872"/>
      <c r="BZ127" s="875"/>
      <c r="CA127" s="56"/>
      <c r="CB127" s="56"/>
      <c r="CC127" s="56"/>
      <c r="CD127" s="74"/>
      <c r="CE127" s="74"/>
      <c r="CF127" s="74"/>
      <c r="CG127" s="56"/>
      <c r="CH127" s="56"/>
      <c r="CI127" s="56"/>
      <c r="CJ127" s="75"/>
      <c r="CK127" s="992"/>
      <c r="CL127" s="987"/>
      <c r="CM127" s="987"/>
      <c r="CN127" s="987"/>
      <c r="CO127" s="988"/>
      <c r="CP127" s="814" t="s">
        <v>421</v>
      </c>
      <c r="CQ127" s="815"/>
      <c r="CR127" s="815"/>
      <c r="CS127" s="815"/>
      <c r="CT127" s="815"/>
      <c r="CU127" s="815"/>
      <c r="CV127" s="815"/>
      <c r="CW127" s="815"/>
      <c r="CX127" s="815"/>
      <c r="CY127" s="815"/>
      <c r="CZ127" s="815"/>
      <c r="DA127" s="815"/>
      <c r="DB127" s="815"/>
      <c r="DC127" s="815"/>
      <c r="DD127" s="815"/>
      <c r="DE127" s="815"/>
      <c r="DF127" s="816"/>
      <c r="DG127" s="817" t="s">
        <v>205</v>
      </c>
      <c r="DH127" s="818"/>
      <c r="DI127" s="818"/>
      <c r="DJ127" s="818"/>
      <c r="DK127" s="818"/>
      <c r="DL127" s="818" t="s">
        <v>205</v>
      </c>
      <c r="DM127" s="818"/>
      <c r="DN127" s="818"/>
      <c r="DO127" s="818"/>
      <c r="DP127" s="818"/>
      <c r="DQ127" s="818" t="s">
        <v>205</v>
      </c>
      <c r="DR127" s="818"/>
      <c r="DS127" s="818"/>
      <c r="DT127" s="818"/>
      <c r="DU127" s="818"/>
      <c r="DV127" s="821" t="s">
        <v>205</v>
      </c>
      <c r="DW127" s="821"/>
      <c r="DX127" s="821"/>
      <c r="DY127" s="821"/>
      <c r="DZ127" s="822"/>
    </row>
    <row r="128" spans="1:130" s="48" customFormat="1" ht="26.25" customHeight="1" x14ac:dyDescent="0.2">
      <c r="A128" s="876" t="s">
        <v>496</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8</v>
      </c>
      <c r="X128" s="878"/>
      <c r="Y128" s="878"/>
      <c r="Z128" s="879"/>
      <c r="AA128" s="791">
        <v>15875</v>
      </c>
      <c r="AB128" s="792"/>
      <c r="AC128" s="792"/>
      <c r="AD128" s="792"/>
      <c r="AE128" s="793"/>
      <c r="AF128" s="794">
        <v>26459</v>
      </c>
      <c r="AG128" s="792"/>
      <c r="AH128" s="792"/>
      <c r="AI128" s="792"/>
      <c r="AJ128" s="793"/>
      <c r="AK128" s="794">
        <v>15293</v>
      </c>
      <c r="AL128" s="792"/>
      <c r="AM128" s="792"/>
      <c r="AN128" s="792"/>
      <c r="AO128" s="793"/>
      <c r="AP128" s="880"/>
      <c r="AQ128" s="881"/>
      <c r="AR128" s="881"/>
      <c r="AS128" s="881"/>
      <c r="AT128" s="882"/>
      <c r="AU128" s="56"/>
      <c r="AV128" s="56"/>
      <c r="AW128" s="56"/>
      <c r="AX128" s="788" t="s">
        <v>313</v>
      </c>
      <c r="AY128" s="789"/>
      <c r="AZ128" s="789"/>
      <c r="BA128" s="789"/>
      <c r="BB128" s="789"/>
      <c r="BC128" s="789"/>
      <c r="BD128" s="789"/>
      <c r="BE128" s="790"/>
      <c r="BF128" s="883" t="s">
        <v>205</v>
      </c>
      <c r="BG128" s="884"/>
      <c r="BH128" s="884"/>
      <c r="BI128" s="884"/>
      <c r="BJ128" s="884"/>
      <c r="BK128" s="884"/>
      <c r="BL128" s="885"/>
      <c r="BM128" s="883">
        <v>15</v>
      </c>
      <c r="BN128" s="884"/>
      <c r="BO128" s="884"/>
      <c r="BP128" s="884"/>
      <c r="BQ128" s="884"/>
      <c r="BR128" s="884"/>
      <c r="BS128" s="885"/>
      <c r="BT128" s="883">
        <v>20</v>
      </c>
      <c r="BU128" s="884"/>
      <c r="BV128" s="884"/>
      <c r="BW128" s="884"/>
      <c r="BX128" s="884"/>
      <c r="BY128" s="884"/>
      <c r="BZ128" s="886"/>
      <c r="CA128" s="74"/>
      <c r="CB128" s="74"/>
      <c r="CC128" s="74"/>
      <c r="CD128" s="74"/>
      <c r="CE128" s="74"/>
      <c r="CF128" s="74"/>
      <c r="CG128" s="56"/>
      <c r="CH128" s="56"/>
      <c r="CI128" s="56"/>
      <c r="CJ128" s="75"/>
      <c r="CK128" s="993"/>
      <c r="CL128" s="994"/>
      <c r="CM128" s="994"/>
      <c r="CN128" s="994"/>
      <c r="CO128" s="995"/>
      <c r="CP128" s="887" t="s">
        <v>405</v>
      </c>
      <c r="CQ128" s="682"/>
      <c r="CR128" s="682"/>
      <c r="CS128" s="682"/>
      <c r="CT128" s="682"/>
      <c r="CU128" s="682"/>
      <c r="CV128" s="682"/>
      <c r="CW128" s="682"/>
      <c r="CX128" s="682"/>
      <c r="CY128" s="682"/>
      <c r="CZ128" s="682"/>
      <c r="DA128" s="682"/>
      <c r="DB128" s="682"/>
      <c r="DC128" s="682"/>
      <c r="DD128" s="682"/>
      <c r="DE128" s="682"/>
      <c r="DF128" s="888"/>
      <c r="DG128" s="889" t="s">
        <v>205</v>
      </c>
      <c r="DH128" s="890"/>
      <c r="DI128" s="890"/>
      <c r="DJ128" s="890"/>
      <c r="DK128" s="890"/>
      <c r="DL128" s="890" t="s">
        <v>205</v>
      </c>
      <c r="DM128" s="890"/>
      <c r="DN128" s="890"/>
      <c r="DO128" s="890"/>
      <c r="DP128" s="890"/>
      <c r="DQ128" s="890" t="s">
        <v>205</v>
      </c>
      <c r="DR128" s="890"/>
      <c r="DS128" s="890"/>
      <c r="DT128" s="890"/>
      <c r="DU128" s="890"/>
      <c r="DV128" s="891" t="s">
        <v>205</v>
      </c>
      <c r="DW128" s="891"/>
      <c r="DX128" s="891"/>
      <c r="DY128" s="891"/>
      <c r="DZ128" s="892"/>
    </row>
    <row r="129" spans="1:131" s="48" customFormat="1" ht="26.25" customHeight="1" x14ac:dyDescent="0.2">
      <c r="A129" s="805" t="s">
        <v>177</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93" t="s">
        <v>243</v>
      </c>
      <c r="X129" s="894"/>
      <c r="Y129" s="894"/>
      <c r="Z129" s="895"/>
      <c r="AA129" s="807">
        <v>2319635</v>
      </c>
      <c r="AB129" s="808"/>
      <c r="AC129" s="808"/>
      <c r="AD129" s="808"/>
      <c r="AE129" s="809"/>
      <c r="AF129" s="810">
        <v>2557699</v>
      </c>
      <c r="AG129" s="808"/>
      <c r="AH129" s="808"/>
      <c r="AI129" s="808"/>
      <c r="AJ129" s="809"/>
      <c r="AK129" s="810">
        <v>2509728</v>
      </c>
      <c r="AL129" s="808"/>
      <c r="AM129" s="808"/>
      <c r="AN129" s="808"/>
      <c r="AO129" s="809"/>
      <c r="AP129" s="896"/>
      <c r="AQ129" s="897"/>
      <c r="AR129" s="897"/>
      <c r="AS129" s="897"/>
      <c r="AT129" s="898"/>
      <c r="AU129" s="67"/>
      <c r="AV129" s="67"/>
      <c r="AW129" s="67"/>
      <c r="AX129" s="899" t="s">
        <v>113</v>
      </c>
      <c r="AY129" s="815"/>
      <c r="AZ129" s="815"/>
      <c r="BA129" s="815"/>
      <c r="BB129" s="815"/>
      <c r="BC129" s="815"/>
      <c r="BD129" s="815"/>
      <c r="BE129" s="816"/>
      <c r="BF129" s="900" t="s">
        <v>205</v>
      </c>
      <c r="BG129" s="901"/>
      <c r="BH129" s="901"/>
      <c r="BI129" s="901"/>
      <c r="BJ129" s="901"/>
      <c r="BK129" s="901"/>
      <c r="BL129" s="902"/>
      <c r="BM129" s="900">
        <v>20</v>
      </c>
      <c r="BN129" s="901"/>
      <c r="BO129" s="901"/>
      <c r="BP129" s="901"/>
      <c r="BQ129" s="901"/>
      <c r="BR129" s="901"/>
      <c r="BS129" s="902"/>
      <c r="BT129" s="900">
        <v>30</v>
      </c>
      <c r="BU129" s="901"/>
      <c r="BV129" s="901"/>
      <c r="BW129" s="901"/>
      <c r="BX129" s="901"/>
      <c r="BY129" s="901"/>
      <c r="BZ129" s="9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05" t="s">
        <v>497</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93" t="s">
        <v>499</v>
      </c>
      <c r="X130" s="894"/>
      <c r="Y130" s="894"/>
      <c r="Z130" s="895"/>
      <c r="AA130" s="807">
        <v>332715</v>
      </c>
      <c r="AB130" s="808"/>
      <c r="AC130" s="808"/>
      <c r="AD130" s="808"/>
      <c r="AE130" s="809"/>
      <c r="AF130" s="810">
        <v>351646</v>
      </c>
      <c r="AG130" s="808"/>
      <c r="AH130" s="808"/>
      <c r="AI130" s="808"/>
      <c r="AJ130" s="809"/>
      <c r="AK130" s="810">
        <v>355401</v>
      </c>
      <c r="AL130" s="808"/>
      <c r="AM130" s="808"/>
      <c r="AN130" s="808"/>
      <c r="AO130" s="809"/>
      <c r="AP130" s="896"/>
      <c r="AQ130" s="897"/>
      <c r="AR130" s="897"/>
      <c r="AS130" s="897"/>
      <c r="AT130" s="898"/>
      <c r="AU130" s="67"/>
      <c r="AV130" s="67"/>
      <c r="AW130" s="67"/>
      <c r="AX130" s="899" t="s">
        <v>438</v>
      </c>
      <c r="AY130" s="815"/>
      <c r="AZ130" s="815"/>
      <c r="BA130" s="815"/>
      <c r="BB130" s="815"/>
      <c r="BC130" s="815"/>
      <c r="BD130" s="815"/>
      <c r="BE130" s="816"/>
      <c r="BF130" s="904">
        <v>10.6</v>
      </c>
      <c r="BG130" s="905"/>
      <c r="BH130" s="905"/>
      <c r="BI130" s="905"/>
      <c r="BJ130" s="905"/>
      <c r="BK130" s="905"/>
      <c r="BL130" s="906"/>
      <c r="BM130" s="904">
        <v>25</v>
      </c>
      <c r="BN130" s="905"/>
      <c r="BO130" s="905"/>
      <c r="BP130" s="905"/>
      <c r="BQ130" s="905"/>
      <c r="BR130" s="905"/>
      <c r="BS130" s="906"/>
      <c r="BT130" s="904">
        <v>35</v>
      </c>
      <c r="BU130" s="905"/>
      <c r="BV130" s="905"/>
      <c r="BW130" s="905"/>
      <c r="BX130" s="905"/>
      <c r="BY130" s="905"/>
      <c r="BZ130" s="90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179</v>
      </c>
      <c r="X131" s="911"/>
      <c r="Y131" s="911"/>
      <c r="Z131" s="912"/>
      <c r="AA131" s="846">
        <v>1986920</v>
      </c>
      <c r="AB131" s="847"/>
      <c r="AC131" s="847"/>
      <c r="AD131" s="847"/>
      <c r="AE131" s="848"/>
      <c r="AF131" s="849">
        <v>2206053</v>
      </c>
      <c r="AG131" s="847"/>
      <c r="AH131" s="847"/>
      <c r="AI131" s="847"/>
      <c r="AJ131" s="848"/>
      <c r="AK131" s="849">
        <v>2154327</v>
      </c>
      <c r="AL131" s="847"/>
      <c r="AM131" s="847"/>
      <c r="AN131" s="847"/>
      <c r="AO131" s="848"/>
      <c r="AP131" s="913"/>
      <c r="AQ131" s="914"/>
      <c r="AR131" s="914"/>
      <c r="AS131" s="914"/>
      <c r="AT131" s="915"/>
      <c r="AU131" s="67"/>
      <c r="AV131" s="67"/>
      <c r="AW131" s="67"/>
      <c r="AX131" s="916" t="s">
        <v>62</v>
      </c>
      <c r="AY131" s="682"/>
      <c r="AZ131" s="682"/>
      <c r="BA131" s="682"/>
      <c r="BB131" s="682"/>
      <c r="BC131" s="682"/>
      <c r="BD131" s="682"/>
      <c r="BE131" s="888"/>
      <c r="BF131" s="917" t="s">
        <v>205</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96" t="s">
        <v>116</v>
      </c>
      <c r="B132" s="997"/>
      <c r="C132" s="997"/>
      <c r="D132" s="997"/>
      <c r="E132" s="997"/>
      <c r="F132" s="997"/>
      <c r="G132" s="997"/>
      <c r="H132" s="997"/>
      <c r="I132" s="997"/>
      <c r="J132" s="997"/>
      <c r="K132" s="997"/>
      <c r="L132" s="997"/>
      <c r="M132" s="997"/>
      <c r="N132" s="997"/>
      <c r="O132" s="997"/>
      <c r="P132" s="997"/>
      <c r="Q132" s="997"/>
      <c r="R132" s="997"/>
      <c r="S132" s="997"/>
      <c r="T132" s="997"/>
      <c r="U132" s="997"/>
      <c r="V132" s="923" t="s">
        <v>500</v>
      </c>
      <c r="W132" s="923"/>
      <c r="X132" s="923"/>
      <c r="Y132" s="923"/>
      <c r="Z132" s="924"/>
      <c r="AA132" s="925">
        <v>10.66439514</v>
      </c>
      <c r="AB132" s="926"/>
      <c r="AC132" s="926"/>
      <c r="AD132" s="926"/>
      <c r="AE132" s="927"/>
      <c r="AF132" s="928">
        <v>10.057328630000001</v>
      </c>
      <c r="AG132" s="926"/>
      <c r="AH132" s="926"/>
      <c r="AI132" s="926"/>
      <c r="AJ132" s="927"/>
      <c r="AK132" s="928">
        <v>11.16548231</v>
      </c>
      <c r="AL132" s="926"/>
      <c r="AM132" s="926"/>
      <c r="AN132" s="926"/>
      <c r="AO132" s="927"/>
      <c r="AP132" s="843"/>
      <c r="AQ132" s="844"/>
      <c r="AR132" s="844"/>
      <c r="AS132" s="844"/>
      <c r="AT132" s="9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30" t="s">
        <v>59</v>
      </c>
      <c r="W133" s="930"/>
      <c r="X133" s="930"/>
      <c r="Y133" s="930"/>
      <c r="Z133" s="931"/>
      <c r="AA133" s="932">
        <v>10.199999999999999</v>
      </c>
      <c r="AB133" s="933"/>
      <c r="AC133" s="933"/>
      <c r="AD133" s="933"/>
      <c r="AE133" s="934"/>
      <c r="AF133" s="932">
        <v>10.3</v>
      </c>
      <c r="AG133" s="933"/>
      <c r="AH133" s="933"/>
      <c r="AI133" s="933"/>
      <c r="AJ133" s="934"/>
      <c r="AK133" s="932">
        <v>10.6</v>
      </c>
      <c r="AL133" s="933"/>
      <c r="AM133" s="933"/>
      <c r="AN133" s="933"/>
      <c r="AO133" s="934"/>
      <c r="AP133" s="868"/>
      <c r="AQ133" s="869"/>
      <c r="AR133" s="869"/>
      <c r="AS133" s="869"/>
      <c r="AT133" s="9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0qB5qSWS4/nhHTbsPC80V9EUa6JC/9AQ17FLiuAtySOzUS3oRiEwU3mAD5BJR+7Z5gvlcjnxHMbBRW9iYIfnsg==" saltValue="yNxNV5kQDns5jR7D3a6+i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95</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QvmqDh7QMRZqX4wHI0R5r2Dc5D5PO6pb2qkSDjPdtUd9sTUBPPe242jcfvRizraGbSDw9QOIbv+56/qFR7SZfA==" saltValue="gnJV8MOF6DYL40AwyreoO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H1" zoomScale="70" zoomScaleNormal="7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9ZDYqirm0GEHq2UO8wVKgP/3G8Ls1ED/R4GPVjUOEsIefQVT61JfMIB6+0WaZO6n6etVeWzUvoYvJwjlvLlnfA==" saltValue="yoV5PFKq5w3Z2xapDlGYRA=="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339</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83</v>
      </c>
      <c r="AP7" s="127"/>
      <c r="AQ7" s="138" t="s">
        <v>502</v>
      </c>
      <c r="AR7" s="152"/>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504</v>
      </c>
      <c r="AQ8" s="139" t="s">
        <v>505</v>
      </c>
      <c r="AR8" s="153" t="s">
        <v>506</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5" t="s">
        <v>507</v>
      </c>
      <c r="AL9" s="1016"/>
      <c r="AM9" s="1016"/>
      <c r="AN9" s="1017"/>
      <c r="AO9" s="117">
        <v>884051</v>
      </c>
      <c r="AP9" s="117">
        <v>133927</v>
      </c>
      <c r="AQ9" s="140">
        <v>139150</v>
      </c>
      <c r="AR9" s="154">
        <v>-3.8</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5" t="s">
        <v>213</v>
      </c>
      <c r="AL10" s="1016"/>
      <c r="AM10" s="1016"/>
      <c r="AN10" s="1017"/>
      <c r="AO10" s="118">
        <v>115637</v>
      </c>
      <c r="AP10" s="118">
        <v>17518</v>
      </c>
      <c r="AQ10" s="141">
        <v>19663</v>
      </c>
      <c r="AR10" s="155">
        <v>-10.9</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5" t="s">
        <v>403</v>
      </c>
      <c r="AL11" s="1016"/>
      <c r="AM11" s="1016"/>
      <c r="AN11" s="1017"/>
      <c r="AO11" s="118" t="s">
        <v>205</v>
      </c>
      <c r="AP11" s="118" t="s">
        <v>205</v>
      </c>
      <c r="AQ11" s="141">
        <v>1097</v>
      </c>
      <c r="AR11" s="155" t="s">
        <v>205</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5" t="s">
        <v>242</v>
      </c>
      <c r="AL12" s="1016"/>
      <c r="AM12" s="1016"/>
      <c r="AN12" s="1017"/>
      <c r="AO12" s="118" t="s">
        <v>205</v>
      </c>
      <c r="AP12" s="118" t="s">
        <v>205</v>
      </c>
      <c r="AQ12" s="141" t="s">
        <v>205</v>
      </c>
      <c r="AR12" s="155" t="s">
        <v>205</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5" t="s">
        <v>508</v>
      </c>
      <c r="AL13" s="1016"/>
      <c r="AM13" s="1016"/>
      <c r="AN13" s="1017"/>
      <c r="AO13" s="118">
        <v>34982</v>
      </c>
      <c r="AP13" s="118">
        <v>5300</v>
      </c>
      <c r="AQ13" s="141">
        <v>5184</v>
      </c>
      <c r="AR13" s="155">
        <v>2.2000000000000002</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5" t="s">
        <v>509</v>
      </c>
      <c r="AL14" s="1016"/>
      <c r="AM14" s="1016"/>
      <c r="AN14" s="1017"/>
      <c r="AO14" s="118">
        <v>31041</v>
      </c>
      <c r="AP14" s="118">
        <v>4702</v>
      </c>
      <c r="AQ14" s="141">
        <v>3143</v>
      </c>
      <c r="AR14" s="155">
        <v>49.6</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8" t="s">
        <v>315</v>
      </c>
      <c r="AL15" s="1019"/>
      <c r="AM15" s="1019"/>
      <c r="AN15" s="1020"/>
      <c r="AO15" s="118">
        <v>-80730</v>
      </c>
      <c r="AP15" s="118">
        <v>-12230</v>
      </c>
      <c r="AQ15" s="141">
        <v>-11320</v>
      </c>
      <c r="AR15" s="155">
        <v>8</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8" t="s">
        <v>279</v>
      </c>
      <c r="AL16" s="1019"/>
      <c r="AM16" s="1019"/>
      <c r="AN16" s="1020"/>
      <c r="AO16" s="118">
        <v>984981</v>
      </c>
      <c r="AP16" s="118">
        <v>149217</v>
      </c>
      <c r="AQ16" s="141">
        <v>156916</v>
      </c>
      <c r="AR16" s="155">
        <v>-4.9000000000000004</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181</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510</v>
      </c>
      <c r="AP20" s="129" t="s">
        <v>343</v>
      </c>
      <c r="AQ20" s="142" t="s">
        <v>40</v>
      </c>
      <c r="AR20" s="156"/>
    </row>
    <row r="21" spans="1:46" s="81" customFormat="1" ht="13.2"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1" t="s">
        <v>511</v>
      </c>
      <c r="AL21" s="1022"/>
      <c r="AM21" s="1022"/>
      <c r="AN21" s="1023"/>
      <c r="AO21" s="120">
        <v>15.15</v>
      </c>
      <c r="AP21" s="130">
        <v>13.85</v>
      </c>
      <c r="AQ21" s="143">
        <v>1.3</v>
      </c>
      <c r="AR21" s="91"/>
      <c r="AS21" s="162"/>
      <c r="AT21" s="83"/>
    </row>
    <row r="22" spans="1:46" s="81" customFormat="1" ht="13.2"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1" t="s">
        <v>512</v>
      </c>
      <c r="AL22" s="1022"/>
      <c r="AM22" s="1022"/>
      <c r="AN22" s="1023"/>
      <c r="AO22" s="121">
        <v>91.4</v>
      </c>
      <c r="AP22" s="131">
        <v>95.5</v>
      </c>
      <c r="AQ22" s="144">
        <v>-4.0999999999999996</v>
      </c>
      <c r="AR22" s="132"/>
      <c r="AS22" s="162"/>
      <c r="AT22" s="83"/>
    </row>
    <row r="23" spans="1:46" s="81" customFormat="1" ht="13.2"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2"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2"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2" x14ac:dyDescent="0.2">
      <c r="A26" s="1024" t="s">
        <v>513</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91"/>
    </row>
    <row r="27" spans="1:46" ht="13.2" x14ac:dyDescent="0.2">
      <c r="A27" s="85"/>
      <c r="AO27" s="90"/>
      <c r="AP27" s="90"/>
      <c r="AQ27" s="90"/>
      <c r="AR27" s="90"/>
      <c r="AS27" s="90"/>
      <c r="AT27" s="90"/>
    </row>
    <row r="28" spans="1:46" ht="16.2" x14ac:dyDescent="0.2">
      <c r="A28" s="82" t="s">
        <v>269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119</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83</v>
      </c>
      <c r="AP30" s="127"/>
      <c r="AQ30" s="138" t="s">
        <v>502</v>
      </c>
      <c r="AR30" s="152"/>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504</v>
      </c>
      <c r="AQ31" s="139" t="s">
        <v>505</v>
      </c>
      <c r="AR31" s="153" t="s">
        <v>506</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514</v>
      </c>
      <c r="AL32" s="1026"/>
      <c r="AM32" s="1026"/>
      <c r="AN32" s="1027"/>
      <c r="AO32" s="118">
        <v>408756</v>
      </c>
      <c r="AP32" s="118">
        <v>61923</v>
      </c>
      <c r="AQ32" s="145">
        <v>83132</v>
      </c>
      <c r="AR32" s="155">
        <v>-25.5</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515</v>
      </c>
      <c r="AL33" s="1026"/>
      <c r="AM33" s="1026"/>
      <c r="AN33" s="1027"/>
      <c r="AO33" s="118" t="s">
        <v>205</v>
      </c>
      <c r="AP33" s="118" t="s">
        <v>205</v>
      </c>
      <c r="AQ33" s="145" t="s">
        <v>205</v>
      </c>
      <c r="AR33" s="155" t="s">
        <v>205</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142</v>
      </c>
      <c r="AL34" s="1026"/>
      <c r="AM34" s="1026"/>
      <c r="AN34" s="1027"/>
      <c r="AO34" s="118" t="s">
        <v>205</v>
      </c>
      <c r="AP34" s="118" t="s">
        <v>205</v>
      </c>
      <c r="AQ34" s="145" t="s">
        <v>205</v>
      </c>
      <c r="AR34" s="155" t="s">
        <v>205</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516</v>
      </c>
      <c r="AL35" s="1026"/>
      <c r="AM35" s="1026"/>
      <c r="AN35" s="1027"/>
      <c r="AO35" s="118">
        <v>152009</v>
      </c>
      <c r="AP35" s="118">
        <v>23028</v>
      </c>
      <c r="AQ35" s="145">
        <v>18852</v>
      </c>
      <c r="AR35" s="155">
        <v>22.2</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36</v>
      </c>
      <c r="AL36" s="1026"/>
      <c r="AM36" s="1026"/>
      <c r="AN36" s="1027"/>
      <c r="AO36" s="118">
        <v>50470</v>
      </c>
      <c r="AP36" s="118">
        <v>7646</v>
      </c>
      <c r="AQ36" s="145">
        <v>4344</v>
      </c>
      <c r="AR36" s="155">
        <v>76</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356</v>
      </c>
      <c r="AL37" s="1026"/>
      <c r="AM37" s="1026"/>
      <c r="AN37" s="1027"/>
      <c r="AO37" s="118" t="s">
        <v>205</v>
      </c>
      <c r="AP37" s="118" t="s">
        <v>205</v>
      </c>
      <c r="AQ37" s="145">
        <v>1642</v>
      </c>
      <c r="AR37" s="155" t="s">
        <v>205</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517</v>
      </c>
      <c r="AL38" s="1029"/>
      <c r="AM38" s="1029"/>
      <c r="AN38" s="1030"/>
      <c r="AO38" s="122" t="s">
        <v>205</v>
      </c>
      <c r="AP38" s="122" t="s">
        <v>205</v>
      </c>
      <c r="AQ38" s="146">
        <v>19</v>
      </c>
      <c r="AR38" s="144" t="s">
        <v>205</v>
      </c>
      <c r="AS38" s="165"/>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57</v>
      </c>
      <c r="AL39" s="1029"/>
      <c r="AM39" s="1029"/>
      <c r="AN39" s="1030"/>
      <c r="AO39" s="118">
        <v>-15293</v>
      </c>
      <c r="AP39" s="118">
        <v>-2317</v>
      </c>
      <c r="AQ39" s="145">
        <v>-4399</v>
      </c>
      <c r="AR39" s="155">
        <v>-47.3</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307</v>
      </c>
      <c r="AL40" s="1026"/>
      <c r="AM40" s="1026"/>
      <c r="AN40" s="1027"/>
      <c r="AO40" s="118">
        <v>-355401</v>
      </c>
      <c r="AP40" s="118">
        <v>-53840</v>
      </c>
      <c r="AQ40" s="145">
        <v>-69608</v>
      </c>
      <c r="AR40" s="155">
        <v>-22.7</v>
      </c>
      <c r="AS40" s="165"/>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392</v>
      </c>
      <c r="AL41" s="1032"/>
      <c r="AM41" s="1032"/>
      <c r="AN41" s="1033"/>
      <c r="AO41" s="118">
        <v>240541</v>
      </c>
      <c r="AP41" s="118">
        <v>36440</v>
      </c>
      <c r="AQ41" s="145">
        <v>33982</v>
      </c>
      <c r="AR41" s="155">
        <v>7.2</v>
      </c>
      <c r="AS41" s="165"/>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518</v>
      </c>
      <c r="AL42" s="90"/>
      <c r="AM42" s="90"/>
      <c r="AN42" s="90"/>
      <c r="AO42" s="90"/>
      <c r="AP42" s="90"/>
      <c r="AQ42" s="132"/>
      <c r="AR42" s="132"/>
      <c r="AS42" s="165"/>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521</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83</v>
      </c>
      <c r="AN49" s="1034" t="s">
        <v>447</v>
      </c>
      <c r="AO49" s="1035"/>
      <c r="AP49" s="1035"/>
      <c r="AQ49" s="1035"/>
      <c r="AR49" s="1036"/>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492</v>
      </c>
      <c r="AO50" s="124" t="s">
        <v>493</v>
      </c>
      <c r="AP50" s="135" t="s">
        <v>522</v>
      </c>
      <c r="AQ50" s="148" t="s">
        <v>387</v>
      </c>
      <c r="AR50" s="158" t="s">
        <v>523</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503</v>
      </c>
      <c r="AL51" s="103"/>
      <c r="AM51" s="108">
        <v>388480</v>
      </c>
      <c r="AN51" s="115">
        <v>55977</v>
      </c>
      <c r="AO51" s="125">
        <v>22.4</v>
      </c>
      <c r="AP51" s="136">
        <v>121449</v>
      </c>
      <c r="AQ51" s="149">
        <v>4.5999999999999996</v>
      </c>
      <c r="AR51" s="159">
        <v>17.8</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281</v>
      </c>
      <c r="AM52" s="109">
        <v>133202</v>
      </c>
      <c r="AN52" s="116">
        <v>19193</v>
      </c>
      <c r="AO52" s="126">
        <v>-26.2</v>
      </c>
      <c r="AP52" s="137">
        <v>62922</v>
      </c>
      <c r="AQ52" s="150">
        <v>2.2000000000000002</v>
      </c>
      <c r="AR52" s="160">
        <v>-28.4</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524</v>
      </c>
      <c r="AL53" s="103"/>
      <c r="AM53" s="108">
        <v>310105</v>
      </c>
      <c r="AN53" s="115">
        <v>45324</v>
      </c>
      <c r="AO53" s="125">
        <v>-19</v>
      </c>
      <c r="AP53" s="136">
        <v>145139</v>
      </c>
      <c r="AQ53" s="149">
        <v>19.5</v>
      </c>
      <c r="AR53" s="159">
        <v>-38.5</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281</v>
      </c>
      <c r="AM54" s="109">
        <v>93441</v>
      </c>
      <c r="AN54" s="116">
        <v>13657</v>
      </c>
      <c r="AO54" s="126">
        <v>-28.8</v>
      </c>
      <c r="AP54" s="137">
        <v>83762</v>
      </c>
      <c r="AQ54" s="150">
        <v>33.1</v>
      </c>
      <c r="AR54" s="160">
        <v>-61.9</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477</v>
      </c>
      <c r="AL55" s="103"/>
      <c r="AM55" s="108">
        <v>1003455</v>
      </c>
      <c r="AN55" s="115">
        <v>148111</v>
      </c>
      <c r="AO55" s="125">
        <v>226.8</v>
      </c>
      <c r="AP55" s="136">
        <v>125391</v>
      </c>
      <c r="AQ55" s="149">
        <v>-13.6</v>
      </c>
      <c r="AR55" s="159">
        <v>240.4</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281</v>
      </c>
      <c r="AM56" s="109">
        <v>70334</v>
      </c>
      <c r="AN56" s="116">
        <v>10381</v>
      </c>
      <c r="AO56" s="126">
        <v>-24</v>
      </c>
      <c r="AP56" s="137">
        <v>68516</v>
      </c>
      <c r="AQ56" s="150">
        <v>-18.2</v>
      </c>
      <c r="AR56" s="160">
        <v>-5.8</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323</v>
      </c>
      <c r="AL57" s="103"/>
      <c r="AM57" s="108">
        <v>361002</v>
      </c>
      <c r="AN57" s="115">
        <v>54253</v>
      </c>
      <c r="AO57" s="125">
        <v>-63.4</v>
      </c>
      <c r="AP57" s="136">
        <v>138402</v>
      </c>
      <c r="AQ57" s="149">
        <v>10.4</v>
      </c>
      <c r="AR57" s="159">
        <v>-73.8</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281</v>
      </c>
      <c r="AM58" s="109">
        <v>188572</v>
      </c>
      <c r="AN58" s="116">
        <v>28340</v>
      </c>
      <c r="AO58" s="126">
        <v>173</v>
      </c>
      <c r="AP58" s="137">
        <v>70652</v>
      </c>
      <c r="AQ58" s="150">
        <v>3.1</v>
      </c>
      <c r="AR58" s="160">
        <v>169.9</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139</v>
      </c>
      <c r="AL59" s="103"/>
      <c r="AM59" s="108">
        <v>263431</v>
      </c>
      <c r="AN59" s="115">
        <v>39908</v>
      </c>
      <c r="AO59" s="125">
        <v>-26.4</v>
      </c>
      <c r="AP59" s="136">
        <v>146367</v>
      </c>
      <c r="AQ59" s="149">
        <v>5.8</v>
      </c>
      <c r="AR59" s="159">
        <v>-32.200000000000003</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281</v>
      </c>
      <c r="AM60" s="109">
        <v>55822</v>
      </c>
      <c r="AN60" s="116">
        <v>8457</v>
      </c>
      <c r="AO60" s="126">
        <v>-70.2</v>
      </c>
      <c r="AP60" s="137">
        <v>79441</v>
      </c>
      <c r="AQ60" s="150">
        <v>12.4</v>
      </c>
      <c r="AR60" s="160">
        <v>-82.6</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525</v>
      </c>
      <c r="AL61" s="106"/>
      <c r="AM61" s="108">
        <v>465295</v>
      </c>
      <c r="AN61" s="115">
        <v>68715</v>
      </c>
      <c r="AO61" s="125">
        <v>28.1</v>
      </c>
      <c r="AP61" s="136">
        <v>135350</v>
      </c>
      <c r="AQ61" s="151">
        <v>5.3</v>
      </c>
      <c r="AR61" s="159">
        <v>22.8</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281</v>
      </c>
      <c r="AM62" s="109">
        <v>108274</v>
      </c>
      <c r="AN62" s="116">
        <v>16006</v>
      </c>
      <c r="AO62" s="126">
        <v>4.8</v>
      </c>
      <c r="AP62" s="137">
        <v>73059</v>
      </c>
      <c r="AQ62" s="150">
        <v>6.5</v>
      </c>
      <c r="AR62" s="160">
        <v>-1.7</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YnpmNEZ28N2lASIYhw+PXIZEzzYPvWBCsVi0Xz0r8mvdvfBPyz3SJGGj2/wlOMPRnXXG867A0atQzWEediT1WQ==" saltValue="sf7ALj7DNwVqb8yYo101+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95</v>
      </c>
    </row>
    <row r="121" spans="125:125" ht="13.5" hidden="1" customHeight="1" x14ac:dyDescent="0.2">
      <c r="DU121" s="78"/>
    </row>
  </sheetData>
  <sheetProtection algorithmName="SHA-512" hashValue="delgk3iMmPnYV45tBLkUsP1aQ+lILfSsQKtP2vdcYuG5OPqIv4vHFUauMnzI2BCENZ4B7KrBdF5LCoIUHRD0Dg==" saltValue="wvWPKsMi2NB1fxut6MjzLA=="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95</v>
      </c>
    </row>
  </sheetData>
  <sheetProtection algorithmName="SHA-512" hashValue="TEIJDsqiiUFwfVyaRN3PZxL2tDI8CZOb1EFPS26ihnP3xDEVhBUGQOZkkL9fvBSTSTG+E1f0zCBdLdUPt92Yfg==" saltValue="QdVxWPoYW4EjH4H+hLvWo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
      <c r="B46" s="167" t="s">
        <v>5</v>
      </c>
      <c r="C46" s="171"/>
      <c r="D46" s="171"/>
      <c r="E46" s="172" t="s">
        <v>16</v>
      </c>
      <c r="F46" s="173" t="s">
        <v>527</v>
      </c>
      <c r="G46" s="177" t="s">
        <v>528</v>
      </c>
      <c r="H46" s="177" t="s">
        <v>529</v>
      </c>
      <c r="I46" s="177" t="s">
        <v>530</v>
      </c>
      <c r="J46" s="182" t="s">
        <v>531</v>
      </c>
    </row>
    <row r="47" spans="2:10" ht="57.75" customHeight="1" x14ac:dyDescent="0.2">
      <c r="B47" s="168"/>
      <c r="C47" s="1041" t="s">
        <v>3</v>
      </c>
      <c r="D47" s="1041"/>
      <c r="E47" s="1042"/>
      <c r="F47" s="174">
        <v>52.59</v>
      </c>
      <c r="G47" s="178">
        <v>52.36</v>
      </c>
      <c r="H47" s="178">
        <v>49.62</v>
      </c>
      <c r="I47" s="178">
        <v>45.8</v>
      </c>
      <c r="J47" s="183">
        <v>50.68</v>
      </c>
    </row>
    <row r="48" spans="2:10" ht="57.75" customHeight="1" x14ac:dyDescent="0.2">
      <c r="B48" s="169"/>
      <c r="C48" s="1043" t="s">
        <v>9</v>
      </c>
      <c r="D48" s="1043"/>
      <c r="E48" s="1044"/>
      <c r="F48" s="175">
        <v>6.9</v>
      </c>
      <c r="G48" s="179">
        <v>2.3199999999999998</v>
      </c>
      <c r="H48" s="179">
        <v>6.49</v>
      </c>
      <c r="I48" s="179">
        <v>8.7799999999999994</v>
      </c>
      <c r="J48" s="184">
        <v>8.35</v>
      </c>
    </row>
    <row r="49" spans="2:10" ht="57.75" customHeight="1" x14ac:dyDescent="0.2">
      <c r="B49" s="170"/>
      <c r="C49" s="1045" t="s">
        <v>15</v>
      </c>
      <c r="D49" s="1045"/>
      <c r="E49" s="1046"/>
      <c r="F49" s="176" t="s">
        <v>532</v>
      </c>
      <c r="G49" s="180" t="s">
        <v>136</v>
      </c>
      <c r="H49" s="180">
        <v>4.33</v>
      </c>
      <c r="I49" s="180">
        <v>3.7</v>
      </c>
      <c r="J49" s="185">
        <v>3.4</v>
      </c>
    </row>
    <row r="50" spans="2:10" ht="13.2" x14ac:dyDescent="0.2"/>
  </sheetData>
  <sheetProtection algorithmName="SHA-512" hashValue="H9a/HdqsJIpMtxtYXNmyCVTJqn0Wa6ZV6NrYEzN7HWGoJV9t2xEgcMj/u5M9DojryCohBz2eU+X+5N6H0zsjZw==" saltValue="xtkUDXwYfde1Iqx1b10Az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16</v>
      </c>
      <c r="F33" s="196" t="s">
        <v>527</v>
      </c>
      <c r="G33" s="201" t="s">
        <v>528</v>
      </c>
      <c r="H33" s="201" t="s">
        <v>529</v>
      </c>
      <c r="I33" s="201" t="s">
        <v>530</v>
      </c>
      <c r="J33" s="205" t="s">
        <v>531</v>
      </c>
      <c r="K33" s="186"/>
      <c r="L33" s="186"/>
      <c r="M33" s="186"/>
      <c r="N33" s="186"/>
      <c r="O33" s="186"/>
      <c r="P33" s="186"/>
    </row>
    <row r="34" spans="1:16" ht="39" customHeight="1" x14ac:dyDescent="0.2">
      <c r="A34" s="186"/>
      <c r="B34" s="188"/>
      <c r="C34" s="1047" t="s">
        <v>453</v>
      </c>
      <c r="D34" s="1047"/>
      <c r="E34" s="1048"/>
      <c r="F34" s="197">
        <v>6.9</v>
      </c>
      <c r="G34" s="202">
        <v>2.3199999999999998</v>
      </c>
      <c r="H34" s="202">
        <v>6.48</v>
      </c>
      <c r="I34" s="202">
        <v>8.7799999999999994</v>
      </c>
      <c r="J34" s="206">
        <v>8.34</v>
      </c>
      <c r="K34" s="186"/>
      <c r="L34" s="186"/>
      <c r="M34" s="186"/>
      <c r="N34" s="186"/>
      <c r="O34" s="186"/>
      <c r="P34" s="186"/>
    </row>
    <row r="35" spans="1:16" ht="39" customHeight="1" x14ac:dyDescent="0.2">
      <c r="A35" s="186"/>
      <c r="B35" s="189"/>
      <c r="C35" s="1049" t="s">
        <v>27</v>
      </c>
      <c r="D35" s="1049"/>
      <c r="E35" s="1050"/>
      <c r="F35" s="198">
        <v>0.86</v>
      </c>
      <c r="G35" s="203">
        <v>0.79</v>
      </c>
      <c r="H35" s="203">
        <v>1.36</v>
      </c>
      <c r="I35" s="203">
        <v>1.83</v>
      </c>
      <c r="J35" s="207">
        <v>1.92</v>
      </c>
      <c r="K35" s="186"/>
      <c r="L35" s="186"/>
      <c r="M35" s="186"/>
      <c r="N35" s="186"/>
      <c r="O35" s="186"/>
      <c r="P35" s="186"/>
    </row>
    <row r="36" spans="1:16" ht="39" customHeight="1" x14ac:dyDescent="0.2">
      <c r="A36" s="186"/>
      <c r="B36" s="189"/>
      <c r="C36" s="1049" t="s">
        <v>359</v>
      </c>
      <c r="D36" s="1049"/>
      <c r="E36" s="1050"/>
      <c r="F36" s="198" t="s">
        <v>205</v>
      </c>
      <c r="G36" s="203" t="s">
        <v>205</v>
      </c>
      <c r="H36" s="203" t="s">
        <v>205</v>
      </c>
      <c r="I36" s="203" t="s">
        <v>205</v>
      </c>
      <c r="J36" s="207">
        <v>0.64</v>
      </c>
      <c r="K36" s="186"/>
      <c r="L36" s="186"/>
      <c r="M36" s="186"/>
      <c r="N36" s="186"/>
      <c r="O36" s="186"/>
      <c r="P36" s="186"/>
    </row>
    <row r="37" spans="1:16" ht="39" customHeight="1" x14ac:dyDescent="0.2">
      <c r="A37" s="186"/>
      <c r="B37" s="189"/>
      <c r="C37" s="1049" t="s">
        <v>462</v>
      </c>
      <c r="D37" s="1049"/>
      <c r="E37" s="1050"/>
      <c r="F37" s="198">
        <v>0.41</v>
      </c>
      <c r="G37" s="203">
        <v>0.08</v>
      </c>
      <c r="H37" s="203">
        <v>0.48</v>
      </c>
      <c r="I37" s="203">
        <v>0.08</v>
      </c>
      <c r="J37" s="207">
        <v>0.11</v>
      </c>
      <c r="K37" s="186"/>
      <c r="L37" s="186"/>
      <c r="M37" s="186"/>
      <c r="N37" s="186"/>
      <c r="O37" s="186"/>
      <c r="P37" s="186"/>
    </row>
    <row r="38" spans="1:16" ht="39" customHeight="1" x14ac:dyDescent="0.2">
      <c r="A38" s="186"/>
      <c r="B38" s="189"/>
      <c r="C38" s="1049" t="s">
        <v>230</v>
      </c>
      <c r="D38" s="1049"/>
      <c r="E38" s="1050"/>
      <c r="F38" s="198">
        <v>0</v>
      </c>
      <c r="G38" s="203">
        <v>0</v>
      </c>
      <c r="H38" s="203">
        <v>0</v>
      </c>
      <c r="I38" s="203">
        <v>0</v>
      </c>
      <c r="J38" s="207">
        <v>0</v>
      </c>
      <c r="K38" s="186"/>
      <c r="L38" s="186"/>
      <c r="M38" s="186"/>
      <c r="N38" s="186"/>
      <c r="O38" s="186"/>
      <c r="P38" s="186"/>
    </row>
    <row r="39" spans="1:16" ht="39" customHeight="1" x14ac:dyDescent="0.2">
      <c r="A39" s="186"/>
      <c r="B39" s="189"/>
      <c r="C39" s="1049"/>
      <c r="D39" s="1049"/>
      <c r="E39" s="1050"/>
      <c r="F39" s="198"/>
      <c r="G39" s="203"/>
      <c r="H39" s="203"/>
      <c r="I39" s="203"/>
      <c r="J39" s="207"/>
      <c r="K39" s="186"/>
      <c r="L39" s="186"/>
      <c r="M39" s="186"/>
      <c r="N39" s="186"/>
      <c r="O39" s="186"/>
      <c r="P39" s="186"/>
    </row>
    <row r="40" spans="1:16" ht="39" customHeight="1" x14ac:dyDescent="0.2">
      <c r="A40" s="186"/>
      <c r="B40" s="189"/>
      <c r="C40" s="1049"/>
      <c r="D40" s="1049"/>
      <c r="E40" s="1050"/>
      <c r="F40" s="198"/>
      <c r="G40" s="203"/>
      <c r="H40" s="203"/>
      <c r="I40" s="203"/>
      <c r="J40" s="207"/>
      <c r="K40" s="186"/>
      <c r="L40" s="186"/>
      <c r="M40" s="186"/>
      <c r="N40" s="186"/>
      <c r="O40" s="186"/>
      <c r="P40" s="186"/>
    </row>
    <row r="41" spans="1:16" ht="39" customHeight="1" x14ac:dyDescent="0.2">
      <c r="A41" s="186"/>
      <c r="B41" s="189"/>
      <c r="C41" s="1049"/>
      <c r="D41" s="1049"/>
      <c r="E41" s="1050"/>
      <c r="F41" s="198"/>
      <c r="G41" s="203"/>
      <c r="H41" s="203"/>
      <c r="I41" s="203"/>
      <c r="J41" s="207"/>
      <c r="K41" s="186"/>
      <c r="L41" s="186"/>
      <c r="M41" s="186"/>
      <c r="N41" s="186"/>
      <c r="O41" s="186"/>
      <c r="P41" s="186"/>
    </row>
    <row r="42" spans="1:16" ht="39" customHeight="1" x14ac:dyDescent="0.2">
      <c r="A42" s="186"/>
      <c r="B42" s="190"/>
      <c r="C42" s="1049" t="s">
        <v>533</v>
      </c>
      <c r="D42" s="1049"/>
      <c r="E42" s="1050"/>
      <c r="F42" s="198" t="s">
        <v>205</v>
      </c>
      <c r="G42" s="203" t="s">
        <v>205</v>
      </c>
      <c r="H42" s="203" t="s">
        <v>205</v>
      </c>
      <c r="I42" s="203" t="s">
        <v>520</v>
      </c>
      <c r="J42" s="207" t="s">
        <v>205</v>
      </c>
      <c r="K42" s="186"/>
      <c r="L42" s="186"/>
      <c r="M42" s="186"/>
      <c r="N42" s="186"/>
      <c r="O42" s="186"/>
      <c r="P42" s="186"/>
    </row>
    <row r="43" spans="1:16" ht="39" customHeight="1" x14ac:dyDescent="0.2">
      <c r="A43" s="186"/>
      <c r="B43" s="191"/>
      <c r="C43" s="1051" t="s">
        <v>486</v>
      </c>
      <c r="D43" s="1051"/>
      <c r="E43" s="1052"/>
      <c r="F43" s="199">
        <v>24.6</v>
      </c>
      <c r="G43" s="204">
        <v>23.48</v>
      </c>
      <c r="H43" s="204">
        <v>18.829999999999998</v>
      </c>
      <c r="I43" s="204">
        <v>7.13</v>
      </c>
      <c r="J43" s="208" t="s">
        <v>205</v>
      </c>
      <c r="K43" s="186"/>
      <c r="L43" s="186"/>
      <c r="M43" s="186"/>
      <c r="N43" s="186"/>
      <c r="O43" s="186"/>
      <c r="P43" s="186"/>
    </row>
    <row r="44" spans="1:16" ht="39" customHeight="1" x14ac:dyDescent="0.2">
      <c r="A44" s="186"/>
      <c r="B44" s="192" t="s">
        <v>18</v>
      </c>
      <c r="C44" s="194"/>
      <c r="D44" s="194"/>
      <c r="E44" s="194"/>
      <c r="F44" s="200"/>
      <c r="G44" s="200"/>
      <c r="H44" s="200"/>
      <c r="I44" s="200"/>
      <c r="J44" s="200"/>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JKmokMmI4n9NL+XUUoGl+LYotOToishaM+u80XwmRyDBdLyYYnF1tJSlvqMC5AtbwNt2uyf1ZWwneJJx6Kn4zw==" saltValue="J3Ix90P4WALZQhXJSUYJW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2">
      <c r="A44" s="85"/>
      <c r="B44" s="209" t="s">
        <v>25</v>
      </c>
      <c r="C44" s="215"/>
      <c r="D44" s="215"/>
      <c r="E44" s="223"/>
      <c r="F44" s="223"/>
      <c r="G44" s="223"/>
      <c r="H44" s="223"/>
      <c r="I44" s="223"/>
      <c r="J44" s="226" t="s">
        <v>16</v>
      </c>
      <c r="K44" s="228" t="s">
        <v>527</v>
      </c>
      <c r="L44" s="237" t="s">
        <v>528</v>
      </c>
      <c r="M44" s="237" t="s">
        <v>529</v>
      </c>
      <c r="N44" s="237" t="s">
        <v>530</v>
      </c>
      <c r="O44" s="246" t="s">
        <v>531</v>
      </c>
      <c r="P44" s="85"/>
      <c r="Q44" s="85"/>
      <c r="R44" s="85"/>
      <c r="S44" s="85"/>
      <c r="T44" s="85"/>
      <c r="U44" s="85"/>
    </row>
    <row r="45" spans="1:21" ht="30.75" customHeight="1" x14ac:dyDescent="0.2">
      <c r="A45" s="85"/>
      <c r="B45" s="1078" t="s">
        <v>26</v>
      </c>
      <c r="C45" s="1079"/>
      <c r="D45" s="218"/>
      <c r="E45" s="1053" t="s">
        <v>24</v>
      </c>
      <c r="F45" s="1053"/>
      <c r="G45" s="1053"/>
      <c r="H45" s="1053"/>
      <c r="I45" s="1053"/>
      <c r="J45" s="1054"/>
      <c r="K45" s="229">
        <v>312</v>
      </c>
      <c r="L45" s="238">
        <v>322</v>
      </c>
      <c r="M45" s="238">
        <v>346</v>
      </c>
      <c r="N45" s="238">
        <v>389</v>
      </c>
      <c r="O45" s="247">
        <v>409</v>
      </c>
      <c r="P45" s="85"/>
      <c r="Q45" s="85"/>
      <c r="R45" s="85"/>
      <c r="S45" s="85"/>
      <c r="T45" s="85"/>
      <c r="U45" s="85"/>
    </row>
    <row r="46" spans="1:21" ht="30.75" customHeight="1" x14ac:dyDescent="0.2">
      <c r="A46" s="85"/>
      <c r="B46" s="1080"/>
      <c r="C46" s="1081"/>
      <c r="D46" s="219"/>
      <c r="E46" s="1055" t="s">
        <v>28</v>
      </c>
      <c r="F46" s="1055"/>
      <c r="G46" s="1055"/>
      <c r="H46" s="1055"/>
      <c r="I46" s="1055"/>
      <c r="J46" s="1056"/>
      <c r="K46" s="230" t="s">
        <v>205</v>
      </c>
      <c r="L46" s="239" t="s">
        <v>205</v>
      </c>
      <c r="M46" s="239" t="s">
        <v>205</v>
      </c>
      <c r="N46" s="239" t="s">
        <v>205</v>
      </c>
      <c r="O46" s="248" t="s">
        <v>205</v>
      </c>
      <c r="P46" s="85"/>
      <c r="Q46" s="85"/>
      <c r="R46" s="85"/>
      <c r="S46" s="85"/>
      <c r="T46" s="85"/>
      <c r="U46" s="85"/>
    </row>
    <row r="47" spans="1:21" ht="30.75" customHeight="1" x14ac:dyDescent="0.2">
      <c r="A47" s="85"/>
      <c r="B47" s="1080"/>
      <c r="C47" s="1081"/>
      <c r="D47" s="219"/>
      <c r="E47" s="1055" t="s">
        <v>31</v>
      </c>
      <c r="F47" s="1055"/>
      <c r="G47" s="1055"/>
      <c r="H47" s="1055"/>
      <c r="I47" s="1055"/>
      <c r="J47" s="1056"/>
      <c r="K47" s="230" t="s">
        <v>205</v>
      </c>
      <c r="L47" s="239" t="s">
        <v>205</v>
      </c>
      <c r="M47" s="239" t="s">
        <v>205</v>
      </c>
      <c r="N47" s="239" t="s">
        <v>205</v>
      </c>
      <c r="O47" s="248" t="s">
        <v>205</v>
      </c>
      <c r="P47" s="85"/>
      <c r="Q47" s="85"/>
      <c r="R47" s="85"/>
      <c r="S47" s="85"/>
      <c r="T47" s="85"/>
      <c r="U47" s="85"/>
    </row>
    <row r="48" spans="1:21" ht="30.75" customHeight="1" x14ac:dyDescent="0.2">
      <c r="A48" s="85"/>
      <c r="B48" s="1080"/>
      <c r="C48" s="1081"/>
      <c r="D48" s="219"/>
      <c r="E48" s="1055" t="s">
        <v>37</v>
      </c>
      <c r="F48" s="1055"/>
      <c r="G48" s="1055"/>
      <c r="H48" s="1055"/>
      <c r="I48" s="1055"/>
      <c r="J48" s="1056"/>
      <c r="K48" s="230">
        <v>161</v>
      </c>
      <c r="L48" s="239">
        <v>164</v>
      </c>
      <c r="M48" s="239">
        <v>160</v>
      </c>
      <c r="N48" s="239">
        <v>158</v>
      </c>
      <c r="O48" s="248">
        <v>152</v>
      </c>
      <c r="P48" s="85"/>
      <c r="Q48" s="85"/>
      <c r="R48" s="85"/>
      <c r="S48" s="85"/>
      <c r="T48" s="85"/>
      <c r="U48" s="85"/>
    </row>
    <row r="49" spans="1:21" ht="30.75" customHeight="1" x14ac:dyDescent="0.2">
      <c r="A49" s="85"/>
      <c r="B49" s="1080"/>
      <c r="C49" s="1081"/>
      <c r="D49" s="219"/>
      <c r="E49" s="1055" t="s">
        <v>0</v>
      </c>
      <c r="F49" s="1055"/>
      <c r="G49" s="1055"/>
      <c r="H49" s="1055"/>
      <c r="I49" s="1055"/>
      <c r="J49" s="1056"/>
      <c r="K49" s="230">
        <v>51</v>
      </c>
      <c r="L49" s="239">
        <v>52</v>
      </c>
      <c r="M49" s="239">
        <v>55</v>
      </c>
      <c r="N49" s="239">
        <v>53</v>
      </c>
      <c r="O49" s="248">
        <v>50</v>
      </c>
      <c r="P49" s="85"/>
      <c r="Q49" s="85"/>
      <c r="R49" s="85"/>
      <c r="S49" s="85"/>
      <c r="T49" s="85"/>
      <c r="U49" s="85"/>
    </row>
    <row r="50" spans="1:21" ht="30.75" customHeight="1" x14ac:dyDescent="0.2">
      <c r="A50" s="85"/>
      <c r="B50" s="1080"/>
      <c r="C50" s="1081"/>
      <c r="D50" s="219"/>
      <c r="E50" s="1055" t="s">
        <v>39</v>
      </c>
      <c r="F50" s="1055"/>
      <c r="G50" s="1055"/>
      <c r="H50" s="1055"/>
      <c r="I50" s="1055"/>
      <c r="J50" s="1056"/>
      <c r="K50" s="230" t="s">
        <v>205</v>
      </c>
      <c r="L50" s="239" t="s">
        <v>205</v>
      </c>
      <c r="M50" s="239" t="s">
        <v>205</v>
      </c>
      <c r="N50" s="239" t="s">
        <v>205</v>
      </c>
      <c r="O50" s="248" t="s">
        <v>205</v>
      </c>
      <c r="P50" s="85"/>
      <c r="Q50" s="85"/>
      <c r="R50" s="85"/>
      <c r="S50" s="85"/>
      <c r="T50" s="85"/>
      <c r="U50" s="85"/>
    </row>
    <row r="51" spans="1:21" ht="30.75" customHeight="1" x14ac:dyDescent="0.2">
      <c r="A51" s="85"/>
      <c r="B51" s="1082"/>
      <c r="C51" s="1083"/>
      <c r="D51" s="220"/>
      <c r="E51" s="1055" t="s">
        <v>43</v>
      </c>
      <c r="F51" s="1055"/>
      <c r="G51" s="1055"/>
      <c r="H51" s="1055"/>
      <c r="I51" s="1055"/>
      <c r="J51" s="1056"/>
      <c r="K51" s="230" t="s">
        <v>205</v>
      </c>
      <c r="L51" s="239" t="s">
        <v>205</v>
      </c>
      <c r="M51" s="239" t="s">
        <v>205</v>
      </c>
      <c r="N51" s="239" t="s">
        <v>205</v>
      </c>
      <c r="O51" s="248" t="s">
        <v>205</v>
      </c>
      <c r="P51" s="85"/>
      <c r="Q51" s="85"/>
      <c r="R51" s="85"/>
      <c r="S51" s="85"/>
      <c r="T51" s="85"/>
      <c r="U51" s="85"/>
    </row>
    <row r="52" spans="1:21" ht="30.75" customHeight="1" x14ac:dyDescent="0.2">
      <c r="A52" s="85"/>
      <c r="B52" s="1057" t="s">
        <v>45</v>
      </c>
      <c r="C52" s="1058"/>
      <c r="D52" s="220"/>
      <c r="E52" s="1055" t="s">
        <v>46</v>
      </c>
      <c r="F52" s="1055"/>
      <c r="G52" s="1055"/>
      <c r="H52" s="1055"/>
      <c r="I52" s="1055"/>
      <c r="J52" s="1056"/>
      <c r="K52" s="230">
        <v>343</v>
      </c>
      <c r="L52" s="239">
        <v>346</v>
      </c>
      <c r="M52" s="239">
        <v>349</v>
      </c>
      <c r="N52" s="239">
        <v>378</v>
      </c>
      <c r="O52" s="248">
        <v>371</v>
      </c>
      <c r="P52" s="85"/>
      <c r="Q52" s="85"/>
      <c r="R52" s="85"/>
      <c r="S52" s="85"/>
      <c r="T52" s="85"/>
      <c r="U52" s="85"/>
    </row>
    <row r="53" spans="1:21" ht="30.75" customHeight="1" x14ac:dyDescent="0.2">
      <c r="A53" s="85"/>
      <c r="B53" s="1059" t="s">
        <v>47</v>
      </c>
      <c r="C53" s="1060"/>
      <c r="D53" s="221"/>
      <c r="E53" s="1061" t="s">
        <v>50</v>
      </c>
      <c r="F53" s="1061"/>
      <c r="G53" s="1061"/>
      <c r="H53" s="1061"/>
      <c r="I53" s="1061"/>
      <c r="J53" s="1062"/>
      <c r="K53" s="231">
        <v>181</v>
      </c>
      <c r="L53" s="240">
        <v>192</v>
      </c>
      <c r="M53" s="240">
        <v>212</v>
      </c>
      <c r="N53" s="240">
        <v>222</v>
      </c>
      <c r="O53" s="249">
        <v>240</v>
      </c>
      <c r="P53" s="85"/>
      <c r="Q53" s="85"/>
      <c r="R53" s="85"/>
      <c r="S53" s="85"/>
      <c r="T53" s="85"/>
      <c r="U53" s="85"/>
    </row>
    <row r="54" spans="1:21" ht="24" customHeight="1" x14ac:dyDescent="0.2">
      <c r="A54" s="85"/>
      <c r="B54" s="210" t="s">
        <v>55</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10" t="s">
        <v>60</v>
      </c>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11" t="s">
        <v>6</v>
      </c>
      <c r="C56" s="216"/>
      <c r="D56" s="216"/>
      <c r="E56" s="216"/>
      <c r="F56" s="216"/>
      <c r="G56" s="216"/>
      <c r="H56" s="216"/>
      <c r="I56" s="216"/>
      <c r="J56" s="216"/>
      <c r="K56" s="232"/>
      <c r="L56" s="232"/>
      <c r="M56" s="232"/>
      <c r="N56" s="232"/>
      <c r="O56" s="250" t="s">
        <v>534</v>
      </c>
      <c r="P56" s="85"/>
      <c r="Q56" s="85"/>
      <c r="R56" s="85"/>
      <c r="S56" s="85"/>
      <c r="T56" s="85"/>
      <c r="U56" s="85"/>
    </row>
    <row r="57" spans="1:21" ht="31.5" customHeight="1" x14ac:dyDescent="0.2">
      <c r="A57" s="85"/>
      <c r="B57" s="212"/>
      <c r="C57" s="217"/>
      <c r="D57" s="217"/>
      <c r="E57" s="224"/>
      <c r="F57" s="224"/>
      <c r="G57" s="224"/>
      <c r="H57" s="224"/>
      <c r="I57" s="224"/>
      <c r="J57" s="227" t="s">
        <v>16</v>
      </c>
      <c r="K57" s="233" t="s">
        <v>527</v>
      </c>
      <c r="L57" s="241" t="s">
        <v>528</v>
      </c>
      <c r="M57" s="241" t="s">
        <v>529</v>
      </c>
      <c r="N57" s="241" t="s">
        <v>530</v>
      </c>
      <c r="O57" s="251" t="s">
        <v>531</v>
      </c>
      <c r="P57" s="85"/>
      <c r="Q57" s="85"/>
      <c r="R57" s="85"/>
      <c r="S57" s="85"/>
      <c r="T57" s="85"/>
      <c r="U57" s="85"/>
    </row>
    <row r="58" spans="1:21" ht="31.5" customHeight="1" x14ac:dyDescent="0.2">
      <c r="B58" s="1072" t="s">
        <v>61</v>
      </c>
      <c r="C58" s="1073"/>
      <c r="D58" s="1063" t="s">
        <v>64</v>
      </c>
      <c r="E58" s="1064"/>
      <c r="F58" s="1064"/>
      <c r="G58" s="1064"/>
      <c r="H58" s="1064"/>
      <c r="I58" s="1064"/>
      <c r="J58" s="1065"/>
      <c r="K58" s="234"/>
      <c r="L58" s="242"/>
      <c r="M58" s="242"/>
      <c r="N58" s="242"/>
      <c r="O58" s="252"/>
    </row>
    <row r="59" spans="1:21" ht="31.5" customHeight="1" x14ac:dyDescent="0.2">
      <c r="B59" s="1074"/>
      <c r="C59" s="1075"/>
      <c r="D59" s="1066" t="s">
        <v>12</v>
      </c>
      <c r="E59" s="1067"/>
      <c r="F59" s="1067"/>
      <c r="G59" s="1067"/>
      <c r="H59" s="1067"/>
      <c r="I59" s="1067"/>
      <c r="J59" s="1068"/>
      <c r="K59" s="235"/>
      <c r="L59" s="243"/>
      <c r="M59" s="243"/>
      <c r="N59" s="243"/>
      <c r="O59" s="253"/>
    </row>
    <row r="60" spans="1:21" ht="31.5" customHeight="1" x14ac:dyDescent="0.2">
      <c r="B60" s="1076"/>
      <c r="C60" s="1077"/>
      <c r="D60" s="1069" t="s">
        <v>66</v>
      </c>
      <c r="E60" s="1070"/>
      <c r="F60" s="1070"/>
      <c r="G60" s="1070"/>
      <c r="H60" s="1070"/>
      <c r="I60" s="1070"/>
      <c r="J60" s="1071"/>
      <c r="K60" s="236"/>
      <c r="L60" s="244"/>
      <c r="M60" s="244"/>
      <c r="N60" s="244"/>
      <c r="O60" s="254"/>
    </row>
    <row r="61" spans="1:21" ht="24" customHeight="1" x14ac:dyDescent="0.2">
      <c r="B61" s="213"/>
      <c r="C61" s="213"/>
      <c r="D61" s="222" t="s">
        <v>44</v>
      </c>
      <c r="E61" s="225"/>
      <c r="F61" s="225"/>
      <c r="G61" s="225"/>
      <c r="H61" s="225"/>
      <c r="I61" s="225"/>
      <c r="J61" s="225"/>
      <c r="K61" s="225"/>
      <c r="L61" s="225"/>
      <c r="M61" s="225"/>
      <c r="N61" s="225"/>
      <c r="O61" s="225"/>
    </row>
    <row r="62" spans="1:21" ht="24" customHeight="1" x14ac:dyDescent="0.2">
      <c r="B62" s="214"/>
      <c r="C62" s="214"/>
      <c r="D62" s="222" t="s">
        <v>38</v>
      </c>
      <c r="E62" s="225"/>
      <c r="F62" s="225"/>
      <c r="G62" s="225"/>
      <c r="H62" s="225"/>
      <c r="I62" s="225"/>
      <c r="J62" s="225"/>
      <c r="K62" s="225"/>
      <c r="L62" s="225"/>
      <c r="M62" s="225"/>
      <c r="N62" s="225"/>
      <c r="O62" s="225"/>
    </row>
    <row r="63" spans="1:21" ht="24" customHeight="1" x14ac:dyDescent="0.2">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4NBxN8yBqJa1YLRXahRVF+xkSw05iI+zA5lL2OMR2F4V8eyZLc8lmEJ8T64lqwpPXdwtpjuvP/sUw0XQ6HDRNA==" saltValue="b1xcad3PDwy4PVkUzGcT1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22</v>
      </c>
    </row>
    <row r="40" spans="2:13" ht="27.75" customHeight="1" x14ac:dyDescent="0.2">
      <c r="B40" s="209" t="s">
        <v>25</v>
      </c>
      <c r="C40" s="215"/>
      <c r="D40" s="215"/>
      <c r="E40" s="223"/>
      <c r="F40" s="223"/>
      <c r="G40" s="223"/>
      <c r="H40" s="226" t="s">
        <v>16</v>
      </c>
      <c r="I40" s="228" t="s">
        <v>527</v>
      </c>
      <c r="J40" s="237" t="s">
        <v>528</v>
      </c>
      <c r="K40" s="237" t="s">
        <v>529</v>
      </c>
      <c r="L40" s="237" t="s">
        <v>530</v>
      </c>
      <c r="M40" s="266" t="s">
        <v>531</v>
      </c>
    </row>
    <row r="41" spans="2:13" ht="27.75" customHeight="1" x14ac:dyDescent="0.2">
      <c r="B41" s="1078" t="s">
        <v>33</v>
      </c>
      <c r="C41" s="1079"/>
      <c r="D41" s="218"/>
      <c r="E41" s="1084" t="s">
        <v>67</v>
      </c>
      <c r="F41" s="1084"/>
      <c r="G41" s="1084"/>
      <c r="H41" s="1085"/>
      <c r="I41" s="259">
        <v>3189</v>
      </c>
      <c r="J41" s="263">
        <v>3150</v>
      </c>
      <c r="K41" s="263">
        <v>3684</v>
      </c>
      <c r="L41" s="263">
        <v>3595</v>
      </c>
      <c r="M41" s="267">
        <v>3401</v>
      </c>
    </row>
    <row r="42" spans="2:13" ht="27.75" customHeight="1" x14ac:dyDescent="0.2">
      <c r="B42" s="1080"/>
      <c r="C42" s="1081"/>
      <c r="D42" s="219"/>
      <c r="E42" s="1086" t="s">
        <v>75</v>
      </c>
      <c r="F42" s="1086"/>
      <c r="G42" s="1086"/>
      <c r="H42" s="1087"/>
      <c r="I42" s="260" t="s">
        <v>205</v>
      </c>
      <c r="J42" s="264" t="s">
        <v>205</v>
      </c>
      <c r="K42" s="264" t="s">
        <v>205</v>
      </c>
      <c r="L42" s="264" t="s">
        <v>205</v>
      </c>
      <c r="M42" s="268" t="s">
        <v>205</v>
      </c>
    </row>
    <row r="43" spans="2:13" ht="27.75" customHeight="1" x14ac:dyDescent="0.2">
      <c r="B43" s="1080"/>
      <c r="C43" s="1081"/>
      <c r="D43" s="219"/>
      <c r="E43" s="1086" t="s">
        <v>76</v>
      </c>
      <c r="F43" s="1086"/>
      <c r="G43" s="1086"/>
      <c r="H43" s="1087"/>
      <c r="I43" s="260">
        <v>1597</v>
      </c>
      <c r="J43" s="264">
        <v>1505</v>
      </c>
      <c r="K43" s="264">
        <v>1353</v>
      </c>
      <c r="L43" s="264">
        <v>1259</v>
      </c>
      <c r="M43" s="268">
        <v>1016</v>
      </c>
    </row>
    <row r="44" spans="2:13" ht="27.75" customHeight="1" x14ac:dyDescent="0.2">
      <c r="B44" s="1080"/>
      <c r="C44" s="1081"/>
      <c r="D44" s="219"/>
      <c r="E44" s="1086" t="s">
        <v>17</v>
      </c>
      <c r="F44" s="1086"/>
      <c r="G44" s="1086"/>
      <c r="H44" s="1087"/>
      <c r="I44" s="260">
        <v>381</v>
      </c>
      <c r="J44" s="264">
        <v>365</v>
      </c>
      <c r="K44" s="264">
        <v>345</v>
      </c>
      <c r="L44" s="264">
        <v>268</v>
      </c>
      <c r="M44" s="268">
        <v>238</v>
      </c>
    </row>
    <row r="45" spans="2:13" ht="27.75" customHeight="1" x14ac:dyDescent="0.2">
      <c r="B45" s="1080"/>
      <c r="C45" s="1081"/>
      <c r="D45" s="219"/>
      <c r="E45" s="1086" t="s">
        <v>79</v>
      </c>
      <c r="F45" s="1086"/>
      <c r="G45" s="1086"/>
      <c r="H45" s="1087"/>
      <c r="I45" s="260">
        <v>468</v>
      </c>
      <c r="J45" s="264">
        <v>430</v>
      </c>
      <c r="K45" s="264">
        <v>391</v>
      </c>
      <c r="L45" s="264">
        <v>263</v>
      </c>
      <c r="M45" s="268">
        <v>330</v>
      </c>
    </row>
    <row r="46" spans="2:13" ht="27.75" customHeight="1" x14ac:dyDescent="0.2">
      <c r="B46" s="1080"/>
      <c r="C46" s="1081"/>
      <c r="D46" s="220"/>
      <c r="E46" s="1086" t="s">
        <v>78</v>
      </c>
      <c r="F46" s="1086"/>
      <c r="G46" s="1086"/>
      <c r="H46" s="1087"/>
      <c r="I46" s="260" t="s">
        <v>205</v>
      </c>
      <c r="J46" s="264" t="s">
        <v>205</v>
      </c>
      <c r="K46" s="264" t="s">
        <v>205</v>
      </c>
      <c r="L46" s="264" t="s">
        <v>205</v>
      </c>
      <c r="M46" s="268" t="s">
        <v>205</v>
      </c>
    </row>
    <row r="47" spans="2:13" ht="27.75" customHeight="1" x14ac:dyDescent="0.2">
      <c r="B47" s="1080"/>
      <c r="C47" s="1081"/>
      <c r="D47" s="256"/>
      <c r="E47" s="1088" t="s">
        <v>81</v>
      </c>
      <c r="F47" s="1089"/>
      <c r="G47" s="1089"/>
      <c r="H47" s="1090"/>
      <c r="I47" s="260" t="s">
        <v>205</v>
      </c>
      <c r="J47" s="264" t="s">
        <v>205</v>
      </c>
      <c r="K47" s="264" t="s">
        <v>205</v>
      </c>
      <c r="L47" s="264" t="s">
        <v>205</v>
      </c>
      <c r="M47" s="268" t="s">
        <v>205</v>
      </c>
    </row>
    <row r="48" spans="2:13" ht="27.75" customHeight="1" x14ac:dyDescent="0.2">
      <c r="B48" s="1080"/>
      <c r="C48" s="1081"/>
      <c r="D48" s="219"/>
      <c r="E48" s="1086" t="s">
        <v>56</v>
      </c>
      <c r="F48" s="1086"/>
      <c r="G48" s="1086"/>
      <c r="H48" s="1087"/>
      <c r="I48" s="260" t="s">
        <v>205</v>
      </c>
      <c r="J48" s="264" t="s">
        <v>205</v>
      </c>
      <c r="K48" s="264" t="s">
        <v>205</v>
      </c>
      <c r="L48" s="264" t="s">
        <v>205</v>
      </c>
      <c r="M48" s="268" t="s">
        <v>205</v>
      </c>
    </row>
    <row r="49" spans="2:13" ht="27.75" customHeight="1" x14ac:dyDescent="0.2">
      <c r="B49" s="1082"/>
      <c r="C49" s="1083"/>
      <c r="D49" s="219"/>
      <c r="E49" s="1086" t="s">
        <v>85</v>
      </c>
      <c r="F49" s="1086"/>
      <c r="G49" s="1086"/>
      <c r="H49" s="1087"/>
      <c r="I49" s="260" t="s">
        <v>205</v>
      </c>
      <c r="J49" s="264" t="s">
        <v>205</v>
      </c>
      <c r="K49" s="264" t="s">
        <v>205</v>
      </c>
      <c r="L49" s="264" t="s">
        <v>205</v>
      </c>
      <c r="M49" s="268" t="s">
        <v>205</v>
      </c>
    </row>
    <row r="50" spans="2:13" ht="27.75" customHeight="1" x14ac:dyDescent="0.2">
      <c r="B50" s="1093" t="s">
        <v>87</v>
      </c>
      <c r="C50" s="1094"/>
      <c r="D50" s="257"/>
      <c r="E50" s="1086" t="s">
        <v>89</v>
      </c>
      <c r="F50" s="1086"/>
      <c r="G50" s="1086"/>
      <c r="H50" s="1087"/>
      <c r="I50" s="260">
        <v>1699</v>
      </c>
      <c r="J50" s="264">
        <v>1714</v>
      </c>
      <c r="K50" s="264">
        <v>1784</v>
      </c>
      <c r="L50" s="264">
        <v>2051</v>
      </c>
      <c r="M50" s="268">
        <v>2175</v>
      </c>
    </row>
    <row r="51" spans="2:13" ht="27.75" customHeight="1" x14ac:dyDescent="0.2">
      <c r="B51" s="1080"/>
      <c r="C51" s="1081"/>
      <c r="D51" s="219"/>
      <c r="E51" s="1086" t="s">
        <v>92</v>
      </c>
      <c r="F51" s="1086"/>
      <c r="G51" s="1086"/>
      <c r="H51" s="1087"/>
      <c r="I51" s="260">
        <v>11</v>
      </c>
      <c r="J51" s="264">
        <v>3</v>
      </c>
      <c r="K51" s="264">
        <v>2</v>
      </c>
      <c r="L51" s="264">
        <v>1</v>
      </c>
      <c r="M51" s="268">
        <v>0</v>
      </c>
    </row>
    <row r="52" spans="2:13" ht="27.75" customHeight="1" x14ac:dyDescent="0.2">
      <c r="B52" s="1082"/>
      <c r="C52" s="1083"/>
      <c r="D52" s="219"/>
      <c r="E52" s="1086" t="s">
        <v>41</v>
      </c>
      <c r="F52" s="1086"/>
      <c r="G52" s="1086"/>
      <c r="H52" s="1087"/>
      <c r="I52" s="260">
        <v>3225</v>
      </c>
      <c r="J52" s="264">
        <v>3121</v>
      </c>
      <c r="K52" s="264">
        <v>3437</v>
      </c>
      <c r="L52" s="264">
        <v>3328</v>
      </c>
      <c r="M52" s="268">
        <v>3029</v>
      </c>
    </row>
    <row r="53" spans="2:13" ht="27.75" customHeight="1" x14ac:dyDescent="0.2">
      <c r="B53" s="1059" t="s">
        <v>47</v>
      </c>
      <c r="C53" s="1060"/>
      <c r="D53" s="221"/>
      <c r="E53" s="1091" t="s">
        <v>94</v>
      </c>
      <c r="F53" s="1091"/>
      <c r="G53" s="1091"/>
      <c r="H53" s="1092"/>
      <c r="I53" s="261">
        <v>701</v>
      </c>
      <c r="J53" s="265">
        <v>611</v>
      </c>
      <c r="K53" s="265">
        <v>549</v>
      </c>
      <c r="L53" s="265">
        <v>4</v>
      </c>
      <c r="M53" s="269">
        <v>-219</v>
      </c>
    </row>
    <row r="54" spans="2:13" ht="27.75" customHeight="1" x14ac:dyDescent="0.2">
      <c r="B54" s="255" t="s">
        <v>69</v>
      </c>
      <c r="C54" s="192"/>
      <c r="D54" s="192"/>
      <c r="E54" s="258"/>
      <c r="F54" s="258"/>
      <c r="G54" s="258"/>
      <c r="H54" s="258"/>
      <c r="I54" s="262"/>
      <c r="J54" s="262"/>
      <c r="K54" s="262"/>
      <c r="L54" s="262"/>
      <c r="M54" s="262"/>
    </row>
    <row r="55" spans="2:13" ht="13.2" x14ac:dyDescent="0.2"/>
  </sheetData>
  <sheetProtection algorithmName="SHA-512" hashValue="nfdrTkSaInoTmrkEWuLI+pYWuzA73Tlf5DwT3j2KS5F4XZGj8HR7LKsWNYzT0ObQTsbCy0yvy7CWnZ1s5tN0Tg==" saltValue="nwFkGontPtez7vWWpUY+T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F58" sqref="F58:F62"/>
    </sheetView>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7" t="s">
        <v>90</v>
      </c>
    </row>
    <row r="54" spans="2:8" ht="29.25" customHeight="1" x14ac:dyDescent="0.25">
      <c r="B54" s="270" t="s">
        <v>5</v>
      </c>
      <c r="C54" s="276"/>
      <c r="D54" s="276"/>
      <c r="E54" s="277" t="s">
        <v>16</v>
      </c>
      <c r="F54" s="278" t="s">
        <v>529</v>
      </c>
      <c r="G54" s="278" t="s">
        <v>530</v>
      </c>
      <c r="H54" s="288" t="s">
        <v>531</v>
      </c>
    </row>
    <row r="55" spans="2:8" ht="52.5" customHeight="1" x14ac:dyDescent="0.2">
      <c r="B55" s="271"/>
      <c r="C55" s="1095" t="s">
        <v>98</v>
      </c>
      <c r="D55" s="1095"/>
      <c r="E55" s="1096"/>
      <c r="F55" s="279">
        <v>1151</v>
      </c>
      <c r="G55" s="279">
        <v>1172</v>
      </c>
      <c r="H55" s="289">
        <v>1272</v>
      </c>
    </row>
    <row r="56" spans="2:8" ht="52.5" customHeight="1" x14ac:dyDescent="0.2">
      <c r="B56" s="272"/>
      <c r="C56" s="1097" t="s">
        <v>101</v>
      </c>
      <c r="D56" s="1097"/>
      <c r="E56" s="1098"/>
      <c r="F56" s="280">
        <v>634</v>
      </c>
      <c r="G56" s="280">
        <v>879</v>
      </c>
      <c r="H56" s="290">
        <v>903</v>
      </c>
    </row>
    <row r="57" spans="2:8" ht="53.25" customHeight="1" x14ac:dyDescent="0.2">
      <c r="B57" s="272"/>
      <c r="C57" s="1099" t="s">
        <v>72</v>
      </c>
      <c r="D57" s="1099"/>
      <c r="E57" s="1100"/>
      <c r="F57" s="281">
        <v>453</v>
      </c>
      <c r="G57" s="281">
        <v>532</v>
      </c>
      <c r="H57" s="291">
        <v>721</v>
      </c>
    </row>
    <row r="58" spans="2:8" ht="45.75" customHeight="1" x14ac:dyDescent="0.2">
      <c r="B58" s="273"/>
      <c r="C58" s="1101" t="s">
        <v>128</v>
      </c>
      <c r="D58" s="1102"/>
      <c r="E58" s="1103"/>
      <c r="F58" s="282">
        <v>159</v>
      </c>
      <c r="G58" s="285">
        <v>226</v>
      </c>
      <c r="H58" s="285">
        <v>345</v>
      </c>
    </row>
    <row r="59" spans="2:8" ht="45.75" customHeight="1" x14ac:dyDescent="0.2">
      <c r="B59" s="273"/>
      <c r="C59" s="1101" t="s">
        <v>490</v>
      </c>
      <c r="D59" s="1102"/>
      <c r="E59" s="1103"/>
      <c r="F59" s="282">
        <v>164</v>
      </c>
      <c r="G59" s="285">
        <v>164</v>
      </c>
      <c r="H59" s="285">
        <v>163</v>
      </c>
    </row>
    <row r="60" spans="2:8" ht="45.75" customHeight="1" x14ac:dyDescent="0.2">
      <c r="B60" s="273"/>
      <c r="C60" s="1101" t="s">
        <v>535</v>
      </c>
      <c r="D60" s="1102"/>
      <c r="E60" s="1103"/>
      <c r="F60" s="282">
        <v>68</v>
      </c>
      <c r="G60" s="285">
        <v>68</v>
      </c>
      <c r="H60" s="285">
        <v>68</v>
      </c>
    </row>
    <row r="61" spans="2:8" ht="45.75" customHeight="1" x14ac:dyDescent="0.2">
      <c r="B61" s="273"/>
      <c r="C61" s="1101" t="s">
        <v>536</v>
      </c>
      <c r="D61" s="1102"/>
      <c r="E61" s="1103"/>
      <c r="F61" s="282">
        <v>41</v>
      </c>
      <c r="G61" s="285">
        <v>52</v>
      </c>
      <c r="H61" s="285">
        <v>66</v>
      </c>
    </row>
    <row r="62" spans="2:8" ht="45.75" customHeight="1" x14ac:dyDescent="0.2">
      <c r="B62" s="274"/>
      <c r="C62" s="1104" t="s">
        <v>210</v>
      </c>
      <c r="D62" s="1105"/>
      <c r="E62" s="1106"/>
      <c r="F62" s="283">
        <v>21</v>
      </c>
      <c r="G62" s="286">
        <v>21</v>
      </c>
      <c r="H62" s="286">
        <v>76</v>
      </c>
    </row>
    <row r="63" spans="2:8" ht="52.5" customHeight="1" x14ac:dyDescent="0.2">
      <c r="B63" s="275"/>
      <c r="C63" s="1107" t="s">
        <v>104</v>
      </c>
      <c r="D63" s="1107"/>
      <c r="E63" s="1108"/>
      <c r="F63" s="284">
        <v>2238</v>
      </c>
      <c r="G63" s="284">
        <v>2583</v>
      </c>
      <c r="H63" s="292">
        <v>2896</v>
      </c>
    </row>
    <row r="64" spans="2:8" ht="13.2" x14ac:dyDescent="0.2"/>
  </sheetData>
  <sheetProtection algorithmName="SHA-512" hashValue="qx5M+adJ3odjEX76+hMzafWxN3/Miwk+YLwBzPWSHV4IHXiPCdf0Tema6beMY+Wrx6w6ka57tR4S/PP4YImg3A==" saltValue="H3AI5+Jlj72wQC9oySeEo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3" customWidth="1"/>
    <col min="2" max="8" width="13.33203125" style="293" customWidth="1"/>
    <col min="9" max="16384" width="11.109375" style="293"/>
  </cols>
  <sheetData>
    <row r="1" spans="1:8" x14ac:dyDescent="0.2">
      <c r="A1" s="97"/>
      <c r="B1" s="103"/>
      <c r="C1" s="107"/>
      <c r="D1" s="113"/>
      <c r="E1" s="123"/>
      <c r="F1" s="123"/>
      <c r="G1" s="123"/>
      <c r="H1" s="157"/>
    </row>
    <row r="2" spans="1:8" x14ac:dyDescent="0.2">
      <c r="A2" s="98"/>
      <c r="B2" s="104"/>
      <c r="C2" s="300"/>
      <c r="D2" s="114" t="s">
        <v>53</v>
      </c>
      <c r="E2" s="124"/>
      <c r="F2" s="308" t="s">
        <v>526</v>
      </c>
      <c r="G2" s="148"/>
      <c r="H2" s="158"/>
    </row>
    <row r="3" spans="1:8" x14ac:dyDescent="0.2">
      <c r="A3" s="114" t="s">
        <v>503</v>
      </c>
      <c r="B3" s="106"/>
      <c r="C3" s="301"/>
      <c r="D3" s="304">
        <v>55977</v>
      </c>
      <c r="E3" s="306"/>
      <c r="F3" s="309">
        <v>121449</v>
      </c>
      <c r="G3" s="311"/>
      <c r="H3" s="314"/>
    </row>
    <row r="4" spans="1:8" x14ac:dyDescent="0.2">
      <c r="A4" s="99"/>
      <c r="B4" s="105"/>
      <c r="C4" s="302"/>
      <c r="D4" s="305">
        <v>19193</v>
      </c>
      <c r="E4" s="307"/>
      <c r="F4" s="310">
        <v>62922</v>
      </c>
      <c r="G4" s="312"/>
      <c r="H4" s="315"/>
    </row>
    <row r="5" spans="1:8" x14ac:dyDescent="0.2">
      <c r="A5" s="114" t="s">
        <v>524</v>
      </c>
      <c r="B5" s="106"/>
      <c r="C5" s="301"/>
      <c r="D5" s="304">
        <v>45324</v>
      </c>
      <c r="E5" s="306"/>
      <c r="F5" s="309">
        <v>145139</v>
      </c>
      <c r="G5" s="311"/>
      <c r="H5" s="314"/>
    </row>
    <row r="6" spans="1:8" x14ac:dyDescent="0.2">
      <c r="A6" s="99"/>
      <c r="B6" s="105"/>
      <c r="C6" s="302"/>
      <c r="D6" s="305">
        <v>13657</v>
      </c>
      <c r="E6" s="307"/>
      <c r="F6" s="310">
        <v>83762</v>
      </c>
      <c r="G6" s="312"/>
      <c r="H6" s="315"/>
    </row>
    <row r="7" spans="1:8" x14ac:dyDescent="0.2">
      <c r="A7" s="114" t="s">
        <v>477</v>
      </c>
      <c r="B7" s="106"/>
      <c r="C7" s="301"/>
      <c r="D7" s="304">
        <v>148111</v>
      </c>
      <c r="E7" s="306"/>
      <c r="F7" s="309">
        <v>125391</v>
      </c>
      <c r="G7" s="311"/>
      <c r="H7" s="314"/>
    </row>
    <row r="8" spans="1:8" x14ac:dyDescent="0.2">
      <c r="A8" s="99"/>
      <c r="B8" s="105"/>
      <c r="C8" s="302"/>
      <c r="D8" s="305">
        <v>10381</v>
      </c>
      <c r="E8" s="307"/>
      <c r="F8" s="310">
        <v>68516</v>
      </c>
      <c r="G8" s="312"/>
      <c r="H8" s="315"/>
    </row>
    <row r="9" spans="1:8" x14ac:dyDescent="0.2">
      <c r="A9" s="114" t="s">
        <v>323</v>
      </c>
      <c r="B9" s="106"/>
      <c r="C9" s="301"/>
      <c r="D9" s="304">
        <v>54253</v>
      </c>
      <c r="E9" s="306"/>
      <c r="F9" s="309">
        <v>138402</v>
      </c>
      <c r="G9" s="311"/>
      <c r="H9" s="314"/>
    </row>
    <row r="10" spans="1:8" x14ac:dyDescent="0.2">
      <c r="A10" s="99"/>
      <c r="B10" s="105"/>
      <c r="C10" s="302"/>
      <c r="D10" s="305">
        <v>28340</v>
      </c>
      <c r="E10" s="307"/>
      <c r="F10" s="310">
        <v>70652</v>
      </c>
      <c r="G10" s="312"/>
      <c r="H10" s="315"/>
    </row>
    <row r="11" spans="1:8" x14ac:dyDescent="0.2">
      <c r="A11" s="114" t="s">
        <v>139</v>
      </c>
      <c r="B11" s="106"/>
      <c r="C11" s="301"/>
      <c r="D11" s="304">
        <v>39908</v>
      </c>
      <c r="E11" s="306"/>
      <c r="F11" s="309">
        <v>146367</v>
      </c>
      <c r="G11" s="311"/>
      <c r="H11" s="314"/>
    </row>
    <row r="12" spans="1:8" x14ac:dyDescent="0.2">
      <c r="A12" s="99"/>
      <c r="B12" s="105"/>
      <c r="C12" s="303"/>
      <c r="D12" s="305">
        <v>8457</v>
      </c>
      <c r="E12" s="307"/>
      <c r="F12" s="310">
        <v>79441</v>
      </c>
      <c r="G12" s="312"/>
      <c r="H12" s="315"/>
    </row>
    <row r="13" spans="1:8" x14ac:dyDescent="0.2">
      <c r="A13" s="114"/>
      <c r="B13" s="106"/>
      <c r="C13" s="301"/>
      <c r="D13" s="304">
        <v>68715</v>
      </c>
      <c r="E13" s="306"/>
      <c r="F13" s="309">
        <v>135350</v>
      </c>
      <c r="G13" s="313"/>
      <c r="H13" s="314"/>
    </row>
    <row r="14" spans="1:8" x14ac:dyDescent="0.2">
      <c r="A14" s="99"/>
      <c r="B14" s="105"/>
      <c r="C14" s="302"/>
      <c r="D14" s="305">
        <v>16006</v>
      </c>
      <c r="E14" s="307"/>
      <c r="F14" s="310">
        <v>73059</v>
      </c>
      <c r="G14" s="312"/>
      <c r="H14" s="315"/>
    </row>
    <row r="17" spans="1:11" x14ac:dyDescent="0.2">
      <c r="A17" s="293" t="s">
        <v>23</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84</v>
      </c>
      <c r="B19" s="294">
        <f>ROUND(VALUE(SUBSTITUTE(実質収支比率等に係る経年分析!F$48,"▲","-")),2)</f>
        <v>6.9</v>
      </c>
      <c r="C19" s="294">
        <f>ROUND(VALUE(SUBSTITUTE(実質収支比率等に係る経年分析!G$48,"▲","-")),2)</f>
        <v>2.3199999999999998</v>
      </c>
      <c r="D19" s="294">
        <f>ROUND(VALUE(SUBSTITUTE(実質収支比率等に係る経年分析!H$48,"▲","-")),2)</f>
        <v>6.49</v>
      </c>
      <c r="E19" s="294">
        <f>ROUND(VALUE(SUBSTITUTE(実質収支比率等に係る経年分析!I$48,"▲","-")),2)</f>
        <v>8.7799999999999994</v>
      </c>
      <c r="F19" s="294">
        <f>ROUND(VALUE(SUBSTITUTE(実質収支比率等に係る経年分析!J$48,"▲","-")),2)</f>
        <v>8.35</v>
      </c>
    </row>
    <row r="20" spans="1:11" x14ac:dyDescent="0.2">
      <c r="A20" s="294" t="s">
        <v>32</v>
      </c>
      <c r="B20" s="294">
        <f>ROUND(VALUE(SUBSTITUTE(実質収支比率等に係る経年分析!F$47,"▲","-")),2)</f>
        <v>52.59</v>
      </c>
      <c r="C20" s="294">
        <f>ROUND(VALUE(SUBSTITUTE(実質収支比率等に係る経年分析!G$47,"▲","-")),2)</f>
        <v>52.36</v>
      </c>
      <c r="D20" s="294">
        <f>ROUND(VALUE(SUBSTITUTE(実質収支比率等に係る経年分析!H$47,"▲","-")),2)</f>
        <v>49.62</v>
      </c>
      <c r="E20" s="294">
        <f>ROUND(VALUE(SUBSTITUTE(実質収支比率等に係る経年分析!I$47,"▲","-")),2)</f>
        <v>45.8</v>
      </c>
      <c r="F20" s="294">
        <f>ROUND(VALUE(SUBSTITUTE(実質収支比率等に係る経年分析!J$47,"▲","-")),2)</f>
        <v>50.68</v>
      </c>
    </row>
    <row r="21" spans="1:11" x14ac:dyDescent="0.2">
      <c r="A21" s="294" t="s">
        <v>108</v>
      </c>
      <c r="B21" s="294">
        <f>IF(ISNUMBER(VALUE(SUBSTITUTE(実質収支比率等に係る経年分析!F$49,"▲","-"))),ROUND(VALUE(SUBSTITUTE(実質収支比率等に係る経年分析!F$49,"▲","-")),2),NA())</f>
        <v>-1.05</v>
      </c>
      <c r="C21" s="294">
        <f>IF(ISNUMBER(VALUE(SUBSTITUTE(実質収支比率等に係る経年分析!G$49,"▲","-"))),ROUND(VALUE(SUBSTITUTE(実質収支比率等に係る経年分析!G$49,"▲","-")),2),NA())</f>
        <v>-4.49</v>
      </c>
      <c r="D21" s="294">
        <f>IF(ISNUMBER(VALUE(SUBSTITUTE(実質収支比率等に係る経年分析!H$49,"▲","-"))),ROUND(VALUE(SUBSTITUTE(実質収支比率等に係る経年分析!H$49,"▲","-")),2),NA())</f>
        <v>4.33</v>
      </c>
      <c r="E21" s="294">
        <f>IF(ISNUMBER(VALUE(SUBSTITUTE(実質収支比率等に係る経年分析!I$49,"▲","-"))),ROUND(VALUE(SUBSTITUTE(実質収支比率等に係る経年分析!I$49,"▲","-")),2),NA())</f>
        <v>3.7</v>
      </c>
      <c r="F21" s="294">
        <f>IF(ISNUMBER(VALUE(SUBSTITUTE(実質収支比率等に係る経年分析!J$49,"▲","-"))),ROUND(VALUE(SUBSTITUTE(実質収支比率等に係る経年分析!J$49,"▲","-")),2),NA())</f>
        <v>3.4</v>
      </c>
    </row>
    <row r="24" spans="1:11" x14ac:dyDescent="0.2">
      <c r="A24" s="293" t="s">
        <v>96</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109</v>
      </c>
      <c r="C26" s="295" t="s">
        <v>70</v>
      </c>
      <c r="D26" s="295" t="s">
        <v>109</v>
      </c>
      <c r="E26" s="295" t="s">
        <v>70</v>
      </c>
      <c r="F26" s="295" t="s">
        <v>109</v>
      </c>
      <c r="G26" s="295" t="s">
        <v>70</v>
      </c>
      <c r="H26" s="295" t="s">
        <v>109</v>
      </c>
      <c r="I26" s="295" t="s">
        <v>70</v>
      </c>
      <c r="J26" s="295" t="s">
        <v>109</v>
      </c>
      <c r="K26" s="295" t="s">
        <v>70</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24.6</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23.48</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18.829999999999998</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7.13</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f>IF(ROUND(VALUE(SUBSTITUTE(連結実質赤字比率に係る赤字・黒字の構成分析!I$42,"▲","-")),2)&lt;0,ABS(ROUND(VALUE(SUBSTITUTE(連結実質赤字比率に係る赤字・黒字の構成分析!I$42,"▲","-")),2)),NA())</f>
        <v>0.17</v>
      </c>
      <c r="I28" s="295" t="e">
        <f>IF(ROUND(VALUE(SUBSTITUTE(連結実質赤字比率に係る赤字・黒字の構成分析!I$42,"▲","-")),2)&gt;=0,ABS(ROUND(VALUE(SUBSTITUTE(連結実質赤字比率に係る赤字・黒字の構成分析!I$42,"▲","-")),2)),NA())</f>
        <v>#N/A</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2">
      <c r="A30" s="295" t="e">
        <f>IF(連結実質赤字比率に係る赤字・黒字の構成分析!C$40="",NA(),連結実質赤字比率に係る赤字・黒字の構成分析!C$40)</f>
        <v>#N/A</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#VALUE!</v>
      </c>
      <c r="I30" s="295" t="e">
        <f>IF(ROUND(VALUE(SUBSTITUTE(連結実質赤字比率に係る赤字・黒字の構成分析!I$40,"▲","-")),2)&gt;=0,ABS(ROUND(VALUE(SUBSTITUTE(連結実質赤字比率に係る赤字・黒字の構成分析!I$40,"▲","-")),2)),NA())</f>
        <v>#VALUE!</v>
      </c>
      <c r="J30" s="295" t="e">
        <f>IF(ROUND(VALUE(SUBSTITUTE(連結実質赤字比率に係る赤字・黒字の構成分析!J$40,"▲","-")),2)&lt;0,ABS(ROUND(VALUE(SUBSTITUTE(連結実質赤字比率に係る赤字・黒字の構成分析!J$40,"▲","-")),2)),NA())</f>
        <v>#VALUE!</v>
      </c>
      <c r="K30" s="295" t="e">
        <f>IF(ROUND(VALUE(SUBSTITUTE(連結実質赤字比率に係る赤字・黒字の構成分析!J$40,"▲","-")),2)&gt;=0,ABS(ROUND(VALUE(SUBSTITUTE(連結実質赤字比率に係る赤字・黒字の構成分析!J$40,"▲","-")),2)),NA())</f>
        <v>#VALUE!</v>
      </c>
    </row>
    <row r="31" spans="1:11" x14ac:dyDescent="0.2">
      <c r="A31" s="295" t="e">
        <f>IF(連結実質赤字比率に係る赤字・黒字の構成分析!C$39="",NA(),連結実質赤字比率に係る赤字・黒字の構成分析!C$39)</f>
        <v>#N/A</v>
      </c>
      <c r="B31" s="295" t="e">
        <f>IF(ROUND(VALUE(SUBSTITUTE(連結実質赤字比率に係る赤字・黒字の構成分析!F$39,"▲","-")),2)&lt;0,ABS(ROUND(VALUE(SUBSTITUTE(連結実質赤字比率に係る赤字・黒字の構成分析!F$39,"▲","-")),2)),NA())</f>
        <v>#VALUE!</v>
      </c>
      <c r="C31" s="295" t="e">
        <f>IF(ROUND(VALUE(SUBSTITUTE(連結実質赤字比率に係る赤字・黒字の構成分析!F$39,"▲","-")),2)&gt;=0,ABS(ROUND(VALUE(SUBSTITUTE(連結実質赤字比率に係る赤字・黒字の構成分析!F$39,"▲","-")),2)),NA())</f>
        <v>#VALUE!</v>
      </c>
      <c r="D31" s="295" t="e">
        <f>IF(ROUND(VALUE(SUBSTITUTE(連結実質赤字比率に係る赤字・黒字の構成分析!G$39,"▲","-")),2)&lt;0,ABS(ROUND(VALUE(SUBSTITUTE(連結実質赤字比率に係る赤字・黒字の構成分析!G$39,"▲","-")),2)),NA())</f>
        <v>#VALUE!</v>
      </c>
      <c r="E31" s="295" t="e">
        <f>IF(ROUND(VALUE(SUBSTITUTE(連結実質赤字比率に係る赤字・黒字の構成分析!G$39,"▲","-")),2)&gt;=0,ABS(ROUND(VALUE(SUBSTITUTE(連結実質赤字比率に係る赤字・黒字の構成分析!G$39,"▲","-")),2)),NA())</f>
        <v>#VALUE!</v>
      </c>
      <c r="F31" s="295" t="e">
        <f>IF(ROUND(VALUE(SUBSTITUTE(連結実質赤字比率に係る赤字・黒字の構成分析!H$39,"▲","-")),2)&lt;0,ABS(ROUND(VALUE(SUBSTITUTE(連結実質赤字比率に係る赤字・黒字の構成分析!H$39,"▲","-")),2)),NA())</f>
        <v>#VALUE!</v>
      </c>
      <c r="G31" s="295" t="e">
        <f>IF(ROUND(VALUE(SUBSTITUTE(連結実質赤字比率に係る赤字・黒字の構成分析!H$39,"▲","-")),2)&gt;=0,ABS(ROUND(VALUE(SUBSTITUTE(連結実質赤字比率に係る赤字・黒字の構成分析!H$39,"▲","-")),2)),NA())</f>
        <v>#VALUE!</v>
      </c>
      <c r="H31" s="295" t="e">
        <f>IF(ROUND(VALUE(SUBSTITUTE(連結実質赤字比率に係る赤字・黒字の構成分析!I$39,"▲","-")),2)&lt;0,ABS(ROUND(VALUE(SUBSTITUTE(連結実質赤字比率に係る赤字・黒字の構成分析!I$39,"▲","-")),2)),NA())</f>
        <v>#VALUE!</v>
      </c>
      <c r="I31" s="295" t="e">
        <f>IF(ROUND(VALUE(SUBSTITUTE(連結実質赤字比率に係る赤字・黒字の構成分析!I$39,"▲","-")),2)&gt;=0,ABS(ROUND(VALUE(SUBSTITUTE(連結実質赤字比率に係る赤字・黒字の構成分析!I$39,"▲","-")),2)),NA())</f>
        <v>#VALUE!</v>
      </c>
      <c r="J31" s="295" t="e">
        <f>IF(ROUND(VALUE(SUBSTITUTE(連結実質赤字比率に係る赤字・黒字の構成分析!J$39,"▲","-")),2)&lt;0,ABS(ROUND(VALUE(SUBSTITUTE(連結実質赤字比率に係る赤字・黒字の構成分析!J$39,"▲","-")),2)),NA())</f>
        <v>#VALUE!</v>
      </c>
      <c r="K31" s="295" t="e">
        <f>IF(ROUND(VALUE(SUBSTITUTE(連結実質赤字比率に係る赤字・黒字の構成分析!J$39,"▲","-")),2)&gt;=0,ABS(ROUND(VALUE(SUBSTITUTE(連結実質赤字比率に係る赤字・黒字の構成分析!J$39,"▲","-")),2)),NA())</f>
        <v>#VALUE!</v>
      </c>
    </row>
    <row r="32" spans="1:11" x14ac:dyDescent="0.2">
      <c r="A32" s="295" t="str">
        <f>IF(連結実質赤字比率に係る赤字・黒字の構成分析!C$38="",NA(),連結実質赤字比率に係る赤字・黒字の構成分析!C$38)</f>
        <v>後期高齢者医療特別会計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v>
      </c>
    </row>
    <row r="33" spans="1:16" x14ac:dyDescent="0.2">
      <c r="A33" s="295" t="str">
        <f>IF(連結実質赤字比率に係る赤字・黒字の構成分析!C$37="",NA(),連結実質赤字比率に係る赤字・黒字の構成分析!C$37)</f>
        <v>国民健康保険特別会計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0.41</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0.08</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0.48</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0.08</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0.11</v>
      </c>
    </row>
    <row r="34" spans="1:16" x14ac:dyDescent="0.2">
      <c r="A34" s="295" t="str">
        <f>IF(連結実質赤字比率に係る赤字・黒字の構成分析!C$36="",NA(),連結実質赤字比率に係る赤字・黒字の構成分析!C$36)</f>
        <v>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#VALUE!</v>
      </c>
      <c r="E34" s="295" t="e">
        <f>IF(ROUND(VALUE(SUBSTITUTE(連結実質赤字比率に係る赤字・黒字の構成分析!G$36,"▲","-")),2)&gt;=0,ABS(ROUND(VALUE(SUBSTITUTE(連結実質赤字比率に係る赤字・黒字の構成分析!G$36,"▲","-")),2)),NA())</f>
        <v>#VALUE!</v>
      </c>
      <c r="F34" s="295" t="e">
        <f>IF(ROUND(VALUE(SUBSTITUTE(連結実質赤字比率に係る赤字・黒字の構成分析!H$36,"▲","-")),2)&lt;0,ABS(ROUND(VALUE(SUBSTITUTE(連結実質赤字比率に係る赤字・黒字の構成分析!H$36,"▲","-")),2)),NA())</f>
        <v>#VALUE!</v>
      </c>
      <c r="G34" s="295" t="e">
        <f>IF(ROUND(VALUE(SUBSTITUTE(連結実質赤字比率に係る赤字・黒字の構成分析!H$36,"▲","-")),2)&gt;=0,ABS(ROUND(VALUE(SUBSTITUTE(連結実質赤字比率に係る赤字・黒字の構成分析!H$36,"▲","-")),2)),NA())</f>
        <v>#VALUE!</v>
      </c>
      <c r="H34" s="295" t="e">
        <f>IF(ROUND(VALUE(SUBSTITUTE(連結実質赤字比率に係る赤字・黒字の構成分析!I$36,"▲","-")),2)&lt;0,ABS(ROUND(VALUE(SUBSTITUTE(連結実質赤字比率に係る赤字・黒字の構成分析!I$36,"▲","-")),2)),NA())</f>
        <v>#VALUE!</v>
      </c>
      <c r="I34" s="295" t="e">
        <f>IF(ROUND(VALUE(SUBSTITUTE(連結実質赤字比率に係る赤字・黒字の構成分析!I$36,"▲","-")),2)&gt;=0,ABS(ROUND(VALUE(SUBSTITUTE(連結実質赤字比率に係る赤字・黒字の構成分析!I$36,"▲","-")),2)),NA())</f>
        <v>#VALUE!</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0.64</v>
      </c>
    </row>
    <row r="35" spans="1:16" x14ac:dyDescent="0.2">
      <c r="A35" s="295" t="str">
        <f>IF(連結実質赤字比率に係る赤字・黒字の構成分析!C$35="",NA(),連結実質赤字比率に係る赤字・黒字の構成分析!C$35)</f>
        <v>介護保険特別会計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0.86</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0.79</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1.36</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1.83</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1.92</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6.9</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2.3199999999999998</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6.48</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8.7799999999999994</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8.34</v>
      </c>
    </row>
    <row r="39" spans="1:16" x14ac:dyDescent="0.2">
      <c r="A39" s="293" t="s">
        <v>10</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110</v>
      </c>
      <c r="C41" s="296"/>
      <c r="D41" s="296" t="s">
        <v>112</v>
      </c>
      <c r="E41" s="296" t="s">
        <v>110</v>
      </c>
      <c r="F41" s="296"/>
      <c r="G41" s="296" t="s">
        <v>112</v>
      </c>
      <c r="H41" s="296" t="s">
        <v>110</v>
      </c>
      <c r="I41" s="296"/>
      <c r="J41" s="296" t="s">
        <v>112</v>
      </c>
      <c r="K41" s="296" t="s">
        <v>110</v>
      </c>
      <c r="L41" s="296"/>
      <c r="M41" s="296" t="s">
        <v>112</v>
      </c>
      <c r="N41" s="296" t="s">
        <v>110</v>
      </c>
      <c r="O41" s="296"/>
      <c r="P41" s="296" t="s">
        <v>112</v>
      </c>
    </row>
    <row r="42" spans="1:16" x14ac:dyDescent="0.2">
      <c r="A42" s="296" t="s">
        <v>114</v>
      </c>
      <c r="B42" s="296"/>
      <c r="C42" s="296"/>
      <c r="D42" s="296">
        <f>'実質公債費比率（分子）の構造'!K$52</f>
        <v>343</v>
      </c>
      <c r="E42" s="296"/>
      <c r="F42" s="296"/>
      <c r="G42" s="296">
        <f>'実質公債費比率（分子）の構造'!L$52</f>
        <v>346</v>
      </c>
      <c r="H42" s="296"/>
      <c r="I42" s="296"/>
      <c r="J42" s="296">
        <f>'実質公債費比率（分子）の構造'!M$52</f>
        <v>349</v>
      </c>
      <c r="K42" s="296"/>
      <c r="L42" s="296"/>
      <c r="M42" s="296">
        <f>'実質公債費比率（分子）の構造'!N$52</f>
        <v>378</v>
      </c>
      <c r="N42" s="296"/>
      <c r="O42" s="296"/>
      <c r="P42" s="296">
        <f>'実質公債費比率（分子）の構造'!O$52</f>
        <v>371</v>
      </c>
    </row>
    <row r="43" spans="1:16" x14ac:dyDescent="0.2">
      <c r="A43" s="296" t="s">
        <v>43</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39</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f>'実質公債費比率（分子）の構造'!K$49</f>
        <v>51</v>
      </c>
      <c r="C45" s="296"/>
      <c r="D45" s="296"/>
      <c r="E45" s="296">
        <f>'実質公債費比率（分子）の構造'!L$49</f>
        <v>52</v>
      </c>
      <c r="F45" s="296"/>
      <c r="G45" s="296"/>
      <c r="H45" s="296">
        <f>'実質公債費比率（分子）の構造'!M$49</f>
        <v>55</v>
      </c>
      <c r="I45" s="296"/>
      <c r="J45" s="296"/>
      <c r="K45" s="296">
        <f>'実質公債費比率（分子）の構造'!N$49</f>
        <v>53</v>
      </c>
      <c r="L45" s="296"/>
      <c r="M45" s="296"/>
      <c r="N45" s="296">
        <f>'実質公債費比率（分子）の構造'!O$49</f>
        <v>50</v>
      </c>
      <c r="O45" s="296"/>
      <c r="P45" s="296"/>
    </row>
    <row r="46" spans="1:16" x14ac:dyDescent="0.2">
      <c r="A46" s="296" t="s">
        <v>37</v>
      </c>
      <c r="B46" s="296">
        <f>'実質公債費比率（分子）の構造'!K$48</f>
        <v>161</v>
      </c>
      <c r="C46" s="296"/>
      <c r="D46" s="296"/>
      <c r="E46" s="296">
        <f>'実質公債費比率（分子）の構造'!L$48</f>
        <v>164</v>
      </c>
      <c r="F46" s="296"/>
      <c r="G46" s="296"/>
      <c r="H46" s="296">
        <f>'実質公債費比率（分子）の構造'!M$48</f>
        <v>160</v>
      </c>
      <c r="I46" s="296"/>
      <c r="J46" s="296"/>
      <c r="K46" s="296">
        <f>'実質公債費比率（分子）の構造'!N$48</f>
        <v>158</v>
      </c>
      <c r="L46" s="296"/>
      <c r="M46" s="296"/>
      <c r="N46" s="296">
        <f>'実質公債費比率（分子）の構造'!O$48</f>
        <v>152</v>
      </c>
      <c r="O46" s="296"/>
      <c r="P46" s="296"/>
    </row>
    <row r="47" spans="1:16" x14ac:dyDescent="0.2">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115</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24</v>
      </c>
      <c r="B49" s="296">
        <f>'実質公債費比率（分子）の構造'!K$45</f>
        <v>312</v>
      </c>
      <c r="C49" s="296"/>
      <c r="D49" s="296"/>
      <c r="E49" s="296">
        <f>'実質公債費比率（分子）の構造'!L$45</f>
        <v>322</v>
      </c>
      <c r="F49" s="296"/>
      <c r="G49" s="296"/>
      <c r="H49" s="296">
        <f>'実質公債費比率（分子）の構造'!M$45</f>
        <v>346</v>
      </c>
      <c r="I49" s="296"/>
      <c r="J49" s="296"/>
      <c r="K49" s="296">
        <f>'実質公債費比率（分子）の構造'!N$45</f>
        <v>389</v>
      </c>
      <c r="L49" s="296"/>
      <c r="M49" s="296"/>
      <c r="N49" s="296">
        <f>'実質公債費比率（分子）の構造'!O$45</f>
        <v>409</v>
      </c>
      <c r="O49" s="296"/>
      <c r="P49" s="296"/>
    </row>
    <row r="50" spans="1:16" x14ac:dyDescent="0.2">
      <c r="A50" s="296" t="s">
        <v>50</v>
      </c>
      <c r="B50" s="296" t="e">
        <f>NA()</f>
        <v>#N/A</v>
      </c>
      <c r="C50" s="296">
        <f>IF(ISNUMBER('実質公債費比率（分子）の構造'!K$53),'実質公債費比率（分子）の構造'!K$53,NA())</f>
        <v>181</v>
      </c>
      <c r="D50" s="296" t="e">
        <f>NA()</f>
        <v>#N/A</v>
      </c>
      <c r="E50" s="296" t="e">
        <f>NA()</f>
        <v>#N/A</v>
      </c>
      <c r="F50" s="296">
        <f>IF(ISNUMBER('実質公債費比率（分子）の構造'!L$53),'実質公債費比率（分子）の構造'!L$53,NA())</f>
        <v>192</v>
      </c>
      <c r="G50" s="296" t="e">
        <f>NA()</f>
        <v>#N/A</v>
      </c>
      <c r="H50" s="296" t="e">
        <f>NA()</f>
        <v>#N/A</v>
      </c>
      <c r="I50" s="296">
        <f>IF(ISNUMBER('実質公債費比率（分子）の構造'!M$53),'実質公債費比率（分子）の構造'!M$53,NA())</f>
        <v>212</v>
      </c>
      <c r="J50" s="296" t="e">
        <f>NA()</f>
        <v>#N/A</v>
      </c>
      <c r="K50" s="296" t="e">
        <f>NA()</f>
        <v>#N/A</v>
      </c>
      <c r="L50" s="296">
        <f>IF(ISNUMBER('実質公債費比率（分子）の構造'!N$53),'実質公債費比率（分子）の構造'!N$53,NA())</f>
        <v>222</v>
      </c>
      <c r="M50" s="296" t="e">
        <f>NA()</f>
        <v>#N/A</v>
      </c>
      <c r="N50" s="296" t="e">
        <f>NA()</f>
        <v>#N/A</v>
      </c>
      <c r="O50" s="296">
        <f>IF(ISNUMBER('実質公債費比率（分子）の構造'!O$53),'実質公債費比率（分子）の構造'!O$53,NA())</f>
        <v>240</v>
      </c>
      <c r="P50" s="296" t="e">
        <f>NA()</f>
        <v>#N/A</v>
      </c>
    </row>
    <row r="53" spans="1:16" x14ac:dyDescent="0.2">
      <c r="A53" s="293" t="s">
        <v>117</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2">
      <c r="A56" s="295" t="s">
        <v>41</v>
      </c>
      <c r="B56" s="295"/>
      <c r="C56" s="295"/>
      <c r="D56" s="295">
        <f>'将来負担比率（分子）の構造'!I$52</f>
        <v>3225</v>
      </c>
      <c r="E56" s="295"/>
      <c r="F56" s="295"/>
      <c r="G56" s="295">
        <f>'将来負担比率（分子）の構造'!J$52</f>
        <v>3121</v>
      </c>
      <c r="H56" s="295"/>
      <c r="I56" s="295"/>
      <c r="J56" s="295">
        <f>'将来負担比率（分子）の構造'!K$52</f>
        <v>3437</v>
      </c>
      <c r="K56" s="295"/>
      <c r="L56" s="295"/>
      <c r="M56" s="295">
        <f>'将来負担比率（分子）の構造'!L$52</f>
        <v>3328</v>
      </c>
      <c r="N56" s="295"/>
      <c r="O56" s="295"/>
      <c r="P56" s="295">
        <f>'将来負担比率（分子）の構造'!M$52</f>
        <v>3029</v>
      </c>
    </row>
    <row r="57" spans="1:16" x14ac:dyDescent="0.2">
      <c r="A57" s="295" t="s">
        <v>92</v>
      </c>
      <c r="B57" s="295"/>
      <c r="C57" s="295"/>
      <c r="D57" s="295">
        <f>'将来負担比率（分子）の構造'!I$51</f>
        <v>11</v>
      </c>
      <c r="E57" s="295"/>
      <c r="F57" s="295"/>
      <c r="G57" s="295">
        <f>'将来負担比率（分子）の構造'!J$51</f>
        <v>3</v>
      </c>
      <c r="H57" s="295"/>
      <c r="I57" s="295"/>
      <c r="J57" s="295">
        <f>'将来負担比率（分子）の構造'!K$51</f>
        <v>2</v>
      </c>
      <c r="K57" s="295"/>
      <c r="L57" s="295"/>
      <c r="M57" s="295">
        <f>'将来負担比率（分子）の構造'!L$51</f>
        <v>1</v>
      </c>
      <c r="N57" s="295"/>
      <c r="O57" s="295"/>
      <c r="P57" s="295">
        <f>'将来負担比率（分子）の構造'!M$51</f>
        <v>0</v>
      </c>
    </row>
    <row r="58" spans="1:16" x14ac:dyDescent="0.2">
      <c r="A58" s="295" t="s">
        <v>89</v>
      </c>
      <c r="B58" s="295"/>
      <c r="C58" s="295"/>
      <c r="D58" s="295">
        <f>'将来負担比率（分子）の構造'!I$50</f>
        <v>1699</v>
      </c>
      <c r="E58" s="295"/>
      <c r="F58" s="295"/>
      <c r="G58" s="295">
        <f>'将来負担比率（分子）の構造'!J$50</f>
        <v>1714</v>
      </c>
      <c r="H58" s="295"/>
      <c r="I58" s="295"/>
      <c r="J58" s="295">
        <f>'将来負担比率（分子）の構造'!K$50</f>
        <v>1784</v>
      </c>
      <c r="K58" s="295"/>
      <c r="L58" s="295"/>
      <c r="M58" s="295">
        <f>'将来負担比率（分子）の構造'!L$50</f>
        <v>2051</v>
      </c>
      <c r="N58" s="295"/>
      <c r="O58" s="295"/>
      <c r="P58" s="295">
        <f>'将来負担比率（分子）の構造'!M$50</f>
        <v>2175</v>
      </c>
    </row>
    <row r="59" spans="1:16" x14ac:dyDescent="0.2">
      <c r="A59" s="295" t="s">
        <v>85</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56</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78</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79</v>
      </c>
      <c r="B62" s="295">
        <f>'将来負担比率（分子）の構造'!I$45</f>
        <v>468</v>
      </c>
      <c r="C62" s="295"/>
      <c r="D62" s="295"/>
      <c r="E62" s="295">
        <f>'将来負担比率（分子）の構造'!J$45</f>
        <v>430</v>
      </c>
      <c r="F62" s="295"/>
      <c r="G62" s="295"/>
      <c r="H62" s="295">
        <f>'将来負担比率（分子）の構造'!K$45</f>
        <v>391</v>
      </c>
      <c r="I62" s="295"/>
      <c r="J62" s="295"/>
      <c r="K62" s="295">
        <f>'将来負担比率（分子）の構造'!L$45</f>
        <v>263</v>
      </c>
      <c r="L62" s="295"/>
      <c r="M62" s="295"/>
      <c r="N62" s="295">
        <f>'将来負担比率（分子）の構造'!M$45</f>
        <v>330</v>
      </c>
      <c r="O62" s="295"/>
      <c r="P62" s="295"/>
    </row>
    <row r="63" spans="1:16" x14ac:dyDescent="0.2">
      <c r="A63" s="295" t="s">
        <v>17</v>
      </c>
      <c r="B63" s="295">
        <f>'将来負担比率（分子）の構造'!I$44</f>
        <v>381</v>
      </c>
      <c r="C63" s="295"/>
      <c r="D63" s="295"/>
      <c r="E63" s="295">
        <f>'将来負担比率（分子）の構造'!J$44</f>
        <v>365</v>
      </c>
      <c r="F63" s="295"/>
      <c r="G63" s="295"/>
      <c r="H63" s="295">
        <f>'将来負担比率（分子）の構造'!K$44</f>
        <v>345</v>
      </c>
      <c r="I63" s="295"/>
      <c r="J63" s="295"/>
      <c r="K63" s="295">
        <f>'将来負担比率（分子）の構造'!L$44</f>
        <v>268</v>
      </c>
      <c r="L63" s="295"/>
      <c r="M63" s="295"/>
      <c r="N63" s="295">
        <f>'将来負担比率（分子）の構造'!M$44</f>
        <v>238</v>
      </c>
      <c r="O63" s="295"/>
      <c r="P63" s="295"/>
    </row>
    <row r="64" spans="1:16" x14ac:dyDescent="0.2">
      <c r="A64" s="295" t="s">
        <v>76</v>
      </c>
      <c r="B64" s="295">
        <f>'将来負担比率（分子）の構造'!I$43</f>
        <v>1597</v>
      </c>
      <c r="C64" s="295"/>
      <c r="D64" s="295"/>
      <c r="E64" s="295">
        <f>'将来負担比率（分子）の構造'!J$43</f>
        <v>1505</v>
      </c>
      <c r="F64" s="295"/>
      <c r="G64" s="295"/>
      <c r="H64" s="295">
        <f>'将来負担比率（分子）の構造'!K$43</f>
        <v>1353</v>
      </c>
      <c r="I64" s="295"/>
      <c r="J64" s="295"/>
      <c r="K64" s="295">
        <f>'将来負担比率（分子）の構造'!L$43</f>
        <v>1259</v>
      </c>
      <c r="L64" s="295"/>
      <c r="M64" s="295"/>
      <c r="N64" s="295">
        <f>'将来負担比率（分子）の構造'!M$43</f>
        <v>1016</v>
      </c>
      <c r="O64" s="295"/>
      <c r="P64" s="295"/>
    </row>
    <row r="65" spans="1:16" x14ac:dyDescent="0.2">
      <c r="A65" s="295" t="s">
        <v>75</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67</v>
      </c>
      <c r="B66" s="295">
        <f>'将来負担比率（分子）の構造'!I$41</f>
        <v>3189</v>
      </c>
      <c r="C66" s="295"/>
      <c r="D66" s="295"/>
      <c r="E66" s="295">
        <f>'将来負担比率（分子）の構造'!J$41</f>
        <v>3150</v>
      </c>
      <c r="F66" s="295"/>
      <c r="G66" s="295"/>
      <c r="H66" s="295">
        <f>'将来負担比率（分子）の構造'!K$41</f>
        <v>3684</v>
      </c>
      <c r="I66" s="295"/>
      <c r="J66" s="295"/>
      <c r="K66" s="295">
        <f>'将来負担比率（分子）の構造'!L$41</f>
        <v>3595</v>
      </c>
      <c r="L66" s="295"/>
      <c r="M66" s="295"/>
      <c r="N66" s="295">
        <f>'将来負担比率（分子）の構造'!M$41</f>
        <v>3401</v>
      </c>
      <c r="O66" s="295"/>
      <c r="P66" s="295"/>
    </row>
    <row r="67" spans="1:16" x14ac:dyDescent="0.2">
      <c r="A67" s="295" t="s">
        <v>94</v>
      </c>
      <c r="B67" s="295" t="e">
        <f>NA()</f>
        <v>#N/A</v>
      </c>
      <c r="C67" s="295">
        <f>IF(ISNUMBER('将来負担比率（分子）の構造'!I$53),IF('将来負担比率（分子）の構造'!I$53&lt;0,0,'将来負担比率（分子）の構造'!I$53),NA())</f>
        <v>701</v>
      </c>
      <c r="D67" s="295" t="e">
        <f>NA()</f>
        <v>#N/A</v>
      </c>
      <c r="E67" s="295" t="e">
        <f>NA()</f>
        <v>#N/A</v>
      </c>
      <c r="F67" s="295">
        <f>IF(ISNUMBER('将来負担比率（分子）の構造'!J$53),IF('将来負担比率（分子）の構造'!J$53&lt;0,0,'将来負担比率（分子）の構造'!J$53),NA())</f>
        <v>611</v>
      </c>
      <c r="G67" s="295" t="e">
        <f>NA()</f>
        <v>#N/A</v>
      </c>
      <c r="H67" s="295" t="e">
        <f>NA()</f>
        <v>#N/A</v>
      </c>
      <c r="I67" s="295">
        <f>IF(ISNUMBER('将来負担比率（分子）の構造'!K$53),IF('将来負担比率（分子）の構造'!K$53&lt;0,0,'将来負担比率（分子）の構造'!K$53),NA())</f>
        <v>549</v>
      </c>
      <c r="J67" s="295" t="e">
        <f>NA()</f>
        <v>#N/A</v>
      </c>
      <c r="K67" s="295" t="e">
        <f>NA()</f>
        <v>#N/A</v>
      </c>
      <c r="L67" s="295">
        <f>IF(ISNUMBER('将来負担比率（分子）の構造'!L$53),IF('将来負担比率（分子）の構造'!L$53&lt;0,0,'将来負担比率（分子）の構造'!L$53),NA())</f>
        <v>4</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127</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130</v>
      </c>
      <c r="B72" s="299">
        <f>基金残高に係る経年分析!F55</f>
        <v>1151</v>
      </c>
      <c r="C72" s="299">
        <f>基金残高に係る経年分析!G55</f>
        <v>1172</v>
      </c>
      <c r="D72" s="299">
        <f>基金残高に係る経年分析!H55</f>
        <v>1272</v>
      </c>
    </row>
    <row r="73" spans="1:16" x14ac:dyDescent="0.2">
      <c r="A73" s="297" t="s">
        <v>131</v>
      </c>
      <c r="B73" s="299">
        <f>基金残高に係る経年分析!F56</f>
        <v>634</v>
      </c>
      <c r="C73" s="299">
        <f>基金残高に係る経年分析!G56</f>
        <v>879</v>
      </c>
      <c r="D73" s="299">
        <f>基金残高に係る経年分析!H56</f>
        <v>903</v>
      </c>
    </row>
    <row r="74" spans="1:16" x14ac:dyDescent="0.2">
      <c r="A74" s="297" t="s">
        <v>133</v>
      </c>
      <c r="B74" s="299">
        <f>基金残高に係る経年分析!F57</f>
        <v>453</v>
      </c>
      <c r="C74" s="299">
        <f>基金残高に係る経年分析!G57</f>
        <v>532</v>
      </c>
      <c r="D74" s="299">
        <f>基金残高に係る経年分析!H57</f>
        <v>721</v>
      </c>
    </row>
  </sheetData>
  <sheetProtection algorithmName="SHA-512" hashValue="cQZngeWk9ZmiPfuXLxORwe0U4vjgNZVzkqp61oik9wCnZKKelcdGV/m/sOkjLwhT6464rP/c+5H6wuuKljtY5w==" saltValue="rlJEhl469ZUhDR7Q9M9KKw=="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46" customWidth="1"/>
    <col min="2" max="107" width="2.44140625" style="46" customWidth="1"/>
    <col min="108" max="108" width="6.109375" style="79" customWidth="1"/>
    <col min="109" max="109" width="5.88671875" style="80" customWidth="1"/>
    <col min="110" max="110" width="8.6640625" style="46" hidden="1" customWidth="1"/>
    <col min="111" max="16384" width="8.6640625" style="46" hidden="1"/>
  </cols>
  <sheetData>
    <row r="1" spans="1:109" ht="42.75" customHeight="1" x14ac:dyDescent="0.2">
      <c r="A1" s="317"/>
      <c r="B1" s="319"/>
      <c r="DD1" s="90"/>
      <c r="DE1" s="90"/>
    </row>
    <row r="2" spans="1:109" ht="25.5" customHeight="1" x14ac:dyDescent="0.2">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2">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ht="13.2" x14ac:dyDescent="0.2">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39"/>
      <c r="DE4" s="339"/>
    </row>
    <row r="5" spans="1:109" s="78" customFormat="1" ht="13.2" x14ac:dyDescent="0.2">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39"/>
      <c r="DE5" s="339"/>
    </row>
    <row r="6" spans="1:109" s="78" customFormat="1" ht="13.2" x14ac:dyDescent="0.2">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39"/>
      <c r="DE6" s="339"/>
    </row>
    <row r="7" spans="1:109" s="78" customFormat="1" ht="13.2" x14ac:dyDescent="0.2">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39"/>
      <c r="DE7" s="339"/>
    </row>
    <row r="8" spans="1:109" s="78" customFormat="1" ht="13.2" x14ac:dyDescent="0.2">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39"/>
      <c r="DE8" s="339"/>
    </row>
    <row r="9" spans="1:109" s="78" customFormat="1" ht="13.2" x14ac:dyDescent="0.2">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39"/>
      <c r="DE9" s="339"/>
    </row>
    <row r="10" spans="1:109" s="78" customFormat="1" ht="13.2" x14ac:dyDescent="0.2">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39"/>
      <c r="DE10" s="339"/>
    </row>
    <row r="11" spans="1:109" s="78" customFormat="1" ht="13.2" x14ac:dyDescent="0.2">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39"/>
      <c r="DE11" s="339"/>
    </row>
    <row r="12" spans="1:109" s="78" customFormat="1" ht="13.2" x14ac:dyDescent="0.2">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39"/>
      <c r="DE12" s="339"/>
    </row>
    <row r="13" spans="1:109" s="78" customFormat="1" ht="13.2" x14ac:dyDescent="0.2">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39"/>
      <c r="DE13" s="339"/>
    </row>
    <row r="14" spans="1:109" s="78" customFormat="1" ht="13.2" x14ac:dyDescent="0.2">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39"/>
      <c r="DE14" s="339"/>
    </row>
    <row r="15" spans="1:109" s="78" customFormat="1" ht="13.2" x14ac:dyDescent="0.2">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39"/>
      <c r="DE15" s="339"/>
    </row>
    <row r="16" spans="1:109" s="78" customFormat="1" ht="13.2" x14ac:dyDescent="0.2">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39"/>
      <c r="DE16" s="339"/>
    </row>
    <row r="17" spans="1:109" s="78" customFormat="1" ht="13.2" x14ac:dyDescent="0.2">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39"/>
      <c r="DE17" s="339"/>
    </row>
    <row r="18" spans="1:109" s="78" customFormat="1" ht="13.2" x14ac:dyDescent="0.2">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39"/>
      <c r="DE18" s="339"/>
    </row>
    <row r="19" spans="1:109" ht="13.2" x14ac:dyDescent="0.2">
      <c r="DD19" s="90"/>
      <c r="DE19" s="90"/>
    </row>
    <row r="20" spans="1:109" ht="13.2" x14ac:dyDescent="0.2">
      <c r="DD20" s="90"/>
      <c r="DE20" s="90"/>
    </row>
    <row r="21" spans="1:109" ht="17.25" customHeight="1" x14ac:dyDescent="0.2">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2">
      <c r="B22" s="80"/>
    </row>
    <row r="23" spans="1:109" ht="13.2" x14ac:dyDescent="0.2">
      <c r="B23" s="80"/>
    </row>
    <row r="24" spans="1:109" ht="13.2" x14ac:dyDescent="0.2">
      <c r="B24" s="80"/>
    </row>
    <row r="25" spans="1:109" ht="13.2" x14ac:dyDescent="0.2">
      <c r="B25" s="80"/>
    </row>
    <row r="26" spans="1:109" ht="13.2" x14ac:dyDescent="0.2">
      <c r="B26" s="80"/>
    </row>
    <row r="27" spans="1:109" ht="13.2" x14ac:dyDescent="0.2">
      <c r="B27" s="80"/>
    </row>
    <row r="28" spans="1:109" ht="13.2" x14ac:dyDescent="0.2">
      <c r="B28" s="80"/>
    </row>
    <row r="29" spans="1:109" ht="13.2" x14ac:dyDescent="0.2">
      <c r="B29" s="80"/>
    </row>
    <row r="30" spans="1:109" ht="13.2" x14ac:dyDescent="0.2">
      <c r="B30" s="80"/>
    </row>
    <row r="31" spans="1:109" ht="13.2" x14ac:dyDescent="0.2">
      <c r="B31" s="80"/>
    </row>
    <row r="32" spans="1:109" ht="13.2" x14ac:dyDescent="0.2">
      <c r="B32" s="80"/>
    </row>
    <row r="33" spans="2:109" ht="13.2" x14ac:dyDescent="0.2">
      <c r="B33" s="80"/>
    </row>
    <row r="34" spans="2:109" ht="13.2" x14ac:dyDescent="0.2">
      <c r="B34" s="80"/>
    </row>
    <row r="35" spans="2:109" ht="13.2" x14ac:dyDescent="0.2">
      <c r="B35" s="80"/>
    </row>
    <row r="36" spans="2:109" ht="13.2" x14ac:dyDescent="0.2">
      <c r="B36" s="80"/>
    </row>
    <row r="37" spans="2:109" ht="13.2" x14ac:dyDescent="0.2">
      <c r="B37" s="80"/>
    </row>
    <row r="38" spans="2:109" ht="13.2" x14ac:dyDescent="0.2">
      <c r="B38" s="80"/>
    </row>
    <row r="39" spans="2:109" ht="13.2"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ht="13.2" x14ac:dyDescent="0.2">
      <c r="B40" s="321"/>
      <c r="DD40" s="321"/>
      <c r="DE40" s="90"/>
    </row>
    <row r="41" spans="2:109" ht="16.2" x14ac:dyDescent="0.2">
      <c r="B41" s="82" t="s">
        <v>543</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ht="13.2" x14ac:dyDescent="0.2">
      <c r="B42" s="80"/>
      <c r="G42" s="325"/>
      <c r="I42" s="316"/>
      <c r="J42" s="316"/>
      <c r="K42" s="316"/>
      <c r="AM42" s="325"/>
      <c r="AN42" s="325" t="s">
        <v>544</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2">
      <c r="B43" s="80"/>
      <c r="AN43" s="1112" t="s">
        <v>52</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ht="13.2" x14ac:dyDescent="0.2">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ht="13.2" x14ac:dyDescent="0.2">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ht="13.2" x14ac:dyDescent="0.2">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ht="13.2" x14ac:dyDescent="0.2">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ht="13.2" x14ac:dyDescent="0.2">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ht="13.2" x14ac:dyDescent="0.2">
      <c r="B49" s="80"/>
      <c r="AN49" s="46" t="s">
        <v>170</v>
      </c>
    </row>
    <row r="50" spans="1:109" ht="13.2" x14ac:dyDescent="0.2">
      <c r="B50" s="80"/>
      <c r="G50" s="1109"/>
      <c r="H50" s="1109"/>
      <c r="I50" s="1109"/>
      <c r="J50" s="1109"/>
      <c r="K50" s="331"/>
      <c r="L50" s="331"/>
      <c r="M50" s="335"/>
      <c r="N50" s="335"/>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527</v>
      </c>
      <c r="BQ50" s="1111"/>
      <c r="BR50" s="1111"/>
      <c r="BS50" s="1111"/>
      <c r="BT50" s="1111"/>
      <c r="BU50" s="1111"/>
      <c r="BV50" s="1111"/>
      <c r="BW50" s="1111"/>
      <c r="BX50" s="1111" t="s">
        <v>528</v>
      </c>
      <c r="BY50" s="1111"/>
      <c r="BZ50" s="1111"/>
      <c r="CA50" s="1111"/>
      <c r="CB50" s="1111"/>
      <c r="CC50" s="1111"/>
      <c r="CD50" s="1111"/>
      <c r="CE50" s="1111"/>
      <c r="CF50" s="1111" t="s">
        <v>529</v>
      </c>
      <c r="CG50" s="1111"/>
      <c r="CH50" s="1111"/>
      <c r="CI50" s="1111"/>
      <c r="CJ50" s="1111"/>
      <c r="CK50" s="1111"/>
      <c r="CL50" s="1111"/>
      <c r="CM50" s="1111"/>
      <c r="CN50" s="1111" t="s">
        <v>530</v>
      </c>
      <c r="CO50" s="1111"/>
      <c r="CP50" s="1111"/>
      <c r="CQ50" s="1111"/>
      <c r="CR50" s="1111"/>
      <c r="CS50" s="1111"/>
      <c r="CT50" s="1111"/>
      <c r="CU50" s="1111"/>
      <c r="CV50" s="1111" t="s">
        <v>531</v>
      </c>
      <c r="CW50" s="1111"/>
      <c r="CX50" s="1111"/>
      <c r="CY50" s="1111"/>
      <c r="CZ50" s="1111"/>
      <c r="DA50" s="1111"/>
      <c r="DB50" s="1111"/>
      <c r="DC50" s="1111"/>
    </row>
    <row r="51" spans="1:109" ht="13.5" customHeight="1" x14ac:dyDescent="0.2">
      <c r="B51" s="80"/>
      <c r="G51" s="1121"/>
      <c r="H51" s="1121"/>
      <c r="I51" s="1122"/>
      <c r="J51" s="1122"/>
      <c r="K51" s="1123"/>
      <c r="L51" s="1123"/>
      <c r="M51" s="1123"/>
      <c r="N51" s="1123"/>
      <c r="AM51" s="327"/>
      <c r="AN51" s="1124" t="s">
        <v>545</v>
      </c>
      <c r="AO51" s="1124"/>
      <c r="AP51" s="1124"/>
      <c r="AQ51" s="1124"/>
      <c r="AR51" s="1124"/>
      <c r="AS51" s="1124"/>
      <c r="AT51" s="1124"/>
      <c r="AU51" s="1124"/>
      <c r="AV51" s="1124"/>
      <c r="AW51" s="1124"/>
      <c r="AX51" s="1124"/>
      <c r="AY51" s="1124"/>
      <c r="AZ51" s="1124"/>
      <c r="BA51" s="1124"/>
      <c r="BB51" s="1124" t="s">
        <v>547</v>
      </c>
      <c r="BC51" s="1124"/>
      <c r="BD51" s="1124"/>
      <c r="BE51" s="1124"/>
      <c r="BF51" s="1124"/>
      <c r="BG51" s="1124"/>
      <c r="BH51" s="1124"/>
      <c r="BI51" s="1124"/>
      <c r="BJ51" s="1124"/>
      <c r="BK51" s="1124"/>
      <c r="BL51" s="1124"/>
      <c r="BM51" s="1124"/>
      <c r="BN51" s="1124"/>
      <c r="BO51" s="1124"/>
      <c r="BP51" s="1125">
        <v>37.6</v>
      </c>
      <c r="BQ51" s="1125"/>
      <c r="BR51" s="1125"/>
      <c r="BS51" s="1125"/>
      <c r="BT51" s="1125"/>
      <c r="BU51" s="1125"/>
      <c r="BV51" s="1125"/>
      <c r="BW51" s="1125"/>
      <c r="BX51" s="1125">
        <v>32.6</v>
      </c>
      <c r="BY51" s="1125"/>
      <c r="BZ51" s="1125"/>
      <c r="CA51" s="1125"/>
      <c r="CB51" s="1125"/>
      <c r="CC51" s="1125"/>
      <c r="CD51" s="1125"/>
      <c r="CE51" s="1125"/>
      <c r="CF51" s="1125">
        <v>27.6</v>
      </c>
      <c r="CG51" s="1125"/>
      <c r="CH51" s="1125"/>
      <c r="CI51" s="1125"/>
      <c r="CJ51" s="1125"/>
      <c r="CK51" s="1125"/>
      <c r="CL51" s="1125"/>
      <c r="CM51" s="1125"/>
      <c r="CN51" s="1125">
        <v>0.1</v>
      </c>
      <c r="CO51" s="1125"/>
      <c r="CP51" s="1125"/>
      <c r="CQ51" s="1125"/>
      <c r="CR51" s="1125"/>
      <c r="CS51" s="1125"/>
      <c r="CT51" s="1125"/>
      <c r="CU51" s="1125"/>
      <c r="CV51" s="1125"/>
      <c r="CW51" s="1125"/>
      <c r="CX51" s="1125"/>
      <c r="CY51" s="1125"/>
      <c r="CZ51" s="1125"/>
      <c r="DA51" s="1125"/>
      <c r="DB51" s="1125"/>
      <c r="DC51" s="1125"/>
    </row>
    <row r="52" spans="1:109" ht="13.2" x14ac:dyDescent="0.2">
      <c r="B52" s="80"/>
      <c r="G52" s="1121"/>
      <c r="H52" s="1121"/>
      <c r="I52" s="1122"/>
      <c r="J52" s="1122"/>
      <c r="K52" s="1123"/>
      <c r="L52" s="1123"/>
      <c r="M52" s="1123"/>
      <c r="N52" s="1123"/>
      <c r="AM52" s="327"/>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ht="13.2" x14ac:dyDescent="0.2">
      <c r="A53" s="316"/>
      <c r="B53" s="80"/>
      <c r="G53" s="1121"/>
      <c r="H53" s="1121"/>
      <c r="I53" s="1109"/>
      <c r="J53" s="1109"/>
      <c r="K53" s="1123"/>
      <c r="L53" s="1123"/>
      <c r="M53" s="1123"/>
      <c r="N53" s="1123"/>
      <c r="AM53" s="327"/>
      <c r="AN53" s="1124"/>
      <c r="AO53" s="1124"/>
      <c r="AP53" s="1124"/>
      <c r="AQ53" s="1124"/>
      <c r="AR53" s="1124"/>
      <c r="AS53" s="1124"/>
      <c r="AT53" s="1124"/>
      <c r="AU53" s="1124"/>
      <c r="AV53" s="1124"/>
      <c r="AW53" s="1124"/>
      <c r="AX53" s="1124"/>
      <c r="AY53" s="1124"/>
      <c r="AZ53" s="1124"/>
      <c r="BA53" s="1124"/>
      <c r="BB53" s="1124" t="s">
        <v>548</v>
      </c>
      <c r="BC53" s="1124"/>
      <c r="BD53" s="1124"/>
      <c r="BE53" s="1124"/>
      <c r="BF53" s="1124"/>
      <c r="BG53" s="1124"/>
      <c r="BH53" s="1124"/>
      <c r="BI53" s="1124"/>
      <c r="BJ53" s="1124"/>
      <c r="BK53" s="1124"/>
      <c r="BL53" s="1124"/>
      <c r="BM53" s="1124"/>
      <c r="BN53" s="1124"/>
      <c r="BO53" s="1124"/>
      <c r="BP53" s="1125">
        <v>72.2</v>
      </c>
      <c r="BQ53" s="1125"/>
      <c r="BR53" s="1125"/>
      <c r="BS53" s="1125"/>
      <c r="BT53" s="1125"/>
      <c r="BU53" s="1125"/>
      <c r="BV53" s="1125"/>
      <c r="BW53" s="1125"/>
      <c r="BX53" s="1125">
        <v>69.8</v>
      </c>
      <c r="BY53" s="1125"/>
      <c r="BZ53" s="1125"/>
      <c r="CA53" s="1125"/>
      <c r="CB53" s="1125"/>
      <c r="CC53" s="1125"/>
      <c r="CD53" s="1125"/>
      <c r="CE53" s="1125"/>
      <c r="CF53" s="1125">
        <v>67.3</v>
      </c>
      <c r="CG53" s="1125"/>
      <c r="CH53" s="1125"/>
      <c r="CI53" s="1125"/>
      <c r="CJ53" s="1125"/>
      <c r="CK53" s="1125"/>
      <c r="CL53" s="1125"/>
      <c r="CM53" s="1125"/>
      <c r="CN53" s="1125">
        <v>67.8</v>
      </c>
      <c r="CO53" s="1125"/>
      <c r="CP53" s="1125"/>
      <c r="CQ53" s="1125"/>
      <c r="CR53" s="1125"/>
      <c r="CS53" s="1125"/>
      <c r="CT53" s="1125"/>
      <c r="CU53" s="1125"/>
      <c r="CV53" s="1125">
        <v>68.8</v>
      </c>
      <c r="CW53" s="1125"/>
      <c r="CX53" s="1125"/>
      <c r="CY53" s="1125"/>
      <c r="CZ53" s="1125"/>
      <c r="DA53" s="1125"/>
      <c r="DB53" s="1125"/>
      <c r="DC53" s="1125"/>
    </row>
    <row r="54" spans="1:109" ht="13.2" x14ac:dyDescent="0.2">
      <c r="A54" s="316"/>
      <c r="B54" s="80"/>
      <c r="G54" s="1121"/>
      <c r="H54" s="1121"/>
      <c r="I54" s="1109"/>
      <c r="J54" s="1109"/>
      <c r="K54" s="1123"/>
      <c r="L54" s="1123"/>
      <c r="M54" s="1123"/>
      <c r="N54" s="1123"/>
      <c r="AM54" s="327"/>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ht="13.2" x14ac:dyDescent="0.2">
      <c r="A55" s="316"/>
      <c r="B55" s="80"/>
      <c r="G55" s="1109"/>
      <c r="H55" s="1109"/>
      <c r="I55" s="1109"/>
      <c r="J55" s="1109"/>
      <c r="K55" s="1123"/>
      <c r="L55" s="1123"/>
      <c r="M55" s="1123"/>
      <c r="N55" s="1123"/>
      <c r="AN55" s="1111" t="s">
        <v>141</v>
      </c>
      <c r="AO55" s="1111"/>
      <c r="AP55" s="1111"/>
      <c r="AQ55" s="1111"/>
      <c r="AR55" s="1111"/>
      <c r="AS55" s="1111"/>
      <c r="AT55" s="1111"/>
      <c r="AU55" s="1111"/>
      <c r="AV55" s="1111"/>
      <c r="AW55" s="1111"/>
      <c r="AX55" s="1111"/>
      <c r="AY55" s="1111"/>
      <c r="AZ55" s="1111"/>
      <c r="BA55" s="1111"/>
      <c r="BB55" s="1124" t="s">
        <v>547</v>
      </c>
      <c r="BC55" s="1124"/>
      <c r="BD55" s="1124"/>
      <c r="BE55" s="1124"/>
      <c r="BF55" s="1124"/>
      <c r="BG55" s="1124"/>
      <c r="BH55" s="1124"/>
      <c r="BI55" s="1124"/>
      <c r="BJ55" s="1124"/>
      <c r="BK55" s="1124"/>
      <c r="BL55" s="1124"/>
      <c r="BM55" s="1124"/>
      <c r="BN55" s="1124"/>
      <c r="BO55" s="1124"/>
      <c r="BP55" s="1125">
        <v>7.6</v>
      </c>
      <c r="BQ55" s="1125"/>
      <c r="BR55" s="1125"/>
      <c r="BS55" s="1125"/>
      <c r="BT55" s="1125"/>
      <c r="BU55" s="1125"/>
      <c r="BV55" s="1125"/>
      <c r="BW55" s="1125"/>
      <c r="BX55" s="1125">
        <v>3</v>
      </c>
      <c r="BY55" s="1125"/>
      <c r="BZ55" s="1125"/>
      <c r="CA55" s="1125"/>
      <c r="CB55" s="1125"/>
      <c r="CC55" s="1125"/>
      <c r="CD55" s="1125"/>
      <c r="CE55" s="1125"/>
      <c r="CF55" s="1125">
        <v>3.4</v>
      </c>
      <c r="CG55" s="1125"/>
      <c r="CH55" s="1125"/>
      <c r="CI55" s="1125"/>
      <c r="CJ55" s="1125"/>
      <c r="CK55" s="1125"/>
      <c r="CL55" s="1125"/>
      <c r="CM55" s="1125"/>
      <c r="CN55" s="1125">
        <v>0</v>
      </c>
      <c r="CO55" s="1125"/>
      <c r="CP55" s="1125"/>
      <c r="CQ55" s="1125"/>
      <c r="CR55" s="1125"/>
      <c r="CS55" s="1125"/>
      <c r="CT55" s="1125"/>
      <c r="CU55" s="1125"/>
      <c r="CV55" s="1125">
        <v>0</v>
      </c>
      <c r="CW55" s="1125"/>
      <c r="CX55" s="1125"/>
      <c r="CY55" s="1125"/>
      <c r="CZ55" s="1125"/>
      <c r="DA55" s="1125"/>
      <c r="DB55" s="1125"/>
      <c r="DC55" s="1125"/>
    </row>
    <row r="56" spans="1:109" ht="13.2" x14ac:dyDescent="0.2">
      <c r="A56" s="316"/>
      <c r="B56" s="80"/>
      <c r="G56" s="1109"/>
      <c r="H56" s="1109"/>
      <c r="I56" s="1109"/>
      <c r="J56" s="1109"/>
      <c r="K56" s="1123"/>
      <c r="L56" s="1123"/>
      <c r="M56" s="1123"/>
      <c r="N56" s="1123"/>
      <c r="AN56" s="1111"/>
      <c r="AO56" s="1111"/>
      <c r="AP56" s="1111"/>
      <c r="AQ56" s="1111"/>
      <c r="AR56" s="1111"/>
      <c r="AS56" s="1111"/>
      <c r="AT56" s="1111"/>
      <c r="AU56" s="1111"/>
      <c r="AV56" s="1111"/>
      <c r="AW56" s="1111"/>
      <c r="AX56" s="1111"/>
      <c r="AY56" s="1111"/>
      <c r="AZ56" s="1111"/>
      <c r="BA56" s="1111"/>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316" customFormat="1" ht="13.2" x14ac:dyDescent="0.2">
      <c r="B57" s="322"/>
      <c r="G57" s="1109"/>
      <c r="H57" s="1109"/>
      <c r="I57" s="1126"/>
      <c r="J57" s="1126"/>
      <c r="K57" s="1123"/>
      <c r="L57" s="1123"/>
      <c r="M57" s="1123"/>
      <c r="N57" s="1123"/>
      <c r="AM57" s="46"/>
      <c r="AN57" s="1111"/>
      <c r="AO57" s="1111"/>
      <c r="AP57" s="1111"/>
      <c r="AQ57" s="1111"/>
      <c r="AR57" s="1111"/>
      <c r="AS57" s="1111"/>
      <c r="AT57" s="1111"/>
      <c r="AU57" s="1111"/>
      <c r="AV57" s="1111"/>
      <c r="AW57" s="1111"/>
      <c r="AX57" s="1111"/>
      <c r="AY57" s="1111"/>
      <c r="AZ57" s="1111"/>
      <c r="BA57" s="1111"/>
      <c r="BB57" s="1124" t="s">
        <v>548</v>
      </c>
      <c r="BC57" s="1124"/>
      <c r="BD57" s="1124"/>
      <c r="BE57" s="1124"/>
      <c r="BF57" s="1124"/>
      <c r="BG57" s="1124"/>
      <c r="BH57" s="1124"/>
      <c r="BI57" s="1124"/>
      <c r="BJ57" s="1124"/>
      <c r="BK57" s="1124"/>
      <c r="BL57" s="1124"/>
      <c r="BM57" s="1124"/>
      <c r="BN57" s="1124"/>
      <c r="BO57" s="1124"/>
      <c r="BP57" s="1125">
        <v>63.4</v>
      </c>
      <c r="BQ57" s="1125"/>
      <c r="BR57" s="1125"/>
      <c r="BS57" s="1125"/>
      <c r="BT57" s="1125"/>
      <c r="BU57" s="1125"/>
      <c r="BV57" s="1125"/>
      <c r="BW57" s="1125"/>
      <c r="BX57" s="1125">
        <v>63.3</v>
      </c>
      <c r="BY57" s="1125"/>
      <c r="BZ57" s="1125"/>
      <c r="CA57" s="1125"/>
      <c r="CB57" s="1125"/>
      <c r="CC57" s="1125"/>
      <c r="CD57" s="1125"/>
      <c r="CE57" s="1125"/>
      <c r="CF57" s="1125">
        <v>62.8</v>
      </c>
      <c r="CG57" s="1125"/>
      <c r="CH57" s="1125"/>
      <c r="CI57" s="1125"/>
      <c r="CJ57" s="1125"/>
      <c r="CK57" s="1125"/>
      <c r="CL57" s="1125"/>
      <c r="CM57" s="1125"/>
      <c r="CN57" s="1125">
        <v>62.6</v>
      </c>
      <c r="CO57" s="1125"/>
      <c r="CP57" s="1125"/>
      <c r="CQ57" s="1125"/>
      <c r="CR57" s="1125"/>
      <c r="CS57" s="1125"/>
      <c r="CT57" s="1125"/>
      <c r="CU57" s="1125"/>
      <c r="CV57" s="1125">
        <v>63</v>
      </c>
      <c r="CW57" s="1125"/>
      <c r="CX57" s="1125"/>
      <c r="CY57" s="1125"/>
      <c r="CZ57" s="1125"/>
      <c r="DA57" s="1125"/>
      <c r="DB57" s="1125"/>
      <c r="DC57" s="1125"/>
      <c r="DD57" s="340"/>
      <c r="DE57" s="322"/>
    </row>
    <row r="58" spans="1:109" s="316" customFormat="1" ht="13.2" x14ac:dyDescent="0.2">
      <c r="A58" s="46"/>
      <c r="B58" s="322"/>
      <c r="G58" s="1109"/>
      <c r="H58" s="1109"/>
      <c r="I58" s="1126"/>
      <c r="J58" s="1126"/>
      <c r="K58" s="1123"/>
      <c r="L58" s="1123"/>
      <c r="M58" s="1123"/>
      <c r="N58" s="1123"/>
      <c r="AM58" s="46"/>
      <c r="AN58" s="1111"/>
      <c r="AO58" s="1111"/>
      <c r="AP58" s="1111"/>
      <c r="AQ58" s="1111"/>
      <c r="AR58" s="1111"/>
      <c r="AS58" s="1111"/>
      <c r="AT58" s="1111"/>
      <c r="AU58" s="1111"/>
      <c r="AV58" s="1111"/>
      <c r="AW58" s="1111"/>
      <c r="AX58" s="1111"/>
      <c r="AY58" s="1111"/>
      <c r="AZ58" s="1111"/>
      <c r="BA58" s="1111"/>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40"/>
      <c r="DE58" s="322"/>
    </row>
    <row r="59" spans="1:109" s="316" customFormat="1" ht="13.2" x14ac:dyDescent="0.2">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0"/>
      <c r="DE59" s="322"/>
    </row>
    <row r="60" spans="1:109" s="316" customFormat="1" ht="13.2" x14ac:dyDescent="0.2">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0"/>
      <c r="DE60" s="322"/>
    </row>
    <row r="61" spans="1:109" s="316" customFormat="1" ht="13.2" x14ac:dyDescent="0.2">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1"/>
      <c r="DE61" s="322"/>
    </row>
    <row r="62" spans="1:109" ht="13.2" x14ac:dyDescent="0.2">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6.2" x14ac:dyDescent="0.2">
      <c r="B63" s="88" t="s">
        <v>335</v>
      </c>
    </row>
    <row r="64" spans="1:109" ht="13.2" x14ac:dyDescent="0.2">
      <c r="B64" s="80"/>
      <c r="G64" s="325"/>
      <c r="N64" s="338"/>
      <c r="AM64" s="325"/>
      <c r="AN64" s="325" t="s">
        <v>544</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ht="13.2" x14ac:dyDescent="0.2">
      <c r="B65" s="80"/>
      <c r="AN65" s="1112" t="s">
        <v>546</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ht="13.2" x14ac:dyDescent="0.2">
      <c r="B66" s="80"/>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ht="13.2" x14ac:dyDescent="0.2">
      <c r="B67" s="80"/>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ht="13.2" x14ac:dyDescent="0.2">
      <c r="B68" s="80"/>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ht="13.2" x14ac:dyDescent="0.2">
      <c r="B69" s="80"/>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ht="13.2" x14ac:dyDescent="0.2">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ht="13.2" x14ac:dyDescent="0.2">
      <c r="B71" s="80"/>
      <c r="G71" s="326"/>
      <c r="I71" s="329"/>
      <c r="J71" s="330"/>
      <c r="K71" s="330"/>
      <c r="L71" s="334"/>
      <c r="M71" s="330"/>
      <c r="N71" s="334"/>
      <c r="AM71" s="326"/>
      <c r="AN71" s="46" t="s">
        <v>170</v>
      </c>
    </row>
    <row r="72" spans="2:107" ht="13.2" x14ac:dyDescent="0.2">
      <c r="B72" s="80"/>
      <c r="G72" s="1109"/>
      <c r="H72" s="1109"/>
      <c r="I72" s="1109"/>
      <c r="J72" s="1109"/>
      <c r="K72" s="331"/>
      <c r="L72" s="331"/>
      <c r="M72" s="335"/>
      <c r="N72" s="335"/>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527</v>
      </c>
      <c r="BQ72" s="1111"/>
      <c r="BR72" s="1111"/>
      <c r="BS72" s="1111"/>
      <c r="BT72" s="1111"/>
      <c r="BU72" s="1111"/>
      <c r="BV72" s="1111"/>
      <c r="BW72" s="1111"/>
      <c r="BX72" s="1111" t="s">
        <v>528</v>
      </c>
      <c r="BY72" s="1111"/>
      <c r="BZ72" s="1111"/>
      <c r="CA72" s="1111"/>
      <c r="CB72" s="1111"/>
      <c r="CC72" s="1111"/>
      <c r="CD72" s="1111"/>
      <c r="CE72" s="1111"/>
      <c r="CF72" s="1111" t="s">
        <v>529</v>
      </c>
      <c r="CG72" s="1111"/>
      <c r="CH72" s="1111"/>
      <c r="CI72" s="1111"/>
      <c r="CJ72" s="1111"/>
      <c r="CK72" s="1111"/>
      <c r="CL72" s="1111"/>
      <c r="CM72" s="1111"/>
      <c r="CN72" s="1111" t="s">
        <v>530</v>
      </c>
      <c r="CO72" s="1111"/>
      <c r="CP72" s="1111"/>
      <c r="CQ72" s="1111"/>
      <c r="CR72" s="1111"/>
      <c r="CS72" s="1111"/>
      <c r="CT72" s="1111"/>
      <c r="CU72" s="1111"/>
      <c r="CV72" s="1111" t="s">
        <v>531</v>
      </c>
      <c r="CW72" s="1111"/>
      <c r="CX72" s="1111"/>
      <c r="CY72" s="1111"/>
      <c r="CZ72" s="1111"/>
      <c r="DA72" s="1111"/>
      <c r="DB72" s="1111"/>
      <c r="DC72" s="1111"/>
    </row>
    <row r="73" spans="2:107" ht="13.2" x14ac:dyDescent="0.2">
      <c r="B73" s="80"/>
      <c r="G73" s="1121"/>
      <c r="H73" s="1121"/>
      <c r="I73" s="1121"/>
      <c r="J73" s="1121"/>
      <c r="K73" s="1127"/>
      <c r="L73" s="1127"/>
      <c r="M73" s="1127"/>
      <c r="N73" s="1127"/>
      <c r="AM73" s="327"/>
      <c r="AN73" s="1124" t="s">
        <v>545</v>
      </c>
      <c r="AO73" s="1124"/>
      <c r="AP73" s="1124"/>
      <c r="AQ73" s="1124"/>
      <c r="AR73" s="1124"/>
      <c r="AS73" s="1124"/>
      <c r="AT73" s="1124"/>
      <c r="AU73" s="1124"/>
      <c r="AV73" s="1124"/>
      <c r="AW73" s="1124"/>
      <c r="AX73" s="1124"/>
      <c r="AY73" s="1124"/>
      <c r="AZ73" s="1124"/>
      <c r="BA73" s="1124"/>
      <c r="BB73" s="1124" t="s">
        <v>547</v>
      </c>
      <c r="BC73" s="1124"/>
      <c r="BD73" s="1124"/>
      <c r="BE73" s="1124"/>
      <c r="BF73" s="1124"/>
      <c r="BG73" s="1124"/>
      <c r="BH73" s="1124"/>
      <c r="BI73" s="1124"/>
      <c r="BJ73" s="1124"/>
      <c r="BK73" s="1124"/>
      <c r="BL73" s="1124"/>
      <c r="BM73" s="1124"/>
      <c r="BN73" s="1124"/>
      <c r="BO73" s="1124"/>
      <c r="BP73" s="1125">
        <v>37.6</v>
      </c>
      <c r="BQ73" s="1125"/>
      <c r="BR73" s="1125"/>
      <c r="BS73" s="1125"/>
      <c r="BT73" s="1125"/>
      <c r="BU73" s="1125"/>
      <c r="BV73" s="1125"/>
      <c r="BW73" s="1125"/>
      <c r="BX73" s="1125">
        <v>32.6</v>
      </c>
      <c r="BY73" s="1125"/>
      <c r="BZ73" s="1125"/>
      <c r="CA73" s="1125"/>
      <c r="CB73" s="1125"/>
      <c r="CC73" s="1125"/>
      <c r="CD73" s="1125"/>
      <c r="CE73" s="1125"/>
      <c r="CF73" s="1125">
        <v>27.6</v>
      </c>
      <c r="CG73" s="1125"/>
      <c r="CH73" s="1125"/>
      <c r="CI73" s="1125"/>
      <c r="CJ73" s="1125"/>
      <c r="CK73" s="1125"/>
      <c r="CL73" s="1125"/>
      <c r="CM73" s="1125"/>
      <c r="CN73" s="1125">
        <v>0.1</v>
      </c>
      <c r="CO73" s="1125"/>
      <c r="CP73" s="1125"/>
      <c r="CQ73" s="1125"/>
      <c r="CR73" s="1125"/>
      <c r="CS73" s="1125"/>
      <c r="CT73" s="1125"/>
      <c r="CU73" s="1125"/>
      <c r="CV73" s="1125"/>
      <c r="CW73" s="1125"/>
      <c r="CX73" s="1125"/>
      <c r="CY73" s="1125"/>
      <c r="CZ73" s="1125"/>
      <c r="DA73" s="1125"/>
      <c r="DB73" s="1125"/>
      <c r="DC73" s="1125"/>
    </row>
    <row r="74" spans="2:107" ht="13.2" x14ac:dyDescent="0.2">
      <c r="B74" s="80"/>
      <c r="G74" s="1121"/>
      <c r="H74" s="1121"/>
      <c r="I74" s="1121"/>
      <c r="J74" s="1121"/>
      <c r="K74" s="1127"/>
      <c r="L74" s="1127"/>
      <c r="M74" s="1127"/>
      <c r="N74" s="1127"/>
      <c r="AM74" s="327"/>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ht="13.2" x14ac:dyDescent="0.2">
      <c r="B75" s="80"/>
      <c r="G75" s="1121"/>
      <c r="H75" s="1121"/>
      <c r="I75" s="1109"/>
      <c r="J75" s="1109"/>
      <c r="K75" s="1123"/>
      <c r="L75" s="1123"/>
      <c r="M75" s="1123"/>
      <c r="N75" s="1123"/>
      <c r="AM75" s="327"/>
      <c r="AN75" s="1124"/>
      <c r="AO75" s="1124"/>
      <c r="AP75" s="1124"/>
      <c r="AQ75" s="1124"/>
      <c r="AR75" s="1124"/>
      <c r="AS75" s="1124"/>
      <c r="AT75" s="1124"/>
      <c r="AU75" s="1124"/>
      <c r="AV75" s="1124"/>
      <c r="AW75" s="1124"/>
      <c r="AX75" s="1124"/>
      <c r="AY75" s="1124"/>
      <c r="AZ75" s="1124"/>
      <c r="BA75" s="1124"/>
      <c r="BB75" s="1124" t="s">
        <v>414</v>
      </c>
      <c r="BC75" s="1124"/>
      <c r="BD75" s="1124"/>
      <c r="BE75" s="1124"/>
      <c r="BF75" s="1124"/>
      <c r="BG75" s="1124"/>
      <c r="BH75" s="1124"/>
      <c r="BI75" s="1124"/>
      <c r="BJ75" s="1124"/>
      <c r="BK75" s="1124"/>
      <c r="BL75" s="1124"/>
      <c r="BM75" s="1124"/>
      <c r="BN75" s="1124"/>
      <c r="BO75" s="1124"/>
      <c r="BP75" s="1125">
        <v>8.9</v>
      </c>
      <c r="BQ75" s="1125"/>
      <c r="BR75" s="1125"/>
      <c r="BS75" s="1125"/>
      <c r="BT75" s="1125"/>
      <c r="BU75" s="1125"/>
      <c r="BV75" s="1125"/>
      <c r="BW75" s="1125"/>
      <c r="BX75" s="1125">
        <v>9.9</v>
      </c>
      <c r="BY75" s="1125"/>
      <c r="BZ75" s="1125"/>
      <c r="CA75" s="1125"/>
      <c r="CB75" s="1125"/>
      <c r="CC75" s="1125"/>
      <c r="CD75" s="1125"/>
      <c r="CE75" s="1125"/>
      <c r="CF75" s="1125">
        <v>10.199999999999999</v>
      </c>
      <c r="CG75" s="1125"/>
      <c r="CH75" s="1125"/>
      <c r="CI75" s="1125"/>
      <c r="CJ75" s="1125"/>
      <c r="CK75" s="1125"/>
      <c r="CL75" s="1125"/>
      <c r="CM75" s="1125"/>
      <c r="CN75" s="1125">
        <v>10.3</v>
      </c>
      <c r="CO75" s="1125"/>
      <c r="CP75" s="1125"/>
      <c r="CQ75" s="1125"/>
      <c r="CR75" s="1125"/>
      <c r="CS75" s="1125"/>
      <c r="CT75" s="1125"/>
      <c r="CU75" s="1125"/>
      <c r="CV75" s="1125">
        <v>10.6</v>
      </c>
      <c r="CW75" s="1125"/>
      <c r="CX75" s="1125"/>
      <c r="CY75" s="1125"/>
      <c r="CZ75" s="1125"/>
      <c r="DA75" s="1125"/>
      <c r="DB75" s="1125"/>
      <c r="DC75" s="1125"/>
    </row>
    <row r="76" spans="2:107" ht="13.2" x14ac:dyDescent="0.2">
      <c r="B76" s="80"/>
      <c r="G76" s="1121"/>
      <c r="H76" s="1121"/>
      <c r="I76" s="1109"/>
      <c r="J76" s="1109"/>
      <c r="K76" s="1123"/>
      <c r="L76" s="1123"/>
      <c r="M76" s="1123"/>
      <c r="N76" s="1123"/>
      <c r="AM76" s="327"/>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ht="13.2" x14ac:dyDescent="0.2">
      <c r="B77" s="80"/>
      <c r="G77" s="1109"/>
      <c r="H77" s="1109"/>
      <c r="I77" s="1109"/>
      <c r="J77" s="1109"/>
      <c r="K77" s="1127"/>
      <c r="L77" s="1127"/>
      <c r="M77" s="1127"/>
      <c r="N77" s="1127"/>
      <c r="AN77" s="1111" t="s">
        <v>141</v>
      </c>
      <c r="AO77" s="1111"/>
      <c r="AP77" s="1111"/>
      <c r="AQ77" s="1111"/>
      <c r="AR77" s="1111"/>
      <c r="AS77" s="1111"/>
      <c r="AT77" s="1111"/>
      <c r="AU77" s="1111"/>
      <c r="AV77" s="1111"/>
      <c r="AW77" s="1111"/>
      <c r="AX77" s="1111"/>
      <c r="AY77" s="1111"/>
      <c r="AZ77" s="1111"/>
      <c r="BA77" s="1111"/>
      <c r="BB77" s="1124" t="s">
        <v>547</v>
      </c>
      <c r="BC77" s="1124"/>
      <c r="BD77" s="1124"/>
      <c r="BE77" s="1124"/>
      <c r="BF77" s="1124"/>
      <c r="BG77" s="1124"/>
      <c r="BH77" s="1124"/>
      <c r="BI77" s="1124"/>
      <c r="BJ77" s="1124"/>
      <c r="BK77" s="1124"/>
      <c r="BL77" s="1124"/>
      <c r="BM77" s="1124"/>
      <c r="BN77" s="1124"/>
      <c r="BO77" s="1124"/>
      <c r="BP77" s="1125">
        <v>7.6</v>
      </c>
      <c r="BQ77" s="1125"/>
      <c r="BR77" s="1125"/>
      <c r="BS77" s="1125"/>
      <c r="BT77" s="1125"/>
      <c r="BU77" s="1125"/>
      <c r="BV77" s="1125"/>
      <c r="BW77" s="1125"/>
      <c r="BX77" s="1125">
        <v>3</v>
      </c>
      <c r="BY77" s="1125"/>
      <c r="BZ77" s="1125"/>
      <c r="CA77" s="1125"/>
      <c r="CB77" s="1125"/>
      <c r="CC77" s="1125"/>
      <c r="CD77" s="1125"/>
      <c r="CE77" s="1125"/>
      <c r="CF77" s="1125">
        <v>3.4</v>
      </c>
      <c r="CG77" s="1125"/>
      <c r="CH77" s="1125"/>
      <c r="CI77" s="1125"/>
      <c r="CJ77" s="1125"/>
      <c r="CK77" s="1125"/>
      <c r="CL77" s="1125"/>
      <c r="CM77" s="1125"/>
      <c r="CN77" s="1125">
        <v>0</v>
      </c>
      <c r="CO77" s="1125"/>
      <c r="CP77" s="1125"/>
      <c r="CQ77" s="1125"/>
      <c r="CR77" s="1125"/>
      <c r="CS77" s="1125"/>
      <c r="CT77" s="1125"/>
      <c r="CU77" s="1125"/>
      <c r="CV77" s="1125">
        <v>0</v>
      </c>
      <c r="CW77" s="1125"/>
      <c r="CX77" s="1125"/>
      <c r="CY77" s="1125"/>
      <c r="CZ77" s="1125"/>
      <c r="DA77" s="1125"/>
      <c r="DB77" s="1125"/>
      <c r="DC77" s="1125"/>
    </row>
    <row r="78" spans="2:107" ht="13.2" x14ac:dyDescent="0.2">
      <c r="B78" s="80"/>
      <c r="G78" s="1109"/>
      <c r="H78" s="1109"/>
      <c r="I78" s="1109"/>
      <c r="J78" s="1109"/>
      <c r="K78" s="1127"/>
      <c r="L78" s="1127"/>
      <c r="M78" s="1127"/>
      <c r="N78" s="1127"/>
      <c r="AN78" s="1111"/>
      <c r="AO78" s="1111"/>
      <c r="AP78" s="1111"/>
      <c r="AQ78" s="1111"/>
      <c r="AR78" s="1111"/>
      <c r="AS78" s="1111"/>
      <c r="AT78" s="1111"/>
      <c r="AU78" s="1111"/>
      <c r="AV78" s="1111"/>
      <c r="AW78" s="1111"/>
      <c r="AX78" s="1111"/>
      <c r="AY78" s="1111"/>
      <c r="AZ78" s="1111"/>
      <c r="BA78" s="1111"/>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ht="13.2" x14ac:dyDescent="0.2">
      <c r="B79" s="80"/>
      <c r="G79" s="1109"/>
      <c r="H79" s="1109"/>
      <c r="I79" s="1126"/>
      <c r="J79" s="1126"/>
      <c r="K79" s="1128"/>
      <c r="L79" s="1128"/>
      <c r="M79" s="1128"/>
      <c r="N79" s="1128"/>
      <c r="AN79" s="1111"/>
      <c r="AO79" s="1111"/>
      <c r="AP79" s="1111"/>
      <c r="AQ79" s="1111"/>
      <c r="AR79" s="1111"/>
      <c r="AS79" s="1111"/>
      <c r="AT79" s="1111"/>
      <c r="AU79" s="1111"/>
      <c r="AV79" s="1111"/>
      <c r="AW79" s="1111"/>
      <c r="AX79" s="1111"/>
      <c r="AY79" s="1111"/>
      <c r="AZ79" s="1111"/>
      <c r="BA79" s="1111"/>
      <c r="BB79" s="1124" t="s">
        <v>414</v>
      </c>
      <c r="BC79" s="1124"/>
      <c r="BD79" s="1124"/>
      <c r="BE79" s="1124"/>
      <c r="BF79" s="1124"/>
      <c r="BG79" s="1124"/>
      <c r="BH79" s="1124"/>
      <c r="BI79" s="1124"/>
      <c r="BJ79" s="1124"/>
      <c r="BK79" s="1124"/>
      <c r="BL79" s="1124"/>
      <c r="BM79" s="1124"/>
      <c r="BN79" s="1124"/>
      <c r="BO79" s="1124"/>
      <c r="BP79" s="1125">
        <v>8.6</v>
      </c>
      <c r="BQ79" s="1125"/>
      <c r="BR79" s="1125"/>
      <c r="BS79" s="1125"/>
      <c r="BT79" s="1125"/>
      <c r="BU79" s="1125"/>
      <c r="BV79" s="1125"/>
      <c r="BW79" s="1125"/>
      <c r="BX79" s="1125">
        <v>8.8000000000000007</v>
      </c>
      <c r="BY79" s="1125"/>
      <c r="BZ79" s="1125"/>
      <c r="CA79" s="1125"/>
      <c r="CB79" s="1125"/>
      <c r="CC79" s="1125"/>
      <c r="CD79" s="1125"/>
      <c r="CE79" s="1125"/>
      <c r="CF79" s="1125">
        <v>8.8000000000000007</v>
      </c>
      <c r="CG79" s="1125"/>
      <c r="CH79" s="1125"/>
      <c r="CI79" s="1125"/>
      <c r="CJ79" s="1125"/>
      <c r="CK79" s="1125"/>
      <c r="CL79" s="1125"/>
      <c r="CM79" s="1125"/>
      <c r="CN79" s="1125">
        <v>8.3000000000000007</v>
      </c>
      <c r="CO79" s="1125"/>
      <c r="CP79" s="1125"/>
      <c r="CQ79" s="1125"/>
      <c r="CR79" s="1125"/>
      <c r="CS79" s="1125"/>
      <c r="CT79" s="1125"/>
      <c r="CU79" s="1125"/>
      <c r="CV79" s="1125">
        <v>8.1</v>
      </c>
      <c r="CW79" s="1125"/>
      <c r="CX79" s="1125"/>
      <c r="CY79" s="1125"/>
      <c r="CZ79" s="1125"/>
      <c r="DA79" s="1125"/>
      <c r="DB79" s="1125"/>
      <c r="DC79" s="1125"/>
    </row>
    <row r="80" spans="2:107" ht="13.2" x14ac:dyDescent="0.2">
      <c r="B80" s="80"/>
      <c r="G80" s="1109"/>
      <c r="H80" s="1109"/>
      <c r="I80" s="1126"/>
      <c r="J80" s="1126"/>
      <c r="K80" s="1128"/>
      <c r="L80" s="1128"/>
      <c r="M80" s="1128"/>
      <c r="N80" s="1128"/>
      <c r="AN80" s="1111"/>
      <c r="AO80" s="1111"/>
      <c r="AP80" s="1111"/>
      <c r="AQ80" s="1111"/>
      <c r="AR80" s="1111"/>
      <c r="AS80" s="1111"/>
      <c r="AT80" s="1111"/>
      <c r="AU80" s="1111"/>
      <c r="AV80" s="1111"/>
      <c r="AW80" s="1111"/>
      <c r="AX80" s="1111"/>
      <c r="AY80" s="1111"/>
      <c r="AZ80" s="1111"/>
      <c r="BA80" s="1111"/>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ht="13.2" x14ac:dyDescent="0.2">
      <c r="B81" s="80"/>
    </row>
    <row r="82" spans="2:109" ht="16.2" x14ac:dyDescent="0.2">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ht="13.2"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ht="13.2" x14ac:dyDescent="0.2">
      <c r="DD84" s="90"/>
      <c r="DE84" s="90"/>
    </row>
    <row r="85" spans="2:109" ht="13.2" x14ac:dyDescent="0.2">
      <c r="DD85" s="90"/>
      <c r="DE85" s="90"/>
    </row>
  </sheetData>
  <sheetProtection algorithmName="SHA-512" hashValue="xRl+1kioEZ9Yg2Xb4Pas/pAW0NkdIBjD1jXzb/ty6SDjB1/1Tri8S+hurZPkG8nb3aG3c/X4v5Wp5va9j+fG6A==" saltValue="pWfVELUhMHVoPiocsM+1U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2" x14ac:dyDescent="0.2">
      <c r="S2" s="78"/>
      <c r="AH2" s="78"/>
    </row>
    <row r="3" spans="1: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2" x14ac:dyDescent="0.2"/>
    <row r="5" spans="1:34" ht="13.2" x14ac:dyDescent="0.2"/>
    <row r="6" spans="1:34" ht="13.2" x14ac:dyDescent="0.2"/>
    <row r="7" spans="1:34" ht="13.2" x14ac:dyDescent="0.2"/>
    <row r="8" spans="1:34" ht="13.2" x14ac:dyDescent="0.2"/>
    <row r="9" spans="1:34" ht="13.2" x14ac:dyDescent="0.2">
      <c r="AH9" s="7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95</v>
      </c>
    </row>
  </sheetData>
  <sheetProtection algorithmName="SHA-512" hashValue="C7gsJNJ/AejfVLi7NMJj0MjrKf6vMacb5Iudxg/e9WcKKgCS4tykDH4E2C6+3hl0L/Bp8OPTFbm2cRhzM55ocg==" saltValue="MbYtXAQbEYUrK5unRgWirQ==" spinCount="100000" sheet="1" objects="1" scenarios="1"/>
  <phoneticPr fontId="6"/>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2" x14ac:dyDescent="0.2">
      <c r="S2" s="78"/>
      <c r="AH2" s="78"/>
    </row>
    <row r="3" spans="2: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2" x14ac:dyDescent="0.2"/>
    <row r="5" spans="2:34" ht="13.2" x14ac:dyDescent="0.2"/>
    <row r="6" spans="2:34" ht="13.2" x14ac:dyDescent="0.2"/>
    <row r="7" spans="2:34" ht="13.2" x14ac:dyDescent="0.2"/>
    <row r="8" spans="2:34" ht="13.2" x14ac:dyDescent="0.2"/>
    <row r="9" spans="2:34" ht="13.2" x14ac:dyDescent="0.2">
      <c r="AH9" s="7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c r="AG59" s="78"/>
      <c r="AH59" s="78"/>
    </row>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95</v>
      </c>
    </row>
  </sheetData>
  <sheetProtection algorithmName="SHA-512" hashValue="0IDjix/4Tuw6hJNIv5OEU7bG+M70PJPYlvd8fNQyHxR9iwt4oMpIvNRWeuC3usUGSH1q/MnePvmuFqj3QHIY1w==" saltValue="atY6fj4i8UXmeozy7XliVw==" spinCount="100000" sheet="1" objects="1" scenarios="1"/>
  <phoneticPr fontId="6"/>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2024-03-14T03:30:37Z</dcterms:created>
  <dcterms:modified xsi:type="dcterms:W3CDTF">2024-10-08T06:07:14Z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2024-10-04T07:09:02Z</vt:filetime>
  </property>
</Properties>
</file>