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6公会計\R6(R4決算)\08_令和4年度財政状況資料集の作成について（2回目・地方公会計関係）\04 市町村再回答（修正依頼分）\14 平群町○\"/>
    </mc:Choice>
  </mc:AlternateContent>
  <xr:revisionPtr revIDLastSave="0" documentId="13_ncr:1_{10CCE146-27EB-4BA9-BAE7-1055BF72D2E9}"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O37" i="10"/>
  <c r="BE37" i="10"/>
  <c r="AM37" i="10"/>
  <c r="U37" i="10"/>
  <c r="CO36" i="10"/>
  <c r="BE36" i="10"/>
  <c r="AM36" i="10"/>
  <c r="CO35"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U34" i="10" s="1"/>
  <c r="U35" i="10" s="1"/>
  <c r="U36" i="10" s="1"/>
  <c r="AM34" i="10"/>
  <c r="AM35" i="10" s="1"/>
  <c r="BE34" i="10" l="1"/>
  <c r="BW34" i="10" l="1"/>
  <c r="BW35" i="10" s="1"/>
  <c r="BW36" i="10" s="1"/>
  <c r="BW37" i="10" s="1"/>
  <c r="BW38" i="10" s="1"/>
  <c r="CO34" i="10" s="1"/>
</calcChain>
</file>

<file path=xl/sharedStrings.xml><?xml version="1.0" encoding="utf-8"?>
<sst xmlns="http://schemas.openxmlformats.org/spreadsheetml/2006/main" count="1117" uniqueCount="610">
  <si>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</si>
  <si>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</si>
  <si>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</si>
  <si>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</si>
  <si>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</si>
  <si>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</si>
  <si>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</si>
  <si>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</si>
  <si>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</si>
  <si>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</si>
  <si>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</si>
  <si>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</si>
  <si>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</si>
  <si>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</si>
  <si>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</si>
  <si>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</si>
  <si>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</si>
  <si>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</si>
  <si>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</si>
  <si>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</si>
  <si>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</si>
  <si>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</si>
  <si>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</si>
  <si>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</si>
  <si>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</si>
  <si>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</si>
  <si>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</si>
  <si>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</si>
  <si>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</si>
  <si>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</si>
  <si>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</si>
  <si>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</si>
  <si>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</si>
  <si>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</si>
  <si>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</si>
  <si>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</si>
  <si>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</si>
  <si>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</si>
  <si>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</si>
  <si>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</si>
  <si>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</si>
  <si>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</si>
  <si>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</si>
  <si>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</si>
  <si>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</si>
  <si>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</si>
  <si>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</si>
  <si>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</si>
  <si>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</si>
  <si>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</si>
  <si>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</si>
  <si>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</si>
  <si>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</si>
  <si>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</si>
  <si>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</si>
  <si>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</si>
  <si>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</si>
  <si>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</si>
  <si>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</si>
  <si>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</si>
  <si>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</si>
  <si>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</si>
  <si>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</si>
  <si>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</si>
  <si>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</si>
  <si>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</si>
  <si>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</si>
  <si>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</si>
  <si>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</si>
  <si>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</si>
  <si>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</si>
  <si>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</si>
  <si>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</si>
  <si>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</si>
  <si>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</si>
  <si>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</si>
  <si>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</si>
  <si>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</si>
  <si>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</si>
  <si>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</si>
  <si>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</si>
  <si>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</si>
  <si>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</si>
  <si>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</si>
  <si>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</si>
  <si>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</si>
  <si>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</si>
  <si>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</si>
  <si>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</si>
  <si>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</si>
  <si>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</si>
  <si>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</si>
  <si>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</si>
  <si>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</si>
  <si>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</si>
  <si>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</si>
  <si>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</si>
  <si>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</si>
  <si>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</si>
  <si>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</si>
  <si>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平群町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</si>
  <si>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</si>
  <si>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</si>
  <si>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</si>
  <si>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</si>
  <si>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</si>
  <si>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</si>
  <si>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</si>
  <si>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</si>
  <si>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</si>
  <si>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</si>
  <si>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</si>
  <si>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</si>
  <si>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</si>
  <si>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</si>
  <si>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</si>
  <si>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</si>
  <si>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</si>
  <si>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</si>
  <si>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</si>
  <si>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</si>
  <si>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</si>
  <si>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</si>
  <si>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</si>
  <si>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</si>
  <si>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</si>
  <si>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</si>
  <si>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</si>
  <si>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</si>
  <si>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</si>
  <si>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</si>
  <si>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</si>
  <si>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</si>
  <si>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</si>
  <si>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</si>
  <si>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</si>
  <si>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</si>
  <si>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</si>
  <si>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</si>
  <si>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</si>
  <si>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</si>
  <si>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</si>
  <si>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</si>
  <si>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</si>
  <si>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</si>
  <si>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</si>
  <si>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</si>
  <si>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</si>
  <si>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</si>
  <si>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</si>
  <si>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</si>
  <si>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</si>
  <si>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</si>
  <si>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</si>
  <si>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</si>
  <si>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</si>
  <si>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</si>
  <si>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</si>
  <si>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</si>
  <si>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</si>
  <si>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</si>
  <si>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</si>
  <si>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</si>
  <si>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</si>
  <si>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</si>
  <si>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</si>
  <si>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</si>
  <si>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</si>
  <si>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</si>
  <si>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</si>
  <si>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</si>
  <si>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</si>
  <si>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</si>
  <si>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</si>
  <si>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</si>
  <si>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</si>
  <si>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</si>
  <si>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</si>
  <si>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</si>
  <si>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</si>
  <si>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</si>
  <si>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</si>
  <si>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</si>
  <si>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</si>
  <si>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</si>
  <si>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</si>
  <si>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</si>
  <si>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</si>
  <si>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</si>
  <si>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</si>
  <si>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</si>
  <si>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</si>
  <si>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</si>
  <si>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</si>
  <si>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</si>
  <si>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</si>
  <si>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</si>
  <si>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</si>
  <si>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</si>
  <si>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</si>
  <si>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</si>
  <si>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</si>
  <si>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</si>
  <si>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</si>
  <si>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</si>
  <si>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</si>
  <si>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</si>
  <si>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</si>
  <si>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</si>
  <si>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</si>
  <si>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</si>
  <si>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</si>
  <si>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</si>
  <si>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</si>
  <si>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</si>
  <si>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</si>
  <si>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</si>
  <si>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</si>
  <si>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</si>
  <si>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</si>
  <si>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</si>
  <si>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奈良県平群町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</si>
  <si>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</si>
  <si>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</si>
  <si>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</si>
  <si>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</si>
  <si>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</si>
  <si>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</si>
  <si>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</si>
  <si>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</si>
  <si>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</si>
  <si>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</si>
  <si>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</si>
  <si>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</si>
  <si>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</si>
  <si>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</si>
  <si>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</si>
  <si>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</si>
  <si>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</si>
  <si>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</si>
  <si>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</si>
  <si>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</si>
  <si>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</si>
  <si>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</si>
  <si>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</si>
  <si>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</si>
  <si>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</si>
  <si>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</si>
  <si>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</si>
  <si>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</si>
  <si>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</si>
  <si>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</si>
  <si>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</si>
  <si>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</si>
  <si>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</si>
  <si>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</si>
  <si>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</si>
  <si>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</si>
  <si>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</si>
  <si>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</si>
  <si>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</si>
  <si>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</si>
  <si>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</si>
  <si>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</si>
  <si>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</si>
  <si>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</si>
  <si>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</si>
  <si>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</si>
  <si>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</si>
  <si>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</si>
  <si>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</si>
  <si>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</si>
  <si>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</si>
  <si>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</si>
  <si>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</si>
  <si>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</si>
  <si>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</si>
  <si>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</si>
  <si>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</si>
  <si>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</si>
  <si>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</si>
  <si>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</si>
  <si>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</si>
  <si>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</si>
  <si>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</si>
  <si>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</si>
  <si>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</si>
  <si>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</si>
  <si>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</si>
  <si>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</si>
  <si>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</si>
  <si>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</si>
  <si>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</si>
  <si>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</si>
  <si>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</si>
  <si>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</si>
  <si>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</si>
  <si>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</si>
  <si>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</si>
  <si>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</si>
  <si>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</si>
  <si>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</si>
  <si>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</si>
  <si>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</si>
  <si>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</si>
  <si>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</si>
  <si>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</si>
  <si>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</si>
  <si>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</si>
  <si>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</si>
  <si>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</si>
  <si>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</si>
  <si>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</si>
  <si>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</si>
  <si>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</si>
  <si>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</si>
  <si>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</si>
  <si>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</si>
  <si>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</si>
  <si>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</si>
  <si>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</si>
  <si>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</si>
  <si>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</si>
  <si>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</si>
  <si>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</si>
  <si>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</si>
  <si>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</si>
  <si>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</si>
  <si>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</si>
  <si>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</si>
  <si>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</si>
  <si>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</si>
  <si>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</si>
  <si>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</si>
  <si>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</si>
  <si>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</si>
  <si>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</si>
  <si>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</si>
  <si>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</si>
  <si>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</si>
  <si>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</si>
  <si>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</si>
  <si>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</si>
  <si>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</si>
  <si>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</si>
  <si>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</si>
  <si>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</si>
  <si>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</si>
  <si>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</si>
  <si>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</si>
  <si>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</si>
  <si>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</si>
  <si>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</si>
  <si>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</si>
  <si>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</si>
  <si>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</si>
  <si>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</si>
  <si>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</si>
  <si>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</si>
  <si>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</si>
  <si>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</si>
  <si>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</si>
  <si>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</si>
  <si>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</si>
  <si>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</si>
  <si>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</si>
  <si>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</si>
  <si>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</si>
  <si>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</si>
  <si>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</si>
  <si>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</si>
  <si>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</si>
  <si>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</si>
  <si>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奈良県平群町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</si>
  <si>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</si>
  <si>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</si>
  <si>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</si>
  <si>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</si>
  <si>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</si>
  <si>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</si>
  <si>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</si>
  <si>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</si>
  <si>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</si>
  <si>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</si>
  <si>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</si>
  <si>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</si>
  <si>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</si>
  <si>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</si>
  <si>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</si>
  <si>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</si>
  <si>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</si>
  <si>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</si>
  <si>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</si>
  <si>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</si>
  <si>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</si>
  <si>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学校給食費特別会計</t>
    <phoneticPr fontId="5"/>
  </si>
  <si>
    <t>奨学資金貸付事業特別会計</t>
    <phoneticPr fontId="5"/>
  </si>
  <si>
    <t>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</si>
  <si>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</si>
  <si>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</si>
  <si>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</si>
  <si>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</si>
  <si>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</si>
  <si>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</si>
  <si>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</si>
  <si>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</si>
  <si>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</si>
  <si>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</si>
  <si>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</si>
  <si>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</si>
  <si>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</si>
  <si>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</si>
  <si>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</si>
  <si>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</si>
  <si>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</si>
  <si>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</si>
  <si>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</si>
  <si>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</si>
  <si>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</si>
  <si>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</si>
  <si>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</si>
  <si>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</si>
  <si>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</si>
  <si>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</si>
  <si>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</si>
  <si>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</si>
  <si>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</si>
  <si>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</si>
  <si>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</si>
  <si>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</si>
  <si>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</si>
  <si>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</si>
  <si>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</si>
  <si>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</si>
  <si>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</si>
  <si>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</si>
  <si>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</si>
  <si>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</si>
  <si>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</si>
  <si>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</si>
  <si>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</si>
  <si>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</si>
  <si>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</si>
  <si>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</si>
  <si>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</si>
  <si>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</si>
  <si>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</si>
  <si>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</si>
  <si>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</si>
  <si>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</si>
  <si>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</si>
  <si>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</si>
  <si>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</si>
  <si>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</si>
  <si>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</si>
  <si>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</si>
  <si>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</si>
  <si>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</si>
  <si>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</si>
  <si>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</si>
  <si>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</si>
  <si>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</si>
  <si>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</si>
  <si>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</si>
  <si>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</si>
  <si>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</si>
  <si>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</si>
  <si>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</si>
  <si>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</si>
  <si>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</si>
  <si>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</si>
  <si>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</si>
  <si>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</si>
  <si>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</si>
  <si>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</si>
  <si>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</si>
  <si>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</si>
  <si>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</si>
  <si>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</si>
  <si>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</si>
  <si>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</si>
  <si>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</si>
  <si>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</si>
  <si>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</si>
  <si>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</si>
  <si>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</si>
  <si>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</si>
  <si>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</si>
  <si>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</si>
  <si>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</si>
  <si>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</si>
  <si>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</si>
  <si>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</si>
  <si>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</si>
  <si>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</si>
  <si>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</si>
  <si>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</si>
  <si>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</si>
  <si>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</si>
  <si>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</si>
  <si>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</si>
  <si>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</si>
  <si>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</si>
  <si>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</si>
  <si>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</si>
  <si>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</si>
  <si>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</si>
  <si>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</si>
  <si>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</si>
  <si>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</si>
  <si>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</si>
  <si>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</si>
  <si>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</si>
  <si>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</si>
  <si>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</si>
  <si>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</si>
  <si>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</si>
  <si>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</si>
  <si>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</si>
  <si>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</si>
  <si>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</si>
  <si>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</si>
  <si>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</si>
  <si>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</si>
  <si>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</si>
  <si>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</si>
  <si>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</si>
  <si>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</si>
  <si>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</si>
  <si>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</si>
  <si>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</si>
  <si>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</si>
  <si>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</si>
  <si>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</si>
  <si>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</si>
  <si>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</si>
  <si>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</si>
  <si>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</si>
  <si>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</si>
  <si>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</si>
  <si>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</si>
  <si>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</si>
  <si>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</si>
  <si>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</si>
  <si>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</si>
  <si>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</si>
  <si>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</si>
  <si>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</si>
  <si>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</si>
  <si>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</si>
  <si>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</si>
  <si>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</si>
  <si>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</si>
  <si>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</si>
  <si>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</si>
  <si>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</si>
  <si>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</si>
  <si>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</si>
  <si>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</si>
  <si>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</si>
  <si>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</si>
  <si>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</si>
  <si>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</si>
  <si>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</si>
  <si>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</si>
  <si>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</si>
  <si>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</si>
  <si>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</si>
  <si>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</si>
  <si>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3.14</t>
  </si>
  <si>
    <t>一般会計</t>
  </si>
  <si>
    <t>水道事業会計</t>
  </si>
  <si>
    <t>国民健康保険特別会計</t>
  </si>
  <si>
    <t>住宅新築資金等貸付事業特別会計</t>
  </si>
  <si>
    <t>▲ 0.02</t>
  </si>
  <si>
    <t>下水道事業会計</t>
  </si>
  <si>
    <t>学校給食費特別会計</t>
  </si>
  <si>
    <t>後期高齢者医療特別会計</t>
  </si>
  <si>
    <t>介護保険特別会計</t>
  </si>
  <si>
    <t>その他会計（赤字）</t>
  </si>
  <si>
    <t>その他会計（黒字）</t>
  </si>
  <si>
    <t>（百万円）</t>
    <phoneticPr fontId="5"/>
  </si>
  <si>
    <t>H30</t>
    <phoneticPr fontId="5"/>
  </si>
  <si>
    <t>R01</t>
    <phoneticPr fontId="5"/>
  </si>
  <si>
    <t>R02</t>
    <phoneticPr fontId="5"/>
  </si>
  <si>
    <t>R03</t>
    <phoneticPr fontId="5"/>
  </si>
  <si>
    <t>R04</t>
    <phoneticPr fontId="5"/>
  </si>
  <si>
    <t>老人福祉施設三室園組合</t>
    <rPh sb="0" eb="6">
      <t>ロウジンフクシシセツ</t>
    </rPh>
    <rPh sb="6" eb="9">
      <t>ミムロエン</t>
    </rPh>
    <rPh sb="9" eb="11">
      <t>クミアイ</t>
    </rPh>
    <phoneticPr fontId="2"/>
  </si>
  <si>
    <t>奈良県市町村総合事務組合</t>
    <rPh sb="0" eb="6">
      <t>ナラケンシチョウソン</t>
    </rPh>
    <rPh sb="6" eb="12">
      <t>ソウゴウジムクミアイ</t>
    </rPh>
    <phoneticPr fontId="2"/>
  </si>
  <si>
    <t>王寺周辺広域休日応急診療施設組合</t>
    <rPh sb="0" eb="4">
      <t>オウジシュウヘン</t>
    </rPh>
    <rPh sb="4" eb="12">
      <t>コウイキキュウジツオウキュウシンリョウ</t>
    </rPh>
    <rPh sb="12" eb="16">
      <t>シセツクミアイ</t>
    </rPh>
    <phoneticPr fontId="2"/>
  </si>
  <si>
    <t>奈良県後期高齢者医療連合</t>
    <rPh sb="0" eb="3">
      <t>ナラケン</t>
    </rPh>
    <rPh sb="3" eb="12">
      <t>コウキコウレイシャイリョウレンゴウ</t>
    </rPh>
    <phoneticPr fontId="2"/>
  </si>
  <si>
    <t>奈良県広域消防組合</t>
    <rPh sb="0" eb="9">
      <t>ナラケンコウイキショウボウクミアイ</t>
    </rPh>
    <phoneticPr fontId="2"/>
  </si>
  <si>
    <t>公益財団法人平群町地域振興センター</t>
    <rPh sb="0" eb="6">
      <t>コウエキザイダンホウジン</t>
    </rPh>
    <rPh sb="6" eb="9">
      <t>ヘグリチョウ</t>
    </rPh>
    <rPh sb="9" eb="13">
      <t>チイキシンコウ</t>
    </rPh>
    <phoneticPr fontId="2"/>
  </si>
  <si>
    <t>-</t>
    <phoneticPr fontId="2"/>
  </si>
  <si>
    <t>ふるさと基金</t>
    <rPh sb="4" eb="6">
      <t>キキン</t>
    </rPh>
    <phoneticPr fontId="5"/>
  </si>
  <si>
    <t>公共施設整備基金</t>
    <rPh sb="0" eb="8">
      <t>コウキョウシセツセイビキキン</t>
    </rPh>
    <phoneticPr fontId="5"/>
  </si>
  <si>
    <t>観光環境施設整備基金</t>
    <rPh sb="0" eb="10">
      <t>カンコウカンキョウシセツセイビキキン</t>
    </rPh>
    <phoneticPr fontId="5"/>
  </si>
  <si>
    <t>庁舎建設基金</t>
    <rPh sb="0" eb="6">
      <t>チョウシャケンセツキキン</t>
    </rPh>
    <phoneticPr fontId="5"/>
  </si>
  <si>
    <t>町営住宅等敷金管理運用基金</t>
    <rPh sb="0" eb="5">
      <t>チョウエイジュウタクトウ</t>
    </rPh>
    <rPh sb="5" eb="7">
      <t>シキキン</t>
    </rPh>
    <rPh sb="7" eb="9">
      <t>カンリ</t>
    </rPh>
    <rPh sb="9" eb="11">
      <t>ウンヨウ</t>
    </rPh>
    <rPh sb="11" eb="13">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</si>
  <si>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</si>
  <si>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</si>
  <si>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これまで幼保一体化施設建設事業、土地区画整理事業、総合文化センター建設等の大規模普通建設事業に係る起債の借入により、大幅に増加傾向であった。しかし、令和3年度に引き続き令和4年度も緊急財政健全化計画に基づき、約300百万円の繰上償還を実施したことにより、△26.6％と大きく改善されている。今後も起債発行の抑制、繰上償還の実施により数値の改善に努めていく。
　有形固定資産減価償却率については、ここ5年間において類似団体平均値をを上回っている。令和2年度は新たに建築した総合文化センターの影響により数値は改善されたものの、他の老朽化した施設等の改修が進んでおらず、全国平均との差も昨年度よりも広がっている。</t>
    <rPh sb="89" eb="90">
      <t>ヒ</t>
    </rPh>
    <rPh sb="91" eb="92">
      <t>ツヅ</t>
    </rPh>
    <rPh sb="93" eb="95">
      <t>レイワ</t>
    </rPh>
    <rPh sb="96" eb="98">
      <t>ネンド</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</si>
  <si>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</si>
  <si>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</si>
  <si>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</si>
  <si>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</si>
  <si>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</si>
  <si>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</si>
  <si>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これまで幼保一体化施設建設事業、土地区画整理事業、総合文化センター建設等の大規模普通建設事業に係る起債の借入により、大幅に増加傾向であった。しかし、令和3年度に引き続き令和4年度も緊急財政健全化計画に基づき、約300百万円の繰上償還を実施したことにより、△26.6％と大きく改善されている。
　実質公債費比率も繰上償還の効果により対前年度で△1.6％と大きく改善しており、今後も起債発行の抑制、繰上償還の実施により数値の改善に努めていく。</t>
    <rPh sb="89" eb="90">
      <t>ヒ</t>
    </rPh>
    <rPh sb="91" eb="92">
      <t>ツヅ</t>
    </rPh>
    <rPh sb="93" eb="95">
      <t>レイワ</t>
    </rPh>
    <rPh sb="96" eb="98">
      <t>ネンド</t>
    </rPh>
    <rPh sb="156" eb="158">
      <t>ジッシツ</t>
    </rPh>
    <rPh sb="158" eb="161">
      <t>コウサイヒ</t>
    </rPh>
    <rPh sb="161" eb="163">
      <t>ヒリツ</t>
    </rPh>
    <rPh sb="164" eb="168">
      <t>クリアゲショウカン</t>
    </rPh>
    <rPh sb="169" eb="171">
      <t>コウカ</t>
    </rPh>
    <rPh sb="174" eb="178">
      <t>タイゼンネンド</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</si>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</sst>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FD8AD57-3CAE-4448-ABDB-22F5FEC76CA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7949-4569-A564-0D94A116AC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144931</c:v>
                </c:pt>
                <c:pt idx="1">
                  <c:v>102608</c:v>
                </c:pt>
                <c:pt idx="2">
                  <c:v>35653</c:v>
                </c:pt>
                <c:pt idx="3">
                  <c:v>20712</c:v>
                </c:pt>
                <c:pt idx="4">
                  <c:v>11180</c:v>
                </c:pt>
              </c:numCache>
            </c:numRef>
          </c:val>
          <c:smooth val="0"/>
          <c:extLst>
            <c:ext xmlns:c16="http://schemas.microsoft.com/office/drawing/2014/chart" uri="{C3380CC4-5D6E-409C-BE32-E72D297353CC}">
              <c16:uniqueId val="{00000001-7949-4569-A564-0D94A116AC9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1.63</c:v>
                </c:pt>
                <c:pt idx="1">
                  <c:v>3.74</c:v>
                </c:pt>
                <c:pt idx="2">
                  <c:v>4.51</c:v>
                </c:pt>
                <c:pt idx="3">
                  <c:v>8.14</c:v>
                </c:pt>
                <c:pt idx="4">
                  <c:v>7.47</c:v>
                </c:pt>
              </c:numCache>
            </c:numRef>
          </c:val>
          <c:extLst>
            <c:ext xmlns:c16="http://schemas.microsoft.com/office/drawing/2014/chart" uri="{C3380CC4-5D6E-409C-BE32-E72D297353CC}">
              <c16:uniqueId val="{00000000-FAF6-4414-B061-38824821F7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2.04</c:v>
                </c:pt>
                <c:pt idx="1">
                  <c:v>3.14</c:v>
                </c:pt>
                <c:pt idx="2">
                  <c:v>2.98</c:v>
                </c:pt>
                <c:pt idx="3">
                  <c:v>5.04</c:v>
                </c:pt>
                <c:pt idx="4">
                  <c:v>10.220000000000001</c:v>
                </c:pt>
              </c:numCache>
            </c:numRef>
          </c:val>
          <c:extLst>
            <c:ext xmlns:c16="http://schemas.microsoft.com/office/drawing/2014/chart" uri="{C3380CC4-5D6E-409C-BE32-E72D297353CC}">
              <c16:uniqueId val="{00000001-FAF6-4414-B061-38824821F7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-3.14</c:v>
                </c:pt>
                <c:pt idx="1">
                  <c:v>3.2</c:v>
                </c:pt>
                <c:pt idx="2">
                  <c:v>0.95</c:v>
                </c:pt>
                <c:pt idx="3">
                  <c:v>11.8</c:v>
                </c:pt>
                <c:pt idx="4">
                  <c:v>5.99</c:v>
                </c:pt>
              </c:numCache>
            </c:numRef>
          </c:val>
          <c:smooth val="0"/>
          <c:extLst>
            <c:ext xmlns:c16="http://schemas.microsoft.com/office/drawing/2014/chart" uri="{C3380CC4-5D6E-409C-BE32-E72D297353CC}">
              <c16:uniqueId val="{00000002-FAF6-4414-B061-38824821F7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3B5-49E1-B5C4-31E9B2E293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B5-49E1-B5C4-31E9B2E293CB}"/>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1.41</c:v>
                </c:pt>
                <c:pt idx="2">
                  <c:v>#N/A</c:v>
                </c:pt>
                <c:pt idx="3">
                  <c:v>1.7</c:v>
                </c:pt>
                <c:pt idx="4">
                  <c:v>#N/A</c:v>
                </c:pt>
                <c:pt idx="5">
                  <c:v>0.25</c:v>
                </c:pt>
                <c:pt idx="6">
                  <c:v>#N/A</c:v>
                </c:pt>
                <c:pt idx="7">
                  <c:v>0</c:v>
                </c:pt>
                <c:pt idx="8">
                  <c:v>#N/A</c:v>
                </c:pt>
                <c:pt idx="9">
                  <c:v>0</c:v>
                </c:pt>
              </c:numCache>
            </c:numRef>
          </c:val>
          <c:extLst>
            <c:ext xmlns:c16="http://schemas.microsoft.com/office/drawing/2014/chart" uri="{C3380CC4-5D6E-409C-BE32-E72D297353CC}">
              <c16:uniqueId val="{00000002-13B5-49E1-B5C4-31E9B2E293C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13B5-49E1-B5C4-31E9B2E293CB}"/>
            </c:ext>
          </c:extLst>
        </c:ser>
        <c:ser>
          <c:idx val="4"/>
          <c:order val="4"/>
          <c:tx>
            <c:strRef>
              <c:f>データシート!$A$31</c:f>
              <c:strCache>
                <c:ptCount val="1"/>
                <c:pt idx="0">
                  <c:v>学校給食費特別会計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0.02</c:v>
                </c:pt>
                <c:pt idx="3">
                  <c:v>#N/A</c:v>
                </c:pt>
                <c:pt idx="4">
                  <c:v>#N/A</c:v>
                </c:pt>
                <c:pt idx="5">
                  <c:v>0.02</c:v>
                </c:pt>
                <c:pt idx="6">
                  <c:v>#N/A</c:v>
                </c:pt>
                <c:pt idx="7">
                  <c:v>0</c:v>
                </c:pt>
                <c:pt idx="8">
                  <c:v>#N/A</c:v>
                </c:pt>
                <c:pt idx="9">
                  <c:v>0.05</c:v>
                </c:pt>
              </c:numCache>
            </c:numRef>
          </c:val>
          <c:extLst>
            <c:ext xmlns:c16="http://schemas.microsoft.com/office/drawing/2014/chart" uri="{C3380CC4-5D6E-409C-BE32-E72D297353CC}">
              <c16:uniqueId val="{00000004-13B5-49E1-B5C4-31E9B2E293CB}"/>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4.38</c:v>
                </c:pt>
                <c:pt idx="2">
                  <c:v>#N/A</c:v>
                </c:pt>
                <c:pt idx="3">
                  <c:v>6.04</c:v>
                </c:pt>
                <c:pt idx="4">
                  <c:v>#N/A</c:v>
                </c:pt>
                <c:pt idx="5">
                  <c:v>6.5</c:v>
                </c:pt>
                <c:pt idx="6">
                  <c:v>#N/A</c:v>
                </c:pt>
                <c:pt idx="7">
                  <c:v>6.43</c:v>
                </c:pt>
                <c:pt idx="8">
                  <c:v>#N/A</c:v>
                </c:pt>
                <c:pt idx="9">
                  <c:v>0.15</c:v>
                </c:pt>
              </c:numCache>
            </c:numRef>
          </c:val>
          <c:extLst>
            <c:ext xmlns:c16="http://schemas.microsoft.com/office/drawing/2014/chart" uri="{C3380CC4-5D6E-409C-BE32-E72D297353CC}">
              <c16:uniqueId val="{00000005-13B5-49E1-B5C4-31E9B2E293CB}"/>
            </c:ext>
          </c:extLst>
        </c:ser>
        <c:ser>
          <c:idx val="6"/>
          <c:order val="6"/>
          <c:tx>
            <c:strRef>
              <c:f>データシート!$A$33</c:f>
              <c:strCache>
                <c:ptCount val="1"/>
                <c:pt idx="0">
                  <c:v>住宅新築資金等貸付事業特別会計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0.02</c:v>
                </c:pt>
                <c:pt idx="1">
                  <c:v>#N/A</c:v>
                </c:pt>
                <c:pt idx="2">
                  <c:v>#N/A</c:v>
                </c:pt>
                <c:pt idx="3">
                  <c:v>0.1</c:v>
                </c:pt>
                <c:pt idx="4">
                  <c:v>#N/A</c:v>
                </c:pt>
                <c:pt idx="5">
                  <c:v>0.17</c:v>
                </c:pt>
                <c:pt idx="6">
                  <c:v>#N/A</c:v>
                </c:pt>
                <c:pt idx="7">
                  <c:v>0.24</c:v>
                </c:pt>
                <c:pt idx="8">
                  <c:v>#N/A</c:v>
                </c:pt>
                <c:pt idx="9">
                  <c:v>0.3</c:v>
                </c:pt>
              </c:numCache>
            </c:numRef>
          </c:val>
          <c:extLst>
            <c:ext xmlns:c16="http://schemas.microsoft.com/office/drawing/2014/chart" uri="{C3380CC4-5D6E-409C-BE32-E72D297353CC}">
              <c16:uniqueId val="{00000006-13B5-49E1-B5C4-31E9B2E293C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0.82</c:v>
                </c:pt>
                <c:pt idx="2">
                  <c:v>#N/A</c:v>
                </c:pt>
                <c:pt idx="3">
                  <c:v>2.2000000000000002</c:v>
                </c:pt>
                <c:pt idx="4">
                  <c:v>#N/A</c:v>
                </c:pt>
                <c:pt idx="5">
                  <c:v>2.7</c:v>
                </c:pt>
                <c:pt idx="6">
                  <c:v>#N/A</c:v>
                </c:pt>
                <c:pt idx="7">
                  <c:v>3.78</c:v>
                </c:pt>
                <c:pt idx="8">
                  <c:v>#N/A</c:v>
                </c:pt>
                <c:pt idx="9">
                  <c:v>3.62</c:v>
                </c:pt>
              </c:numCache>
            </c:numRef>
          </c:val>
          <c:extLst>
            <c:ext xmlns:c16="http://schemas.microsoft.com/office/drawing/2014/chart" uri="{C3380CC4-5D6E-409C-BE32-E72D297353CC}">
              <c16:uniqueId val="{00000007-13B5-49E1-B5C4-31E9B2E293C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6.57</c:v>
                </c:pt>
                <c:pt idx="2">
                  <c:v>#N/A</c:v>
                </c:pt>
                <c:pt idx="3">
                  <c:v>4.92</c:v>
                </c:pt>
                <c:pt idx="4">
                  <c:v>#N/A</c:v>
                </c:pt>
                <c:pt idx="5">
                  <c:v>4.34</c:v>
                </c:pt>
                <c:pt idx="6">
                  <c:v>#N/A</c:v>
                </c:pt>
                <c:pt idx="7">
                  <c:v>4.03</c:v>
                </c:pt>
                <c:pt idx="8">
                  <c:v>#N/A</c:v>
                </c:pt>
                <c:pt idx="9">
                  <c:v>4.76</c:v>
                </c:pt>
              </c:numCache>
            </c:numRef>
          </c:val>
          <c:extLst>
            <c:ext xmlns:c16="http://schemas.microsoft.com/office/drawing/2014/chart" uri="{C3380CC4-5D6E-409C-BE32-E72D297353CC}">
              <c16:uniqueId val="{00000008-13B5-49E1-B5C4-31E9B2E293C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1.66</c:v>
                </c:pt>
                <c:pt idx="2">
                  <c:v>#N/A</c:v>
                </c:pt>
                <c:pt idx="3">
                  <c:v>3.65</c:v>
                </c:pt>
                <c:pt idx="4">
                  <c:v>#N/A</c:v>
                </c:pt>
                <c:pt idx="5">
                  <c:v>4.3</c:v>
                </c:pt>
                <c:pt idx="6">
                  <c:v>#N/A</c:v>
                </c:pt>
                <c:pt idx="7">
                  <c:v>7.89</c:v>
                </c:pt>
                <c:pt idx="8">
                  <c:v>#N/A</c:v>
                </c:pt>
                <c:pt idx="9">
                  <c:v>7.11</c:v>
                </c:pt>
              </c:numCache>
            </c:numRef>
          </c:val>
          <c:extLst>
            <c:ext xmlns:c16="http://schemas.microsoft.com/office/drawing/2014/chart" uri="{C3380CC4-5D6E-409C-BE32-E72D297353CC}">
              <c16:uniqueId val="{00000009-13B5-49E1-B5C4-31E9B2E293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587</c:v>
                </c:pt>
                <c:pt idx="5">
                  <c:v>612</c:v>
                </c:pt>
                <c:pt idx="8">
                  <c:v>603</c:v>
                </c:pt>
                <c:pt idx="11">
                  <c:v>601</c:v>
                </c:pt>
                <c:pt idx="14">
                  <c:v>621</c:v>
                </c:pt>
              </c:numCache>
            </c:numRef>
          </c:val>
          <c:extLst>
            <c:ext xmlns:c16="http://schemas.microsoft.com/office/drawing/2014/chart" uri="{C3380CC4-5D6E-409C-BE32-E72D297353CC}">
              <c16:uniqueId val="{00000000-FFB9-46CA-9A35-DA5FDAA104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1-FFB9-46CA-9A35-DA5FDAA104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B9-46CA-9A35-DA5FDAA104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c:v>
                </c:pt>
                <c:pt idx="3">
                  <c:v>11</c:v>
                </c:pt>
                <c:pt idx="6">
                  <c:v>12</c:v>
                </c:pt>
                <c:pt idx="9">
                  <c:v>16</c:v>
                </c:pt>
                <c:pt idx="12">
                  <c:v>15</c:v>
                </c:pt>
              </c:numCache>
            </c:numRef>
          </c:val>
          <c:extLst>
            <c:ext xmlns:c16="http://schemas.microsoft.com/office/drawing/2014/chart" uri="{C3380CC4-5D6E-409C-BE32-E72D297353CC}">
              <c16:uniqueId val="{00000003-FFB9-46CA-9A35-DA5FDAA104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184</c:v>
                </c:pt>
                <c:pt idx="3">
                  <c:v>183</c:v>
                </c:pt>
                <c:pt idx="6">
                  <c:v>175</c:v>
                </c:pt>
                <c:pt idx="9">
                  <c:v>160</c:v>
                </c:pt>
                <c:pt idx="12">
                  <c:v>157</c:v>
                </c:pt>
              </c:numCache>
            </c:numRef>
          </c:val>
          <c:extLst>
            <c:ext xmlns:c16="http://schemas.microsoft.com/office/drawing/2014/chart" uri="{C3380CC4-5D6E-409C-BE32-E72D297353CC}">
              <c16:uniqueId val="{00000004-FFB9-46CA-9A35-DA5FDAA104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B9-46CA-9A35-DA5FDAA104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B9-46CA-9A35-DA5FDAA104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1061</c:v>
                </c:pt>
                <c:pt idx="3">
                  <c:v>1094</c:v>
                </c:pt>
                <c:pt idx="6">
                  <c:v>1096</c:v>
                </c:pt>
                <c:pt idx="9">
                  <c:v>1092</c:v>
                </c:pt>
                <c:pt idx="12">
                  <c:v>993</c:v>
                </c:pt>
              </c:numCache>
            </c:numRef>
          </c:val>
          <c:extLst>
            <c:ext xmlns:c16="http://schemas.microsoft.com/office/drawing/2014/chart" uri="{C3380CC4-5D6E-409C-BE32-E72D297353CC}">
              <c16:uniqueId val="{00000007-FFB9-46CA-9A35-DA5FDAA104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671</c:v>
                </c:pt>
                <c:pt idx="2">
                  <c:v>#N/A</c:v>
                </c:pt>
                <c:pt idx="3">
                  <c:v>#N/A</c:v>
                </c:pt>
                <c:pt idx="4">
                  <c:v>676</c:v>
                </c:pt>
                <c:pt idx="5">
                  <c:v>#N/A</c:v>
                </c:pt>
                <c:pt idx="6">
                  <c:v>#N/A</c:v>
                </c:pt>
                <c:pt idx="7">
                  <c:v>680</c:v>
                </c:pt>
                <c:pt idx="8">
                  <c:v>#N/A</c:v>
                </c:pt>
                <c:pt idx="9">
                  <c:v>#N/A</c:v>
                </c:pt>
                <c:pt idx="10">
                  <c:v>667</c:v>
                </c:pt>
                <c:pt idx="11">
                  <c:v>#N/A</c:v>
                </c:pt>
                <c:pt idx="12">
                  <c:v>#N/A</c:v>
                </c:pt>
                <c:pt idx="13">
                  <c:v>544</c:v>
                </c:pt>
                <c:pt idx="14">
                  <c:v>#N/A</c:v>
                </c:pt>
              </c:numCache>
            </c:numRef>
          </c:val>
          <c:smooth val="0"/>
          <c:extLst>
            <c:ext xmlns:c16="http://schemas.microsoft.com/office/drawing/2014/chart" uri="{C3380CC4-5D6E-409C-BE32-E72D297353CC}">
              <c16:uniqueId val="{00000008-FFB9-46CA-9A35-DA5FDAA104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8295</c:v>
                </c:pt>
                <c:pt idx="5">
                  <c:v>8492</c:v>
                </c:pt>
                <c:pt idx="8">
                  <c:v>8207</c:v>
                </c:pt>
                <c:pt idx="11">
                  <c:v>7808</c:v>
                </c:pt>
                <c:pt idx="14">
                  <c:v>7391</c:v>
                </c:pt>
              </c:numCache>
            </c:numRef>
          </c:val>
          <c:extLst>
            <c:ext xmlns:c16="http://schemas.microsoft.com/office/drawing/2014/chart" uri="{C3380CC4-5D6E-409C-BE32-E72D297353CC}">
              <c16:uniqueId val="{00000000-D7D2-4B62-AC8F-872BF21F80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c:v>
                </c:pt>
                <c:pt idx="5">
                  <c:v>13</c:v>
                </c:pt>
                <c:pt idx="8">
                  <c:v>15</c:v>
                </c:pt>
                <c:pt idx="11">
                  <c:v>10</c:v>
                </c:pt>
                <c:pt idx="14">
                  <c:v>10</c:v>
                </c:pt>
              </c:numCache>
            </c:numRef>
          </c:val>
          <c:extLst>
            <c:ext xmlns:c16="http://schemas.microsoft.com/office/drawing/2014/chart" uri="{C3380CC4-5D6E-409C-BE32-E72D297353CC}">
              <c16:uniqueId val="{00000001-D7D2-4B62-AC8F-872BF21F80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661</c:v>
                </c:pt>
                <c:pt idx="5">
                  <c:v>789</c:v>
                </c:pt>
                <c:pt idx="8">
                  <c:v>855</c:v>
                </c:pt>
                <c:pt idx="11">
                  <c:v>1006</c:v>
                </c:pt>
                <c:pt idx="14">
                  <c:v>1262</c:v>
                </c:pt>
              </c:numCache>
            </c:numRef>
          </c:val>
          <c:extLst>
            <c:ext xmlns:c16="http://schemas.microsoft.com/office/drawing/2014/chart" uri="{C3380CC4-5D6E-409C-BE32-E72D297353CC}">
              <c16:uniqueId val="{00000002-D7D2-4B62-AC8F-872BF21F80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D2-4B62-AC8F-872BF21F80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D2-4B62-AC8F-872BF21F80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D2-4B62-AC8F-872BF21F80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1014</c:v>
                </c:pt>
                <c:pt idx="3">
                  <c:v>1015</c:v>
                </c:pt>
                <c:pt idx="6">
                  <c:v>915</c:v>
                </c:pt>
                <c:pt idx="9">
                  <c:v>620</c:v>
                </c:pt>
                <c:pt idx="12">
                  <c:v>519</c:v>
                </c:pt>
              </c:numCache>
            </c:numRef>
          </c:val>
          <c:extLst>
            <c:ext xmlns:c16="http://schemas.microsoft.com/office/drawing/2014/chart" uri="{C3380CC4-5D6E-409C-BE32-E72D297353CC}">
              <c16:uniqueId val="{00000006-D7D2-4B62-AC8F-872BF21F80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133</c:v>
                </c:pt>
                <c:pt idx="3">
                  <c:v>122</c:v>
                </c:pt>
                <c:pt idx="6">
                  <c:v>110</c:v>
                </c:pt>
                <c:pt idx="9">
                  <c:v>127</c:v>
                </c:pt>
                <c:pt idx="12">
                  <c:v>125</c:v>
                </c:pt>
              </c:numCache>
            </c:numRef>
          </c:val>
          <c:extLst>
            <c:ext xmlns:c16="http://schemas.microsoft.com/office/drawing/2014/chart" uri="{C3380CC4-5D6E-409C-BE32-E72D297353CC}">
              <c16:uniqueId val="{00000007-D7D2-4B62-AC8F-872BF21F80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2252</c:v>
                </c:pt>
                <c:pt idx="3">
                  <c:v>2470</c:v>
                </c:pt>
                <c:pt idx="6">
                  <c:v>2686</c:v>
                </c:pt>
                <c:pt idx="9">
                  <c:v>2427</c:v>
                </c:pt>
                <c:pt idx="12">
                  <c:v>2158</c:v>
                </c:pt>
              </c:numCache>
            </c:numRef>
          </c:val>
          <c:extLst>
            <c:ext xmlns:c16="http://schemas.microsoft.com/office/drawing/2014/chart" uri="{C3380CC4-5D6E-409C-BE32-E72D297353CC}">
              <c16:uniqueId val="{00000008-D7D2-4B62-AC8F-872BF21F80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7D2-4B62-AC8F-872BF21F80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14588</c:v>
                </c:pt>
                <c:pt idx="3">
                  <c:v>15224</c:v>
                </c:pt>
                <c:pt idx="6">
                  <c:v>14716</c:v>
                </c:pt>
                <c:pt idx="9">
                  <c:v>13842</c:v>
                </c:pt>
                <c:pt idx="12">
                  <c:v>12789</c:v>
                </c:pt>
              </c:numCache>
            </c:numRef>
          </c:val>
          <c:extLst>
            <c:ext xmlns:c16="http://schemas.microsoft.com/office/drawing/2014/chart" uri="{C3380CC4-5D6E-409C-BE32-E72D297353CC}">
              <c16:uniqueId val="{0000000A-D7D2-4B62-AC8F-872BF21F80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9009</c:v>
                </c:pt>
                <c:pt idx="2">
                  <c:v>#N/A</c:v>
                </c:pt>
                <c:pt idx="3">
                  <c:v>#N/A</c:v>
                </c:pt>
                <c:pt idx="4">
                  <c:v>9537</c:v>
                </c:pt>
                <c:pt idx="5">
                  <c:v>#N/A</c:v>
                </c:pt>
                <c:pt idx="6">
                  <c:v>#N/A</c:v>
                </c:pt>
                <c:pt idx="7">
                  <c:v>9351</c:v>
                </c:pt>
                <c:pt idx="8">
                  <c:v>#N/A</c:v>
                </c:pt>
                <c:pt idx="9">
                  <c:v>#N/A</c:v>
                </c:pt>
                <c:pt idx="10">
                  <c:v>8191</c:v>
                </c:pt>
                <c:pt idx="11">
                  <c:v>#N/A</c:v>
                </c:pt>
                <c:pt idx="12">
                  <c:v>#N/A</c:v>
                </c:pt>
                <c:pt idx="13">
                  <c:v>6928</c:v>
                </c:pt>
                <c:pt idx="14">
                  <c:v>#N/A</c:v>
                </c:pt>
              </c:numCache>
            </c:numRef>
          </c:val>
          <c:smooth val="0"/>
          <c:extLst>
            <c:ext xmlns:c16="http://schemas.microsoft.com/office/drawing/2014/chart" uri="{C3380CC4-5D6E-409C-BE32-E72D297353CC}">
              <c16:uniqueId val="{0000000B-D7D2-4B62-AC8F-872BF21F80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143</c:v>
                </c:pt>
                <c:pt idx="1">
                  <c:v>255</c:v>
                </c:pt>
                <c:pt idx="2">
                  <c:v>515</c:v>
                </c:pt>
              </c:numCache>
            </c:numRef>
          </c:val>
          <c:extLst>
            <c:ext xmlns:c16="http://schemas.microsoft.com/office/drawing/2014/chart" uri="{C3380CC4-5D6E-409C-BE32-E72D297353CC}">
              <c16:uniqueId val="{00000000-4DBA-49BE-ABCC-14D15FE53D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4DBA-49BE-ABCC-14D15FE53D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239</c:v>
                </c:pt>
                <c:pt idx="1">
                  <c:v>286</c:v>
                </c:pt>
                <c:pt idx="2">
                  <c:v>327</c:v>
                </c:pt>
              </c:numCache>
            </c:numRef>
          </c:val>
          <c:extLst>
            <c:ext xmlns:c16="http://schemas.microsoft.com/office/drawing/2014/chart" uri="{C3380CC4-5D6E-409C-BE32-E72D297353CC}">
              <c16:uniqueId val="{00000002-4DBA-49BE-ABCC-14D15FE53D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1833987960147583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{B1E4AB49-099F-46C6-AA59-C0D5900A1646}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572-4F33-B5F4-63368E4811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{64FD80FE-3910-4828-B2C2-4A344805C924}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72-4F33-B5F4-63368E4811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{AE93FCE6-E913-4008-AA23-3FB0406F1D7E}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72-4F33-B5F4-63368E4811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{1C7913B8-1E9C-4014-B309-765815D0FA6B}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72-4F33-B5F4-63368E4811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{5DA2A21E-017B-4C58-ADF9-890497F6862E}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72-4F33-B5F4-63368E4811C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{B121AADB-87A8-46F7-A639-2FAAAD52C53D}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572-4F33-B5F4-63368E4811CB}"/>
                </c:ext>
              </c:extLst>
            </c:dLbl>
            <c:dLbl>
              <c:idx val="16"/>
              <c:layout>
                <c:manualLayout>
                  <c:x val="-2.232696315965902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{6F287E1A-988C-4376-B803-4A1A692EB0DD}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572-4F33-B5F4-63368E4811C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{03D94822-DA71-4409-8B93-379AE5EA0C97}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572-4F33-B5F4-63368E4811C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{03E733D1-61AB-423B-AC61-7F49D8597AD6}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572-4F33-B5F4-63368E4811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65.900000000000006</c:v>
                </c:pt>
                <c:pt idx="8">
                  <c:v>66.8</c:v>
                </c:pt>
                <c:pt idx="16">
                  <c:v>65.8</c:v>
                </c:pt>
                <c:pt idx="24">
                  <c:v>67.7</c:v>
                </c:pt>
                <c:pt idx="32">
                  <c:v>69.3</c:v>
                </c:pt>
              </c:numCache>
            </c:numRef>
          </c:xVal>
          <c:yVal>
            <c:numRef>
              <c:f>公会計指標分析・財政指標組合せ分析表!$BP$51:$DC$51</c:f>
              <c:numCache>
                <c:formatCode>#,##0.0;"▲ "#,##0.0</c:formatCode>
                <c:ptCount val="40"/>
                <c:pt idx="0">
                  <c:v>225.7</c:v>
                </c:pt>
                <c:pt idx="8">
                  <c:v>241.3</c:v>
                </c:pt>
                <c:pt idx="16">
                  <c:v>222.8</c:v>
                </c:pt>
                <c:pt idx="24">
                  <c:v>183.3</c:v>
                </c:pt>
                <c:pt idx="32">
                  <c:v>156.69999999999999</c:v>
                </c:pt>
              </c:numCache>
            </c:numRef>
          </c:yVal>
          <c:smooth val="0"/>
          <c:extLst>
            <c:ext xmlns:c16="http://schemas.microsoft.com/office/drawing/2014/chart" uri="{C3380CC4-5D6E-409C-BE32-E72D297353CC}">
              <c16:uniqueId val="{00000009-D572-4F33-B5F4-63368E4811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6225892701389118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{9BB5D37A-5551-44C0-9718-E3DFC0A7823F}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572-4F33-B5F4-63368E4811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{A9556B15-BC66-4903-A5B1-C6C7A0F3D1E2}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72-4F33-B5F4-63368E4811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{E8DA22F1-DE01-4848-B068-39A2938A273B}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72-4F33-B5F4-63368E4811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{5A1C8A68-B3A2-4164-B9AB-1FD750A39F2D}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72-4F33-B5F4-63368E4811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{E8E8919E-3C97-4E77-B9AC-076A69658C41}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72-4F33-B5F4-63368E4811CB}"/>
                </c:ext>
              </c:extLst>
            </c:dLbl>
            <c:dLbl>
              <c:idx val="8"/>
              <c:layout>
                <c:manualLayout>
                  <c:x val="-3.7935058418417343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{B53431F4-38B2-4BC3-836F-68D11EBC922D}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572-4F33-B5F4-63368E4811C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{B9D5B30C-8647-4AEE-96F9-8760102CB7BC}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572-4F33-B5F4-63368E4811C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{123E4C5D-DE9D-4962-89D6-8691150D37BA}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572-4F33-B5F4-63368E4811C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{D6786069-C489-409D-A373-314BDF1E8888}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572-4F33-B5F4-63368E4811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D572-4F33-B5F4-63368E4811CB}"/>
            </c:ext>
          </c:extLst>
        </c:ser>
        <c:dLbls>
          <c:showLegendKey val="0"/>
          <c:showVal val="1"/>
          <c:showCatName val="0"/>
          <c:showSerName val="0"/>
          <c:showPercent val="0"/>
          <c:showBubbleSize val="0"/>
        </c:dLbls>
        <c:axId val="46179840"/>
        <c:axId val="46181760"/>
      </c:scatterChart>
      <c:valAx>
        <c:axId val="46179840"/>
        <c:scaling>
          <c:orientation val="maxMin"/>
          <c:max val="70"/>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7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6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{A6A3A7C9-6D63-4480-B8FA-14834E8399FE}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25A-4F97-895B-665B22B989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{9F984E27-5618-4DA5-9643-F842106E62D9}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5A-4F97-895B-665B22B989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{CCE45A39-4958-49A2-806B-4ED503075E3C}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5A-4F97-895B-665B22B989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{9A2F113D-0E90-4F17-BA37-D504696A2B31}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5A-4F97-895B-665B22B989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{2350DBBB-FDF1-467E-A41F-64EE2BFCDDD3}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5A-4F97-895B-665B22B989B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{220FF0E1-5186-4BCA-8485-6EEB6B4A6B2F}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25A-4F97-895B-665B22B989B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{D0D1DC16-B983-44A4-8032-79E766048648}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25A-4F97-895B-665B22B989B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{75527D11-E32E-4352-828E-2A0478142F8D}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25A-4F97-895B-665B22B989B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{8D717916-941D-4898-B548-74150B70ADEC}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25A-4F97-895B-665B22B989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15.6</c:v>
                </c:pt>
                <c:pt idx="8">
                  <c:v>16.100000000000001</c:v>
                </c:pt>
                <c:pt idx="16">
                  <c:v>16.7</c:v>
                </c:pt>
                <c:pt idx="24">
                  <c:v>16</c:v>
                </c:pt>
                <c:pt idx="32">
                  <c:v>14.4</c:v>
                </c:pt>
              </c:numCache>
            </c:numRef>
          </c:xVal>
          <c:yVal>
            <c:numRef>
              <c:f>公会計指標分析・財政指標組合せ分析表!$BP$73:$DC$73</c:f>
              <c:numCache>
                <c:formatCode>#,##0.0;"▲ "#,##0.0</c:formatCode>
                <c:ptCount val="40"/>
                <c:pt idx="0">
                  <c:v>225.7</c:v>
                </c:pt>
                <c:pt idx="8">
                  <c:v>241.3</c:v>
                </c:pt>
                <c:pt idx="16">
                  <c:v>222.8</c:v>
                </c:pt>
                <c:pt idx="24">
                  <c:v>183.3</c:v>
                </c:pt>
                <c:pt idx="32">
                  <c:v>156.69999999999999</c:v>
                </c:pt>
              </c:numCache>
            </c:numRef>
          </c:yVal>
          <c:smooth val="0"/>
          <c:extLst>
            <c:ext xmlns:c16="http://schemas.microsoft.com/office/drawing/2014/chart" uri="{C3380CC4-5D6E-409C-BE32-E72D297353CC}">
              <c16:uniqueId val="{00000009-025A-4F97-895B-665B22B989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33770527205864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{DF2E1A83-2269-4953-A2EC-BC3ADCDA7291}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25A-4F97-895B-665B22B989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{254E99AF-6704-4F4D-A829-7BC066E704F7}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5A-4F97-895B-665B22B989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{7EE1EA4A-D568-413A-A80C-4780F10587AA}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5A-4F97-895B-665B22B989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{28A26B84-7C0E-431B-B28D-737F6E0CF393}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5A-4F97-895B-665B22B989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{AC5419C8-DCB4-48BA-9BA8-C2C6ACA00D19}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5A-4F97-895B-665B22B989BF}"/>
                </c:ext>
              </c:extLst>
            </c:dLbl>
            <c:dLbl>
              <c:idx val="8"/>
              <c:layout>
                <c:manualLayout>
                  <c:x val="-2.5234563816980492E-2"/>
                  <c:y val="-4.328443524142295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{61E3770F-4F3C-468D-A023-E8A68F797E28}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25A-4F97-895B-665B22B989BF}"/>
                </c:ext>
              </c:extLst>
            </c:dLbl>
            <c:dLbl>
              <c:idx val="16"/>
              <c:layout>
                <c:manualLayout>
                  <c:x val="-3.1570342725075584E-2"/>
                  <c:y val="-5.1707403279797962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{B1DAE298-C6D1-48F4-A9E0-8A2CCDDD8A32}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25A-4F97-895B-665B22B989BF}"/>
                </c:ext>
              </c:extLst>
            </c:dLbl>
            <c:dLbl>
              <c:idx val="24"/>
              <c:layout>
                <c:manualLayout>
                  <c:x val="-3.1570342725075584E-2"/>
                  <c:y val="-9.6257501333989082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{45772565-F7E9-4BDA-8CDA-BF97AA6E0701}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25A-4F97-895B-665B22B989BF}"/>
                </c:ext>
              </c:extLst>
            </c:dLbl>
            <c:dLbl>
              <c:idx val="32"/>
              <c:layout>
                <c:manualLayout>
                  <c:x val="-3.1570342725075584E-2"/>
                  <c:y val="-5.8416049789472894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{EC1B8D6F-CE01-4038-97CE-29F316B36098}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25A-4F97-895B-665B22B989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025A-4F97-895B-665B22B989BF}"/>
            </c:ext>
          </c:extLst>
        </c:ser>
        <c:dLbls>
          <c:showLegendKey val="0"/>
          <c:showVal val="1"/>
          <c:showCatName val="0"/>
          <c:showSerName val="0"/>
          <c:showPercent val="0"/>
          <c:showBubbleSize val="0"/>
        </c:dLbls>
        <c:axId val="84219776"/>
        <c:axId val="84234240"/>
      </c:scatterChart>
      <c:valAx>
        <c:axId val="84219776"/>
        <c:scaling>
          <c:orientation val="maxMin"/>
          <c:max val="1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7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6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583C67B-B177-4416-81FF-A3A27222A822}"/>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F1524D7-DA10-4A62-AE7D-E41B86691B6B}"/>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77E3AEE-5023-4392-B979-98A6338ED86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D9FAC7E-EAFD-49E0-B35F-99674B0A212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AFC1C93-60CE-478D-A987-46D7FB53F9C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BAF8580-B9B3-4A93-89A0-DFE9C378C5C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8152D1B-A4FE-45AA-B541-D8BF188F0F3B}"/>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6236842-5C07-48AE-8F50-A16D93BE465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40480F1-E595-461B-A9D7-15FE9E862A4E}"/>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464166E-A3AD-41C0-9755-2C128945EBC2}"/>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18,434
18,260
23.90
7,742,595
7,311,753
376,477
5,039,936
12,788,537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0E8F8DF-F751-47AF-968C-602A15EB421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381EEC5-CC1E-4CCD-A80D-E64097E753C8}"/>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CB67154-D226-4B02-8E8E-3B63BC829CB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D3418ED-95CB-4E04-8C0C-19512BF464C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BDA9215-8DD4-433F-9FA3-29409BFA15C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4CE3147-DBE5-4009-9B40-1CE2106835CB}"/>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F006F19-A77C-4F40-857F-AF670D35CD54}"/>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4BA3383-667D-47F8-AA1D-DD8CAA185DD7}"/>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FEF5B85-5B4F-4AFF-862F-1EEBBD2A060B}"/>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BE38ABE-2C8E-4364-ADB2-DD4A444354D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EFC893F-D5EC-4F6D-8CD2-6CCCE39E334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E59BC9A-6F67-49D8-8E51-0D00620FDB81}"/>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EAD60AC-71D7-494A-8CE2-C4F514589994}"/>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AB9CC7F-EBEB-4186-8BFA-F03DEAC8B575}"/>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3D56562-1547-4DF5-84F0-27ABF5F168B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D0E5E2D-1553-44A1-99D7-EC5C2AD0C40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0716A22-741F-4B49-8279-19F0FB7DDAE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A8D8A4F-36EE-403A-9BD8-C7BF77B372C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E75D549-C869-489E-80B6-7C8F2F397B4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2944BAF-C55F-4E25-B4F9-294692E8204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98D1F45-DB82-4A1D-990D-F9ABD2EDE8C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6B20E0F-3579-4C67-9C9C-32DC27491A2D}"/>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6F35AEC-9A12-4F1A-BE9C-3A2B782AAE93}"/>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E541F547-F8A3-4609-8590-A313F43CC76D}"/>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D071FAE-93DA-4D69-8565-139B67D0570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DE74D76E-3242-46F1-A91D-3EF3FC1BB81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0EBA030-F451-4644-A399-9118EE8DBA85}"/>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7774460-1D7A-4BBC-B155-985BA9F207B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BD25CF3-9A33-49CF-B225-F1189BA16D69}"/>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4D42412-B958-4E01-9E2A-93CE06559A58}"/>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84A7B3D-FFD1-4EF5-9CAE-F90F2200B12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B8C3D41-18A8-450C-916B-177060DD9594}"/>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240838D-3946-430F-9AB0-FB05F326CB8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185D626-C387-4CB5-B1AA-F77B885EA067}"/>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666473F-0F19-494E-A98D-A4FF725CAD86}"/>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E5715B6-0E33-47ED-BC9E-7CC18659B75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094B86B-32EB-407F-8713-F43B13754F7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令和元年まで横ばいであったが、令和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年度まで指数は減少しており、県平均は上回るものの全国平均や類似団体平均を大きく下回る状態が続いている。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高齢化による扶助費の伸びが続く一方、若年層の割合が減り、税収が減少傾向となっており、今後も財政力指数は低下していく見込みである。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財政力指数の低下防止や向上にむけた取組として、子育て支援の充実等により若年層の移住・定住促進に努める。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0FE1A95-BBBB-4FE7-8C1A-E730C60B1D1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AEAA1B0A-0ECF-4905-A9B7-CFAE8DD0696A}"/>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256FFFC2-2D17-4CB3-8A12-6CBB6A4FAD9C}"/>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7C6F1799-FD86-45AA-8BF9-64BE794CC901}"/>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A43B50F6-BBD6-414A-8DCC-310EAFEB35AA}"/>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BA7EEBA8-4108-4489-930C-3BA063C5031C}"/>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3F7CAF78-630F-4811-A286-40F0D7B600B4}"/>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1060C611-2FFD-475A-B608-DBBF02D0A5D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690E426F-5563-4614-9CE3-CD9B3FB70A91}"/>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A04510A4-F3D7-43C1-86CB-38A32B31472C}"/>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3B0FFF5C-2C87-45D7-87DD-6B1565F17132}"/>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82092EA0-A76E-46D6-B5B2-8B817EDB8D7F}"/>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7BE3FB97-EBDD-442A-8A92-100EA4D0ADC2}"/>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52C2FFB5-9AFC-42C6-9063-C39EE9C4BC4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287CA940-FC4C-4E83-A985-347B391193D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A2C8930F-3E34-4EAF-B908-EFF83D81CB4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A40C9FB6-97BF-4D78-A48A-D39D0902914D}"/>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14235E5C-3588-460E-B882-52D51311F38C}"/>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8957D4B9-FC3B-44FD-9970-5A85A20D8F7B}"/>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776960D6-38B4-4330-B552-0632438031AF}"/>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B0EE4F24-9B0D-42D4-A135-9E300923576B}"/>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151795</xdr:rowOff>
    </xdr:to>
    <xdr:cxnSp macro="">
      <xdr:nvCxnSpPr>
        <xdr:cNvPr id="70" name="直線コネクタ 69">
          <a:extLst>
            <a:ext uri="{FF2B5EF4-FFF2-40B4-BE49-F238E27FC236}">
              <a16:creationId xmlns:a16="http://schemas.microsoft.com/office/drawing/2014/main" id="{27EEAB2D-2944-48C1-910F-0BEA7FBF025E}"/>
            </a:ext>
          </a:extLst>
        </xdr:cNvPr>
        <xdr:cNvCxnSpPr/>
      </xdr:nvCxnSpPr>
      <xdr:spPr>
        <a:xfrm>
          <a:off x="4114800" y="73297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2B52E102-9719-4251-BA13-BDF802D087C4}"/>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D71C32DE-3E98-4514-9D4E-D6DAAE7C738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128815</xdr:rowOff>
    </xdr:to>
    <xdr:cxnSp macro="">
      <xdr:nvCxnSpPr>
        <xdr:cNvPr id="73" name="直線コネクタ 72">
          <a:extLst>
            <a:ext uri="{FF2B5EF4-FFF2-40B4-BE49-F238E27FC236}">
              <a16:creationId xmlns:a16="http://schemas.microsoft.com/office/drawing/2014/main" id="{98FEC191-D965-4FF1-A6D2-54EF62EFE83F}"/>
            </a:ext>
          </a:extLst>
        </xdr:cNvPr>
        <xdr:cNvCxnSpPr/>
      </xdr:nvCxnSpPr>
      <xdr:spPr>
        <a:xfrm>
          <a:off x="3225800" y="73067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3909FBD7-92C2-4E5F-BCE0-4E534A77EE36}"/>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E668B9F0-6463-46D2-BC4E-0A023F4B5D7D}"/>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105833</xdr:rowOff>
    </xdr:to>
    <xdr:cxnSp macro="">
      <xdr:nvCxnSpPr>
        <xdr:cNvPr id="76" name="直線コネクタ 75">
          <a:extLst>
            <a:ext uri="{FF2B5EF4-FFF2-40B4-BE49-F238E27FC236}">
              <a16:creationId xmlns:a16="http://schemas.microsoft.com/office/drawing/2014/main" id="{1C9F5BCF-7FA3-4147-9E20-6547BA5517A2}"/>
            </a:ext>
          </a:extLst>
        </xdr:cNvPr>
        <xdr:cNvCxnSpPr/>
      </xdr:nvCxnSpPr>
      <xdr:spPr>
        <a:xfrm>
          <a:off x="2336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B5E2E9B0-3C3A-406F-8F25-F885064FE6A8}"/>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0077D9C3-5B52-4F93-84AE-027E0B246186}"/>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94343</xdr:rowOff>
    </xdr:to>
    <xdr:cxnSp macro="">
      <xdr:nvCxnSpPr>
        <xdr:cNvPr id="79" name="直線コネクタ 78">
          <a:extLst>
            <a:ext uri="{FF2B5EF4-FFF2-40B4-BE49-F238E27FC236}">
              <a16:creationId xmlns:a16="http://schemas.microsoft.com/office/drawing/2014/main" id="{2458A142-4174-466F-84ED-DF13F43FF1BC}"/>
            </a:ext>
          </a:extLst>
        </xdr:cNvPr>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AD2C1D04-09C9-4B8C-A469-24C7F09B1F4E}"/>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7350150-A4BA-4C48-A2E9-049A81F4BEF9}"/>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CB86667D-6936-4973-BFCB-6283EED1024F}"/>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E46402B4-FD4C-466C-8FF2-E2689444E713}"/>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667C05D-D8A2-4E2B-8CE9-0F07535AD08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97E2781-1DB3-4CD2-B0F2-2ADB136A9C58}"/>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166BA89-06E2-485B-9FA4-D4008C51197F}"/>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D1D783D-C99D-45C3-97DC-AD0AE0CE8FA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F9F0C5A3-5C7A-4A20-A826-44CBBD9E005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89" name="楕円 88">
          <a:extLst>
            <a:ext uri="{FF2B5EF4-FFF2-40B4-BE49-F238E27FC236}">
              <a16:creationId xmlns:a16="http://schemas.microsoft.com/office/drawing/2014/main" id="{F6F3EF48-7109-4D12-BC9B-0CC26070F6B3}"/>
            </a:ext>
          </a:extLst>
        </xdr:cNvPr>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73072</xdr:rowOff>
    </xdr:from>
    <xdr:ext cx="762000" cy="259045"/>
    <xdr:sp macro="" textlink="">
      <xdr:nvSpPr>
        <xdr:cNvPr id="90" name="財政力該当値テキスト">
          <a:extLst>
            <a:ext uri="{FF2B5EF4-FFF2-40B4-BE49-F238E27FC236}">
              <a16:creationId xmlns:a16="http://schemas.microsoft.com/office/drawing/2014/main" id="{215D7551-3D38-498B-B93D-C2A6733C3A83}"/>
            </a:ext>
          </a:extLst>
        </xdr:cNvPr>
        <xdr:cNvSpPr txBox="1"/>
      </xdr:nvSpPr>
      <xdr:spPr>
        <a:xfrm>
          <a:off x="5041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1" name="楕円 90">
          <a:extLst>
            <a:ext uri="{FF2B5EF4-FFF2-40B4-BE49-F238E27FC236}">
              <a16:creationId xmlns:a16="http://schemas.microsoft.com/office/drawing/2014/main" id="{8AFFE1AF-27B2-41DE-8F48-76333D489A8E}"/>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2" name="テキスト ボックス 91">
          <a:extLst>
            <a:ext uri="{FF2B5EF4-FFF2-40B4-BE49-F238E27FC236}">
              <a16:creationId xmlns:a16="http://schemas.microsoft.com/office/drawing/2014/main" id="{2DD5E9E4-CC08-45E3-AA92-66B5EA3A4205}"/>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3" name="楕円 92">
          <a:extLst>
            <a:ext uri="{FF2B5EF4-FFF2-40B4-BE49-F238E27FC236}">
              <a16:creationId xmlns:a16="http://schemas.microsoft.com/office/drawing/2014/main" id="{955FB4C3-1992-45F7-ADB3-9EE5775659C2}"/>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4" name="テキスト ボックス 93">
          <a:extLst>
            <a:ext uri="{FF2B5EF4-FFF2-40B4-BE49-F238E27FC236}">
              <a16:creationId xmlns:a16="http://schemas.microsoft.com/office/drawing/2014/main" id="{F373DC2A-A743-40C0-BADE-6E5AF5B24303}"/>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5" name="楕円 94">
          <a:extLst>
            <a:ext uri="{FF2B5EF4-FFF2-40B4-BE49-F238E27FC236}">
              <a16:creationId xmlns:a16="http://schemas.microsoft.com/office/drawing/2014/main" id="{D83A5A55-06AE-4C82-BC9F-95EB8313E1B5}"/>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6" name="テキスト ボックス 95">
          <a:extLst>
            <a:ext uri="{FF2B5EF4-FFF2-40B4-BE49-F238E27FC236}">
              <a16:creationId xmlns:a16="http://schemas.microsoft.com/office/drawing/2014/main" id="{47EB69C3-7499-4A5E-8B05-0FC2973AF9AD}"/>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a:extLst>
            <a:ext uri="{FF2B5EF4-FFF2-40B4-BE49-F238E27FC236}">
              <a16:creationId xmlns:a16="http://schemas.microsoft.com/office/drawing/2014/main" id="{0C2DA5EE-0494-4413-9BDB-C18F4CC55AB1}"/>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8" name="テキスト ボックス 97">
          <a:extLst>
            <a:ext uri="{FF2B5EF4-FFF2-40B4-BE49-F238E27FC236}">
              <a16:creationId xmlns:a16="http://schemas.microsoft.com/office/drawing/2014/main" id="{CECBF13B-C656-4A04-8368-5D59EEAD8844}"/>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2404F6F9-874B-47DF-B9F8-4BF17D9863D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1A6F657-CD43-4C5C-A78A-8891EF5AA0DD}"/>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BC8EBC9D-B24A-448B-87F1-231A3C91158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E5D3739E-BC72-4DB4-B2A5-983C3A428CC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E8A41E8E-5EFE-4B4B-89AB-F31B1F3F30B8}"/>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A47B52EE-FAE5-4FE3-9BAF-43D4B50CA7A8}"/>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FAE341B0-8ABF-4CE9-B632-6724A5F0A2F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DFFDFF34-2343-400E-B635-C8B1C88613F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373A6B32-B8E8-4E90-85FA-D23BDCDE897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92A0F131-A577-40D7-BBB1-CCFC2263754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466A5BCF-2428-4DD6-9FC7-3F4D158CE171}"/>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D795C48B-8BDF-4D38-901C-C54667B4EA9A}"/>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6A12A062-B57E-4711-AEB5-95FA0C14891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町直営で運営している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公共施設が多い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ため、人件費等の経常費用を多く要し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、また、土地区画整理事業、幼保一体化こども園建設事業などで借り入れた地方債の元金据置期間の終了に伴い、元金償還による公債費が増加し、経常収支比率が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より高い数値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年度は普通交付税の大幅な増額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により６％程度改善しており、令和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年度に実施した公債費の繰上償還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類似団体平均との差がこれまで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％以上あったものが令和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改善されている。今後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公債費の繰上償還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や施設の外部委託の検討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年度時点で９４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以下となるよう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D5BA9C3B-3B0A-4BED-A4A3-05979A78E24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BF67728F-2222-4293-A51C-74E9FE77A49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B4B407CD-BEDD-426B-BEB7-303316EBC0B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B6D2742-DCC5-4D7F-B5D9-ADB77F65DB0D}"/>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3C116CFD-1EE7-491A-B9FC-DB98F5B93AC2}"/>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ADE8699F-608C-4B48-B7AA-82B99680304D}"/>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F6E4D1A2-CEC3-4372-9980-0F46618B2468}"/>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46DCBFFC-0704-4E0D-8BC1-D25E1FEB77D8}"/>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FC39F396-617F-4C7F-83DD-721A4C6C333A}"/>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17E9FBED-DEB9-4A64-9323-96624339EF65}"/>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CF3407B6-0BF8-4FE0-B79A-9D59ACE45DFF}"/>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A603661E-D550-4D2D-9ABE-F08B28A0545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ABEA48BF-5726-44C0-9A01-79C8244DEFD9}"/>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ABA4C9E4-4BC7-4FDD-A8BE-BE230964917F}"/>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69BADD2E-2780-4D5B-82FE-DC38CDFDF43D}"/>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66B4B51A-365D-4A79-A598-82D4FCD8F81E}"/>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C67B3820-9834-44E8-A8DF-664E8E32D6B2}"/>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B25B99A1-D4F9-462C-97D6-9DC21A146F81}"/>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39C9202E-E7CD-4864-BDD4-2499E39F879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58674</xdr:rowOff>
    </xdr:from>
    <xdr:to>
      <xdr:col>23</xdr:col>
      <xdr:colOff>133350</xdr:colOff>
      <xdr:row>64</xdr:row>
      <xdr:rowOff>87630</xdr:rowOff>
    </xdr:to>
    <xdr:cxnSp macro="">
      <xdr:nvCxnSpPr>
        <xdr:cNvPr id="131" name="直線コネクタ 130">
          <a:extLst>
            <a:ext uri="{FF2B5EF4-FFF2-40B4-BE49-F238E27FC236}">
              <a16:creationId xmlns:a16="http://schemas.microsoft.com/office/drawing/2014/main" id="{BF82D43B-CE87-4977-9E24-7FD599EBF9F0}"/>
            </a:ext>
          </a:extLst>
        </xdr:cNvPr>
        <xdr:cNvCxnSpPr/>
      </xdr:nvCxnSpPr>
      <xdr:spPr>
        <a:xfrm>
          <a:off x="4114800" y="1103147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2" name="財政構造の弾力性平均値テキスト">
          <a:extLst>
            <a:ext uri="{FF2B5EF4-FFF2-40B4-BE49-F238E27FC236}">
              <a16:creationId xmlns:a16="http://schemas.microsoft.com/office/drawing/2014/main" id="{4F7B3B6A-EF51-4B39-B367-9AC3C47EE427}"/>
            </a:ext>
          </a:extLst>
        </xdr:cNvPr>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AECBC4E4-13AF-4E0D-A20A-66AE00FF78EE}"/>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58674</xdr:rowOff>
    </xdr:from>
    <xdr:to>
      <xdr:col>19</xdr:col>
      <xdr:colOff>133350</xdr:colOff>
      <xdr:row>65</xdr:row>
      <xdr:rowOff>167132</xdr:rowOff>
    </xdr:to>
    <xdr:cxnSp macro="">
      <xdr:nvCxnSpPr>
        <xdr:cNvPr id="134" name="直線コネクタ 133">
          <a:extLst>
            <a:ext uri="{FF2B5EF4-FFF2-40B4-BE49-F238E27FC236}">
              <a16:creationId xmlns:a16="http://schemas.microsoft.com/office/drawing/2014/main" id="{D4BF4B74-9167-4E46-A3C9-46ED97848874}"/>
            </a:ext>
          </a:extLst>
        </xdr:cNvPr>
        <xdr:cNvCxnSpPr/>
      </xdr:nvCxnSpPr>
      <xdr:spPr>
        <a:xfrm flipV="1">
          <a:off x="3225800" y="11031474"/>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173004D4-C625-42A1-BFA5-012C9AFBF4F2}"/>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6" name="テキスト ボックス 135">
          <a:extLst>
            <a:ext uri="{FF2B5EF4-FFF2-40B4-BE49-F238E27FC236}">
              <a16:creationId xmlns:a16="http://schemas.microsoft.com/office/drawing/2014/main" id="{C7846FE0-3FE9-4BC5-9DBB-005FC6A6024F}"/>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167132</xdr:rowOff>
    </xdr:from>
    <xdr:to>
      <xdr:col>15</xdr:col>
      <xdr:colOff>82550</xdr:colOff>
      <xdr:row>67</xdr:row>
      <xdr:rowOff>26924</xdr:rowOff>
    </xdr:to>
    <xdr:cxnSp macro="">
      <xdr:nvCxnSpPr>
        <xdr:cNvPr id="137" name="直線コネクタ 136">
          <a:extLst>
            <a:ext uri="{FF2B5EF4-FFF2-40B4-BE49-F238E27FC236}">
              <a16:creationId xmlns:a16="http://schemas.microsoft.com/office/drawing/2014/main" id="{3C9600DD-AC40-408C-B3D9-B425EEDA83CD}"/>
            </a:ext>
          </a:extLst>
        </xdr:cNvPr>
        <xdr:cNvCxnSpPr/>
      </xdr:nvCxnSpPr>
      <xdr:spPr>
        <a:xfrm flipV="1">
          <a:off x="2336800" y="1131138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E8A97658-7665-4E6E-AFD5-A295A3ACE9B8}"/>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EA3A9C6F-D9F9-4C8B-8CC6-E67481DC3D3A}"/>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150114</xdr:rowOff>
    </xdr:from>
    <xdr:to>
      <xdr:col>11</xdr:col>
      <xdr:colOff>31750</xdr:colOff>
      <xdr:row>67</xdr:row>
      <xdr:rowOff>26924</xdr:rowOff>
    </xdr:to>
    <xdr:cxnSp macro="">
      <xdr:nvCxnSpPr>
        <xdr:cNvPr id="140" name="直線コネクタ 139">
          <a:extLst>
            <a:ext uri="{FF2B5EF4-FFF2-40B4-BE49-F238E27FC236}">
              <a16:creationId xmlns:a16="http://schemas.microsoft.com/office/drawing/2014/main" id="{016BE117-3E87-4DA4-8F07-CD90004B9BC9}"/>
            </a:ext>
          </a:extLst>
        </xdr:cNvPr>
        <xdr:cNvCxnSpPr/>
      </xdr:nvCxnSpPr>
      <xdr:spPr>
        <a:xfrm>
          <a:off x="1447800" y="1146581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31BB4AE5-43F1-4D6D-BD21-731839C3C8D7}"/>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42" name="テキスト ボックス 141">
          <a:extLst>
            <a:ext uri="{FF2B5EF4-FFF2-40B4-BE49-F238E27FC236}">
              <a16:creationId xmlns:a16="http://schemas.microsoft.com/office/drawing/2014/main" id="{DFDECBE0-AAE0-4760-9F45-9F7F409DA95C}"/>
            </a:ext>
          </a:extLst>
        </xdr:cNvPr>
        <xdr:cNvSpPr txBox="1"/>
      </xdr:nvSpPr>
      <xdr:spPr>
        <a:xfrm>
          <a:off x="1955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CCAD10D9-7E32-4199-A6A9-7061BEDFDC52}"/>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3B2A09FD-4F99-49D1-85A0-B3C6652764B2}"/>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4E50E637-76AA-42EA-9E90-77E28C3266F5}"/>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9490A2B-942D-4686-B6F5-7091878FEE04}"/>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4BEE6FD-CDA9-46AB-B3FD-89A7D263C52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199AE0A-476E-4536-80B2-BAB3B77624C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8AA89CD-F96F-437C-95FE-876CDB8BB49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0" name="楕円 149">
          <a:extLst>
            <a:ext uri="{FF2B5EF4-FFF2-40B4-BE49-F238E27FC236}">
              <a16:creationId xmlns:a16="http://schemas.microsoft.com/office/drawing/2014/main" id="{8926EE0B-E1D2-4BF6-8249-80AA983DB33E}"/>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1" name="財政構造の弾力性該当値テキスト">
          <a:extLst>
            <a:ext uri="{FF2B5EF4-FFF2-40B4-BE49-F238E27FC236}">
              <a16:creationId xmlns:a16="http://schemas.microsoft.com/office/drawing/2014/main" id="{30E7630D-2AC1-42EB-AE13-71F1FBBC62EF}"/>
            </a:ext>
          </a:extLst>
        </xdr:cNvPr>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7874</xdr:rowOff>
    </xdr:from>
    <xdr:to>
      <xdr:col>19</xdr:col>
      <xdr:colOff>184150</xdr:colOff>
      <xdr:row>64</xdr:row>
      <xdr:rowOff>109474</xdr:rowOff>
    </xdr:to>
    <xdr:sp macro="" textlink="">
      <xdr:nvSpPr>
        <xdr:cNvPr id="152" name="楕円 151">
          <a:extLst>
            <a:ext uri="{FF2B5EF4-FFF2-40B4-BE49-F238E27FC236}">
              <a16:creationId xmlns:a16="http://schemas.microsoft.com/office/drawing/2014/main" id="{1512CE7C-FD20-4493-AD05-B8700742FCF6}"/>
            </a:ext>
          </a:extLst>
        </xdr:cNvPr>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53" name="テキスト ボックス 152">
          <a:extLst>
            <a:ext uri="{FF2B5EF4-FFF2-40B4-BE49-F238E27FC236}">
              <a16:creationId xmlns:a16="http://schemas.microsoft.com/office/drawing/2014/main" id="{C683858F-A230-4CE8-B3B0-9CA795160C88}"/>
            </a:ext>
          </a:extLst>
        </xdr:cNvPr>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116332</xdr:rowOff>
    </xdr:from>
    <xdr:to>
      <xdr:col>15</xdr:col>
      <xdr:colOff>133350</xdr:colOff>
      <xdr:row>66</xdr:row>
      <xdr:rowOff>46482</xdr:rowOff>
    </xdr:to>
    <xdr:sp macro="" textlink="">
      <xdr:nvSpPr>
        <xdr:cNvPr id="154" name="楕円 153">
          <a:extLst>
            <a:ext uri="{FF2B5EF4-FFF2-40B4-BE49-F238E27FC236}">
              <a16:creationId xmlns:a16="http://schemas.microsoft.com/office/drawing/2014/main" id="{65953AC4-7BC5-47CE-A94F-C6BEDEE2BC13}"/>
            </a:ext>
          </a:extLst>
        </xdr:cNvPr>
        <xdr:cNvSpPr/>
      </xdr:nvSpPr>
      <xdr:spPr>
        <a:xfrm>
          <a:off x="3175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31259</xdr:rowOff>
    </xdr:from>
    <xdr:ext cx="762000" cy="259045"/>
    <xdr:sp macro="" textlink="">
      <xdr:nvSpPr>
        <xdr:cNvPr id="155" name="テキスト ボックス 154">
          <a:extLst>
            <a:ext uri="{FF2B5EF4-FFF2-40B4-BE49-F238E27FC236}">
              <a16:creationId xmlns:a16="http://schemas.microsoft.com/office/drawing/2014/main" id="{2E91AFF2-B5DE-4C7A-93C2-C2240E415BE8}"/>
            </a:ext>
          </a:extLst>
        </xdr:cNvPr>
        <xdr:cNvSpPr txBox="1"/>
      </xdr:nvSpPr>
      <xdr:spPr>
        <a:xfrm>
          <a:off x="2844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147574</xdr:rowOff>
    </xdr:from>
    <xdr:to>
      <xdr:col>11</xdr:col>
      <xdr:colOff>82550</xdr:colOff>
      <xdr:row>67</xdr:row>
      <xdr:rowOff>77724</xdr:rowOff>
    </xdr:to>
    <xdr:sp macro="" textlink="">
      <xdr:nvSpPr>
        <xdr:cNvPr id="156" name="楕円 155">
          <a:extLst>
            <a:ext uri="{FF2B5EF4-FFF2-40B4-BE49-F238E27FC236}">
              <a16:creationId xmlns:a16="http://schemas.microsoft.com/office/drawing/2014/main" id="{EDCCD877-A062-46C7-B1CA-A85584777244}"/>
            </a:ext>
          </a:extLst>
        </xdr:cNvPr>
        <xdr:cNvSpPr/>
      </xdr:nvSpPr>
      <xdr:spPr>
        <a:xfrm>
          <a:off x="2286000" y="114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62501</xdr:rowOff>
    </xdr:from>
    <xdr:ext cx="762000" cy="259045"/>
    <xdr:sp macro="" textlink="">
      <xdr:nvSpPr>
        <xdr:cNvPr id="157" name="テキスト ボックス 156">
          <a:extLst>
            <a:ext uri="{FF2B5EF4-FFF2-40B4-BE49-F238E27FC236}">
              <a16:creationId xmlns:a16="http://schemas.microsoft.com/office/drawing/2014/main" id="{B97EDB80-B7CF-4AFC-8061-764DAA6141B0}"/>
            </a:ext>
          </a:extLst>
        </xdr:cNvPr>
        <xdr:cNvSpPr txBox="1"/>
      </xdr:nvSpPr>
      <xdr:spPr>
        <a:xfrm>
          <a:off x="1955800" y="1154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99314</xdr:rowOff>
    </xdr:from>
    <xdr:to>
      <xdr:col>7</xdr:col>
      <xdr:colOff>31750</xdr:colOff>
      <xdr:row>67</xdr:row>
      <xdr:rowOff>29464</xdr:rowOff>
    </xdr:to>
    <xdr:sp macro="" textlink="">
      <xdr:nvSpPr>
        <xdr:cNvPr id="158" name="楕円 157">
          <a:extLst>
            <a:ext uri="{FF2B5EF4-FFF2-40B4-BE49-F238E27FC236}">
              <a16:creationId xmlns:a16="http://schemas.microsoft.com/office/drawing/2014/main" id="{FBF6E46A-248D-40E0-9300-BD9DD1A47354}"/>
            </a:ext>
          </a:extLst>
        </xdr:cNvPr>
        <xdr:cNvSpPr/>
      </xdr:nvSpPr>
      <xdr:spPr>
        <a:xfrm>
          <a:off x="1397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14241</xdr:rowOff>
    </xdr:from>
    <xdr:ext cx="762000" cy="259045"/>
    <xdr:sp macro="" textlink="">
      <xdr:nvSpPr>
        <xdr:cNvPr id="159" name="テキスト ボックス 158">
          <a:extLst>
            <a:ext uri="{FF2B5EF4-FFF2-40B4-BE49-F238E27FC236}">
              <a16:creationId xmlns:a16="http://schemas.microsoft.com/office/drawing/2014/main" id="{64CD0E5A-0926-4472-9892-14BF84C196D9}"/>
            </a:ext>
          </a:extLst>
        </xdr:cNvPr>
        <xdr:cNvSpPr txBox="1"/>
      </xdr:nvSpPr>
      <xdr:spPr>
        <a:xfrm>
          <a:off x="1066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5612DE5A-ACBA-4714-93AA-CEF759934A76}"/>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6EA617AE-9579-40E8-8C14-63EE47B7782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9B7BB7B8-79F1-4B95-A064-E25E33525297}"/>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3A18EEB8-4E7D-41C6-9A66-6C3562E7195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5E53ED0-4713-4FED-B311-CD2F800D2085}"/>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F8CC98BB-8651-42E6-AD2F-34D0B9D2540F}"/>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8C23D93A-CB10-41D6-B41E-85E22458E5AE}"/>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62BFB9AE-2BB7-41ED-8A4F-922EE3C19E2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1FA33949-A033-41D8-8963-B90A420B2331}"/>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21BCD431-688C-4D0E-978D-BF7DC6299F29}"/>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9D7FCBA1-1DC0-44AC-AB00-18536E375A1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ABAB4980-BBEA-49EB-8AE0-880E8942DDF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2944E925-0B3D-4089-8497-DEA8F0F599C2}"/>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万円程度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低い数値となっているが、県平均に比べ</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て若干</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高い数値となっている。これは、町内のこども園、給食センター、斎場、清掃センターといった公共施設を町直営で運営しているため、人件費等の経常費用を多く要していることが要因と考えられる。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月より一般職員の給与を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％カットするなど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「緊急財政健全化計画」に基づ</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人件費の抑制を図</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り、人件費の抑制に努めている。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55FDB28C-1A9B-4020-BEA4-737D20A4513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67FFBACA-2B14-4B19-BD0B-20EA07B56F5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CF85B7F1-F6E7-4A48-8306-2F8BD7339D6B}"/>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D1255A01-34AB-4E50-95F1-4738430A8D86}"/>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FC9CF455-6D99-47DB-823F-044E2F90A569}"/>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7304D3D6-870D-4E8B-B62F-DD17424FB5AE}"/>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A3EEA990-4E97-4613-83A4-62D9A3DEC23D}"/>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FA80EE6E-AFF3-446C-9A0A-499EC76DBB76}"/>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E094328B-1E79-4DE2-850F-5EF74114B18D}"/>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5700E312-9731-484F-B44A-3757DE82DC61}"/>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DD76DC83-4EDD-4670-B67B-5CF59A346954}"/>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DDD74A8-8CD9-4F16-A3F1-F98174B3AE1C}"/>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7DF93719-8DB0-490A-A2F8-E5F8478EC3AE}"/>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B9AC467C-0CC2-4EAC-9979-7786E9429794}"/>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EF1547DC-3925-4B1B-AA44-DE81C4E13C53}"/>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15774033-6F67-454F-AB38-98AEBAA49D8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18534F83-200D-4884-B866-C5AF53832317}"/>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D84F5962-2C61-4127-B2F5-E965D661FF80}"/>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DB71A697-01C7-4F92-B659-99F92C3878D5}"/>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404CEAC9-23BD-4E48-9E87-B9E21FD028ED}"/>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DFAEE008-894D-4560-983D-194681A9DC19}"/>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16979</xdr:rowOff>
    </xdr:from>
    <xdr:to>
      <xdr:col>23</xdr:col>
      <xdr:colOff>133350</xdr:colOff>
      <xdr:row>83</xdr:row>
      <xdr:rowOff>61233</xdr:rowOff>
    </xdr:to>
    <xdr:cxnSp macro="">
      <xdr:nvCxnSpPr>
        <xdr:cNvPr id="194" name="直線コネクタ 193">
          <a:extLst>
            <a:ext uri="{FF2B5EF4-FFF2-40B4-BE49-F238E27FC236}">
              <a16:creationId xmlns:a16="http://schemas.microsoft.com/office/drawing/2014/main" id="{1DAFD265-F98D-4EF8-9940-B21243F0BD17}"/>
            </a:ext>
          </a:extLst>
        </xdr:cNvPr>
        <xdr:cNvCxnSpPr/>
      </xdr:nvCxnSpPr>
      <xdr:spPr>
        <a:xfrm>
          <a:off x="4114800" y="14247329"/>
          <a:ext cx="838200" cy="4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a:extLst>
            <a:ext uri="{FF2B5EF4-FFF2-40B4-BE49-F238E27FC236}">
              <a16:creationId xmlns:a16="http://schemas.microsoft.com/office/drawing/2014/main" id="{65DEAF97-A356-40D1-944F-2CE7766809A7}"/>
            </a:ext>
          </a:extLst>
        </xdr:cNvPr>
        <xdr:cNvSpPr txBox="1"/>
      </xdr:nvSpPr>
      <xdr:spPr>
        <a:xfrm>
          <a:off x="5041900" y="1446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2A3B114B-3F6D-42B3-BEC8-E8EA4092045E}"/>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13159</xdr:rowOff>
    </xdr:from>
    <xdr:to>
      <xdr:col>19</xdr:col>
      <xdr:colOff>133350</xdr:colOff>
      <xdr:row>83</xdr:row>
      <xdr:rowOff>16979</xdr:rowOff>
    </xdr:to>
    <xdr:cxnSp macro="">
      <xdr:nvCxnSpPr>
        <xdr:cNvPr id="197" name="直線コネクタ 196">
          <a:extLst>
            <a:ext uri="{FF2B5EF4-FFF2-40B4-BE49-F238E27FC236}">
              <a16:creationId xmlns:a16="http://schemas.microsoft.com/office/drawing/2014/main" id="{B3882276-A0EB-4BC8-BB6E-098DDFB55CA7}"/>
            </a:ext>
          </a:extLst>
        </xdr:cNvPr>
        <xdr:cNvCxnSpPr/>
      </xdr:nvCxnSpPr>
      <xdr:spPr>
        <a:xfrm>
          <a:off x="3225800" y="14243509"/>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37AD0808-5D7D-48B4-90D1-E3F39087451D}"/>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a:extLst>
            <a:ext uri="{FF2B5EF4-FFF2-40B4-BE49-F238E27FC236}">
              <a16:creationId xmlns:a16="http://schemas.microsoft.com/office/drawing/2014/main" id="{438176CA-A58B-4036-94CD-C6D6E999EE44}"/>
            </a:ext>
          </a:extLst>
        </xdr:cNvPr>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93100</xdr:rowOff>
    </xdr:from>
    <xdr:to>
      <xdr:col>15</xdr:col>
      <xdr:colOff>82550</xdr:colOff>
      <xdr:row>83</xdr:row>
      <xdr:rowOff>13159</xdr:rowOff>
    </xdr:to>
    <xdr:cxnSp macro="">
      <xdr:nvCxnSpPr>
        <xdr:cNvPr id="200" name="直線コネクタ 199">
          <a:extLst>
            <a:ext uri="{FF2B5EF4-FFF2-40B4-BE49-F238E27FC236}">
              <a16:creationId xmlns:a16="http://schemas.microsoft.com/office/drawing/2014/main" id="{BE627FE8-E942-42B3-9DE2-6E7E0418B1EA}"/>
            </a:ext>
          </a:extLst>
        </xdr:cNvPr>
        <xdr:cNvCxnSpPr/>
      </xdr:nvCxnSpPr>
      <xdr:spPr>
        <a:xfrm>
          <a:off x="2336800" y="14152000"/>
          <a:ext cx="889000" cy="9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A991B59A-D3B5-4D66-9AE7-55D8E6D923EB}"/>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2" name="テキスト ボックス 201">
          <a:extLst>
            <a:ext uri="{FF2B5EF4-FFF2-40B4-BE49-F238E27FC236}">
              <a16:creationId xmlns:a16="http://schemas.microsoft.com/office/drawing/2014/main" id="{2961A211-745F-4AB3-873F-26EC0C2272ED}"/>
            </a:ext>
          </a:extLst>
        </xdr:cNvPr>
        <xdr:cNvSpPr txBox="1"/>
      </xdr:nvSpPr>
      <xdr:spPr>
        <a:xfrm>
          <a:off x="2844800" y="144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74994</xdr:rowOff>
    </xdr:from>
    <xdr:to>
      <xdr:col>11</xdr:col>
      <xdr:colOff>31750</xdr:colOff>
      <xdr:row>82</xdr:row>
      <xdr:rowOff>93100</xdr:rowOff>
    </xdr:to>
    <xdr:cxnSp macro="">
      <xdr:nvCxnSpPr>
        <xdr:cNvPr id="203" name="直線コネクタ 202">
          <a:extLst>
            <a:ext uri="{FF2B5EF4-FFF2-40B4-BE49-F238E27FC236}">
              <a16:creationId xmlns:a16="http://schemas.microsoft.com/office/drawing/2014/main" id="{8D0B21F5-73E1-4CC5-9E40-7C957469A6E9}"/>
            </a:ext>
          </a:extLst>
        </xdr:cNvPr>
        <xdr:cNvCxnSpPr/>
      </xdr:nvCxnSpPr>
      <xdr:spPr>
        <a:xfrm>
          <a:off x="1447800" y="14133894"/>
          <a:ext cx="889000" cy="1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274FEBEA-BDBE-4994-AA0F-FB9FB8C0A8C0}"/>
            </a:ext>
          </a:extLst>
        </xdr:cNvPr>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5" name="テキスト ボックス 204">
          <a:extLst>
            <a:ext uri="{FF2B5EF4-FFF2-40B4-BE49-F238E27FC236}">
              <a16:creationId xmlns:a16="http://schemas.microsoft.com/office/drawing/2014/main" id="{38FF8668-29C9-43A7-AC27-361D808D39AE}"/>
            </a:ext>
          </a:extLst>
        </xdr:cNvPr>
        <xdr:cNvSpPr txBox="1"/>
      </xdr:nvSpPr>
      <xdr:spPr>
        <a:xfrm>
          <a:off x="1955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86072515-CC4E-4CBE-BAAB-42DCC897033B}"/>
            </a:ext>
          </a:extLst>
        </xdr:cNvPr>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a:extLst>
            <a:ext uri="{FF2B5EF4-FFF2-40B4-BE49-F238E27FC236}">
              <a16:creationId xmlns:a16="http://schemas.microsoft.com/office/drawing/2014/main" id="{9855CE2E-F668-48F6-B493-CB118A962F0A}"/>
            </a:ext>
          </a:extLst>
        </xdr:cNvPr>
        <xdr:cNvSpPr txBox="1"/>
      </xdr:nvSpPr>
      <xdr:spPr>
        <a:xfrm>
          <a:off x="1066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333B727C-9457-41B8-8BA6-929451F1729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8E42797F-81B6-4982-8028-7D31AE21F47A}"/>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15FE32C8-67F9-4784-9C7A-BCB205CBFF8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2DFB00FC-6ABA-433A-A9A8-C7D8CA7E9BE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CFE1FD93-B714-41B9-8142-2B725AFD772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10433</xdr:rowOff>
    </xdr:from>
    <xdr:to>
      <xdr:col>23</xdr:col>
      <xdr:colOff>184150</xdr:colOff>
      <xdr:row>83</xdr:row>
      <xdr:rowOff>112033</xdr:rowOff>
    </xdr:to>
    <xdr:sp macro="" textlink="">
      <xdr:nvSpPr>
        <xdr:cNvPr id="213" name="楕円 212">
          <a:extLst>
            <a:ext uri="{FF2B5EF4-FFF2-40B4-BE49-F238E27FC236}">
              <a16:creationId xmlns:a16="http://schemas.microsoft.com/office/drawing/2014/main" id="{40CD57E7-6941-42C1-BA7E-72D26A472C36}"/>
            </a:ext>
          </a:extLst>
        </xdr:cNvPr>
        <xdr:cNvSpPr/>
      </xdr:nvSpPr>
      <xdr:spPr>
        <a:xfrm>
          <a:off x="4902200" y="1424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26960</xdr:rowOff>
    </xdr:from>
    <xdr:ext cx="762000" cy="259045"/>
    <xdr:sp macro="" textlink="">
      <xdr:nvSpPr>
        <xdr:cNvPr id="214" name="人件費・物件費等の状況該当値テキスト">
          <a:extLst>
            <a:ext uri="{FF2B5EF4-FFF2-40B4-BE49-F238E27FC236}">
              <a16:creationId xmlns:a16="http://schemas.microsoft.com/office/drawing/2014/main" id="{6A202E17-B513-475A-B5DA-871AA7674965}"/>
            </a:ext>
          </a:extLst>
        </xdr:cNvPr>
        <xdr:cNvSpPr txBox="1"/>
      </xdr:nvSpPr>
      <xdr:spPr>
        <a:xfrm>
          <a:off x="5041900" y="1408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137629</xdr:rowOff>
    </xdr:from>
    <xdr:to>
      <xdr:col>19</xdr:col>
      <xdr:colOff>184150</xdr:colOff>
      <xdr:row>83</xdr:row>
      <xdr:rowOff>67779</xdr:rowOff>
    </xdr:to>
    <xdr:sp macro="" textlink="">
      <xdr:nvSpPr>
        <xdr:cNvPr id="215" name="楕円 214">
          <a:extLst>
            <a:ext uri="{FF2B5EF4-FFF2-40B4-BE49-F238E27FC236}">
              <a16:creationId xmlns:a16="http://schemas.microsoft.com/office/drawing/2014/main" id="{29DC3FE8-1F60-4A78-ABA8-6BEB315022C0}"/>
            </a:ext>
          </a:extLst>
        </xdr:cNvPr>
        <xdr:cNvSpPr/>
      </xdr:nvSpPr>
      <xdr:spPr>
        <a:xfrm>
          <a:off x="4064000" y="1419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77956</xdr:rowOff>
    </xdr:from>
    <xdr:ext cx="736600" cy="259045"/>
    <xdr:sp macro="" textlink="">
      <xdr:nvSpPr>
        <xdr:cNvPr id="216" name="テキスト ボックス 215">
          <a:extLst>
            <a:ext uri="{FF2B5EF4-FFF2-40B4-BE49-F238E27FC236}">
              <a16:creationId xmlns:a16="http://schemas.microsoft.com/office/drawing/2014/main" id="{00D39732-B992-4296-B50C-3E3407E01C2B}"/>
            </a:ext>
          </a:extLst>
        </xdr:cNvPr>
        <xdr:cNvSpPr txBox="1"/>
      </xdr:nvSpPr>
      <xdr:spPr>
        <a:xfrm>
          <a:off x="3733800" y="13965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133809</xdr:rowOff>
    </xdr:from>
    <xdr:to>
      <xdr:col>15</xdr:col>
      <xdr:colOff>133350</xdr:colOff>
      <xdr:row>83</xdr:row>
      <xdr:rowOff>63959</xdr:rowOff>
    </xdr:to>
    <xdr:sp macro="" textlink="">
      <xdr:nvSpPr>
        <xdr:cNvPr id="217" name="楕円 216">
          <a:extLst>
            <a:ext uri="{FF2B5EF4-FFF2-40B4-BE49-F238E27FC236}">
              <a16:creationId xmlns:a16="http://schemas.microsoft.com/office/drawing/2014/main" id="{9EDD9B7B-3972-4DF6-8455-6EE546511766}"/>
            </a:ext>
          </a:extLst>
        </xdr:cNvPr>
        <xdr:cNvSpPr/>
      </xdr:nvSpPr>
      <xdr:spPr>
        <a:xfrm>
          <a:off x="3175000" y="1419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74136</xdr:rowOff>
    </xdr:from>
    <xdr:ext cx="762000" cy="259045"/>
    <xdr:sp macro="" textlink="">
      <xdr:nvSpPr>
        <xdr:cNvPr id="218" name="テキスト ボックス 217">
          <a:extLst>
            <a:ext uri="{FF2B5EF4-FFF2-40B4-BE49-F238E27FC236}">
              <a16:creationId xmlns:a16="http://schemas.microsoft.com/office/drawing/2014/main" id="{2D528C94-FAEE-4235-8DA6-BFBF1E789D77}"/>
            </a:ext>
          </a:extLst>
        </xdr:cNvPr>
        <xdr:cNvSpPr txBox="1"/>
      </xdr:nvSpPr>
      <xdr:spPr>
        <a:xfrm>
          <a:off x="2844800" y="1396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42300</xdr:rowOff>
    </xdr:from>
    <xdr:to>
      <xdr:col>11</xdr:col>
      <xdr:colOff>82550</xdr:colOff>
      <xdr:row>82</xdr:row>
      <xdr:rowOff>143900</xdr:rowOff>
    </xdr:to>
    <xdr:sp macro="" textlink="">
      <xdr:nvSpPr>
        <xdr:cNvPr id="219" name="楕円 218">
          <a:extLst>
            <a:ext uri="{FF2B5EF4-FFF2-40B4-BE49-F238E27FC236}">
              <a16:creationId xmlns:a16="http://schemas.microsoft.com/office/drawing/2014/main" id="{ED448876-4300-46B0-B17F-2BD7B7847CF1}"/>
            </a:ext>
          </a:extLst>
        </xdr:cNvPr>
        <xdr:cNvSpPr/>
      </xdr:nvSpPr>
      <xdr:spPr>
        <a:xfrm>
          <a:off x="2286000" y="141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154077</xdr:rowOff>
    </xdr:from>
    <xdr:ext cx="762000" cy="259045"/>
    <xdr:sp macro="" textlink="">
      <xdr:nvSpPr>
        <xdr:cNvPr id="220" name="テキスト ボックス 219">
          <a:extLst>
            <a:ext uri="{FF2B5EF4-FFF2-40B4-BE49-F238E27FC236}">
              <a16:creationId xmlns:a16="http://schemas.microsoft.com/office/drawing/2014/main" id="{8509E4D8-3786-4D9D-9DDF-6EE68E4EAC59}"/>
            </a:ext>
          </a:extLst>
        </xdr:cNvPr>
        <xdr:cNvSpPr txBox="1"/>
      </xdr:nvSpPr>
      <xdr:spPr>
        <a:xfrm>
          <a:off x="1955800" y="138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24194</xdr:rowOff>
    </xdr:from>
    <xdr:to>
      <xdr:col>7</xdr:col>
      <xdr:colOff>31750</xdr:colOff>
      <xdr:row>82</xdr:row>
      <xdr:rowOff>125794</xdr:rowOff>
    </xdr:to>
    <xdr:sp macro="" textlink="">
      <xdr:nvSpPr>
        <xdr:cNvPr id="221" name="楕円 220">
          <a:extLst>
            <a:ext uri="{FF2B5EF4-FFF2-40B4-BE49-F238E27FC236}">
              <a16:creationId xmlns:a16="http://schemas.microsoft.com/office/drawing/2014/main" id="{0F1DC687-8603-4847-8A95-0C247BF1D584}"/>
            </a:ext>
          </a:extLst>
        </xdr:cNvPr>
        <xdr:cNvSpPr/>
      </xdr:nvSpPr>
      <xdr:spPr>
        <a:xfrm>
          <a:off x="1397000" y="140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135971</xdr:rowOff>
    </xdr:from>
    <xdr:ext cx="762000" cy="259045"/>
    <xdr:sp macro="" textlink="">
      <xdr:nvSpPr>
        <xdr:cNvPr id="222" name="テキスト ボックス 221">
          <a:extLst>
            <a:ext uri="{FF2B5EF4-FFF2-40B4-BE49-F238E27FC236}">
              <a16:creationId xmlns:a16="http://schemas.microsoft.com/office/drawing/2014/main" id="{D2C16605-02EA-4629-93B2-C21B3BCA3243}"/>
            </a:ext>
          </a:extLst>
        </xdr:cNvPr>
        <xdr:cNvSpPr txBox="1"/>
      </xdr:nvSpPr>
      <xdr:spPr>
        <a:xfrm>
          <a:off x="1066800" y="138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CA7F87BC-4B1C-4AAC-8274-2771B3E5C63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56C5FF95-333A-4346-8147-FECD0825A26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37BD9ECA-07B5-4498-816D-EE342B637D2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AA963CE1-A1D3-4B19-A35C-34496C90DF4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A5864BB6-7B95-43EB-99C2-B78A69A50B44}"/>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4E3E073A-AE0F-4C6F-8F8F-9F4AAFEE0F4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C3D619D9-4E2F-4FB8-B717-9404A6454BF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4B7D5825-1FE6-439A-A7AA-DA54D6C053A9}"/>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92C2FDE-18CD-49B6-B7EC-625DE87A808B}"/>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9CE38088-A248-46FA-9704-C1A9472E283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40641D0C-9BFE-4463-8713-706318D5C0F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26C2DE50-16B0-4A99-9279-54FEB412F4C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47D754CD-6292-47DA-9320-8DAF8D1C14F1}"/>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年度までは、類似団体及び全国町村平均と比較しても、大きく差のない水準を保っていたが、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管理職</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年度に一般職</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の給与カット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％）を実施した結果</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％以上近く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下回ることとなった。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引き続き、ラスパイレス指数との大幅な乖離が生じないよう努めていく。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F2B8D8BE-398C-4547-984B-AA8229685E2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FAE9039B-FB57-48CB-AFA7-B32231ADCFF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D30FE28F-CCD4-4169-9A46-11F4B20B7778}"/>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410FE9F0-F6C2-4E47-ABFA-4A81A060DFA1}"/>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BFD5FA4F-1C42-4A9A-A422-5654D234974F}"/>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ABA55437-B4A2-46DC-9C34-6A9F31677E7F}"/>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B33F0A8B-DE50-48C4-8AB8-F6BCF6AF4DEF}"/>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97116F18-AE92-4D77-9AD8-9F8FA277210C}"/>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6B80A60C-2484-4F13-AE20-9BE92AC06BF7}"/>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A95DC44A-E190-4B28-8DC3-0A88358DEBD7}"/>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94371A42-3B45-41BA-A9FF-688A1BBAA571}"/>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3B9634B7-8391-4F5F-8B85-D8FA28798C64}"/>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DD9FB2DA-7D0B-47F1-8C25-EE8CC315B291}"/>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79ADC22D-41DC-4129-9755-82BE9EDF072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2A07477B-FFE5-462A-BD76-43DE0D00134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6AADCDD8-A4E3-4672-A832-89DA2C372F9C}"/>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1ADD1390-D938-498A-9EB0-B9E0BE9B9299}"/>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1D44A95C-52CF-40E4-B052-BC008FE4C63F}"/>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B259EFCE-D53E-4C52-8839-BD4BE670EE48}"/>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B9204E19-C829-4F86-94EC-F8394C501D7D}"/>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26105</xdr:rowOff>
    </xdr:from>
    <xdr:to>
      <xdr:col>81</xdr:col>
      <xdr:colOff>44450</xdr:colOff>
      <xdr:row>83</xdr:row>
      <xdr:rowOff>119945</xdr:rowOff>
    </xdr:to>
    <xdr:cxnSp macro="">
      <xdr:nvCxnSpPr>
        <xdr:cNvPr id="256" name="直線コネクタ 255">
          <a:extLst>
            <a:ext uri="{FF2B5EF4-FFF2-40B4-BE49-F238E27FC236}">
              <a16:creationId xmlns:a16="http://schemas.microsoft.com/office/drawing/2014/main" id="{D172565C-267A-45E9-A3C5-4F0B8971A8D5}"/>
            </a:ext>
          </a:extLst>
        </xdr:cNvPr>
        <xdr:cNvCxnSpPr/>
      </xdr:nvCxnSpPr>
      <xdr:spPr>
        <a:xfrm flipV="1">
          <a:off x="16179800" y="14256455"/>
          <a:ext cx="8382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7" name="給与水準   （国との比較）平均値テキスト">
          <a:extLst>
            <a:ext uri="{FF2B5EF4-FFF2-40B4-BE49-F238E27FC236}">
              <a16:creationId xmlns:a16="http://schemas.microsoft.com/office/drawing/2014/main" id="{0D5F8116-8204-485C-9980-46A5703399FE}"/>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3AC06A25-D66C-48AC-BBAF-8DD05A41FE56}"/>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119945</xdr:rowOff>
    </xdr:from>
    <xdr:to>
      <xdr:col>77</xdr:col>
      <xdr:colOff>44450</xdr:colOff>
      <xdr:row>85</xdr:row>
      <xdr:rowOff>152400</xdr:rowOff>
    </xdr:to>
    <xdr:cxnSp macro="">
      <xdr:nvCxnSpPr>
        <xdr:cNvPr id="259" name="直線コネクタ 258">
          <a:extLst>
            <a:ext uri="{FF2B5EF4-FFF2-40B4-BE49-F238E27FC236}">
              <a16:creationId xmlns:a16="http://schemas.microsoft.com/office/drawing/2014/main" id="{68DA2DBB-098E-4939-9A5D-49D934361F99}"/>
            </a:ext>
          </a:extLst>
        </xdr:cNvPr>
        <xdr:cNvCxnSpPr/>
      </xdr:nvCxnSpPr>
      <xdr:spPr>
        <a:xfrm flipV="1">
          <a:off x="15290800" y="14350295"/>
          <a:ext cx="889000" cy="37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A1B06F65-AD68-41E0-97A3-4E6326864217}"/>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61" name="テキスト ボックス 260">
          <a:extLst>
            <a:ext uri="{FF2B5EF4-FFF2-40B4-BE49-F238E27FC236}">
              <a16:creationId xmlns:a16="http://schemas.microsoft.com/office/drawing/2014/main" id="{A0F696DC-2A34-44FF-9DC5-C18EA7F64516}"/>
            </a:ext>
          </a:extLst>
        </xdr:cNvPr>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85</xdr:row>
      <xdr:rowOff>152400</xdr:rowOff>
    </xdr:to>
    <xdr:cxnSp macro="">
      <xdr:nvCxnSpPr>
        <xdr:cNvPr id="262" name="直線コネクタ 261">
          <a:extLst>
            <a:ext uri="{FF2B5EF4-FFF2-40B4-BE49-F238E27FC236}">
              <a16:creationId xmlns:a16="http://schemas.microsoft.com/office/drawing/2014/main" id="{CC2B9CCD-5C94-4BFE-989E-4E407C046C29}"/>
            </a:ext>
          </a:extLst>
        </xdr:cNvPr>
        <xdr:cNvCxnSpPr/>
      </xdr:nvCxnSpPr>
      <xdr:spPr>
        <a:xfrm>
          <a:off x="14401800" y="1469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1A9E9E5E-3435-4E1B-B9A4-C810E8D895BE}"/>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4" name="テキスト ボックス 263">
          <a:extLst>
            <a:ext uri="{FF2B5EF4-FFF2-40B4-BE49-F238E27FC236}">
              <a16:creationId xmlns:a16="http://schemas.microsoft.com/office/drawing/2014/main" id="{8A7A10B4-F20A-4AD9-8008-22F576D42C79}"/>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86</xdr:row>
      <xdr:rowOff>61384</xdr:rowOff>
    </xdr:to>
    <xdr:cxnSp macro="">
      <xdr:nvCxnSpPr>
        <xdr:cNvPr id="265" name="直線コネクタ 264">
          <a:extLst>
            <a:ext uri="{FF2B5EF4-FFF2-40B4-BE49-F238E27FC236}">
              <a16:creationId xmlns:a16="http://schemas.microsoft.com/office/drawing/2014/main" id="{B90992F0-D67D-46ED-A32F-675913DBB9CB}"/>
            </a:ext>
          </a:extLst>
        </xdr:cNvPr>
        <xdr:cNvCxnSpPr/>
      </xdr:nvCxnSpPr>
      <xdr:spPr>
        <a:xfrm flipV="1">
          <a:off x="13512800" y="1469883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531FAA6D-0D93-4AA3-8AC0-CC51A8A1C79E}"/>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7" name="テキスト ボックス 266">
          <a:extLst>
            <a:ext uri="{FF2B5EF4-FFF2-40B4-BE49-F238E27FC236}">
              <a16:creationId xmlns:a16="http://schemas.microsoft.com/office/drawing/2014/main" id="{2AF9F010-ED34-4ABB-AB46-F41F88D7356D}"/>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CCC9B550-B9C2-4E4A-9CDE-5B1ADE84DB2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7B21D257-765F-4595-96F2-5AC678AADF9C}"/>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E1BBB8CE-CE60-4F01-9DD7-BC55C773CC0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82F5B04A-EFC8-457B-87C8-5BFBD4336171}"/>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5A805702-5D7B-4311-AE52-65E430C6240C}"/>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1ACB869-1693-4E14-B4C1-F2C3D4B93608}"/>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1AEF7E1-A659-45C3-B9EC-A40DDED07F3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146755</xdr:rowOff>
    </xdr:from>
    <xdr:to>
      <xdr:col>81</xdr:col>
      <xdr:colOff>95250</xdr:colOff>
      <xdr:row>83</xdr:row>
      <xdr:rowOff>76905</xdr:rowOff>
    </xdr:to>
    <xdr:sp macro="" textlink="">
      <xdr:nvSpPr>
        <xdr:cNvPr id="275" name="楕円 274">
          <a:extLst>
            <a:ext uri="{FF2B5EF4-FFF2-40B4-BE49-F238E27FC236}">
              <a16:creationId xmlns:a16="http://schemas.microsoft.com/office/drawing/2014/main" id="{B84DADFC-690E-4DF7-91AD-432165EC5FCF}"/>
            </a:ext>
          </a:extLst>
        </xdr:cNvPr>
        <xdr:cNvSpPr/>
      </xdr:nvSpPr>
      <xdr:spPr>
        <a:xfrm>
          <a:off x="169672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163282</xdr:rowOff>
    </xdr:from>
    <xdr:ext cx="762000" cy="259045"/>
    <xdr:sp macro="" textlink="">
      <xdr:nvSpPr>
        <xdr:cNvPr id="276" name="給与水準   （国との比較）該当値テキスト">
          <a:extLst>
            <a:ext uri="{FF2B5EF4-FFF2-40B4-BE49-F238E27FC236}">
              <a16:creationId xmlns:a16="http://schemas.microsoft.com/office/drawing/2014/main" id="{CEED94FD-FA71-443C-AFF3-DFCA03B89382}"/>
            </a:ext>
          </a:extLst>
        </xdr:cNvPr>
        <xdr:cNvSpPr txBox="1"/>
      </xdr:nvSpPr>
      <xdr:spPr>
        <a:xfrm>
          <a:off x="17106900" y="140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69145</xdr:rowOff>
    </xdr:from>
    <xdr:to>
      <xdr:col>77</xdr:col>
      <xdr:colOff>95250</xdr:colOff>
      <xdr:row>83</xdr:row>
      <xdr:rowOff>170745</xdr:rowOff>
    </xdr:to>
    <xdr:sp macro="" textlink="">
      <xdr:nvSpPr>
        <xdr:cNvPr id="277" name="楕円 276">
          <a:extLst>
            <a:ext uri="{FF2B5EF4-FFF2-40B4-BE49-F238E27FC236}">
              <a16:creationId xmlns:a16="http://schemas.microsoft.com/office/drawing/2014/main" id="{58366AC6-C0CA-471B-8431-91FC81796598}"/>
            </a:ext>
          </a:extLst>
        </xdr:cNvPr>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9472</xdr:rowOff>
    </xdr:from>
    <xdr:ext cx="736600" cy="259045"/>
    <xdr:sp macro="" textlink="">
      <xdr:nvSpPr>
        <xdr:cNvPr id="278" name="テキスト ボックス 277">
          <a:extLst>
            <a:ext uri="{FF2B5EF4-FFF2-40B4-BE49-F238E27FC236}">
              <a16:creationId xmlns:a16="http://schemas.microsoft.com/office/drawing/2014/main" id="{5C3F0E8D-92BE-42B5-A7F9-67342C38D2CD}"/>
            </a:ext>
          </a:extLst>
        </xdr:cNvPr>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9" name="楕円 278">
          <a:extLst>
            <a:ext uri="{FF2B5EF4-FFF2-40B4-BE49-F238E27FC236}">
              <a16:creationId xmlns:a16="http://schemas.microsoft.com/office/drawing/2014/main" id="{2BEA542F-2394-4D7C-A853-C6D3542A31C8}"/>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0" name="テキスト ボックス 279">
          <a:extLst>
            <a:ext uri="{FF2B5EF4-FFF2-40B4-BE49-F238E27FC236}">
              <a16:creationId xmlns:a16="http://schemas.microsoft.com/office/drawing/2014/main" id="{B9C654FA-3765-4592-A477-B7375CBD13FF}"/>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1" name="楕円 280">
          <a:extLst>
            <a:ext uri="{FF2B5EF4-FFF2-40B4-BE49-F238E27FC236}">
              <a16:creationId xmlns:a16="http://schemas.microsoft.com/office/drawing/2014/main" id="{D44BE703-C964-4AC8-A897-3E6FE19EA057}"/>
            </a:ext>
          </a:extLst>
        </xdr:cNvPr>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82" name="テキスト ボックス 281">
          <a:extLst>
            <a:ext uri="{FF2B5EF4-FFF2-40B4-BE49-F238E27FC236}">
              <a16:creationId xmlns:a16="http://schemas.microsoft.com/office/drawing/2014/main" id="{AB07DAA6-6FE0-4066-9B76-DE99DFF880C9}"/>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3" name="楕円 282">
          <a:extLst>
            <a:ext uri="{FF2B5EF4-FFF2-40B4-BE49-F238E27FC236}">
              <a16:creationId xmlns:a16="http://schemas.microsoft.com/office/drawing/2014/main" id="{84D5B10F-E864-434D-8753-B5DF6900CBFB}"/>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4" name="テキスト ボックス 283">
          <a:extLst>
            <a:ext uri="{FF2B5EF4-FFF2-40B4-BE49-F238E27FC236}">
              <a16:creationId xmlns:a16="http://schemas.microsoft.com/office/drawing/2014/main" id="{2E264090-F0C3-4F55-922D-45CC53319AEB}"/>
            </a:ext>
          </a:extLst>
        </xdr:cNvPr>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BA7C22EF-E529-4779-861A-DD659F97C35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281B738A-BB5E-434B-9805-9A64E7060E6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C8EAABCD-353E-4628-AD72-0D99292BFC5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AC041A9F-D2E4-415B-A53A-E11461A6FFD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13904FDD-DCF3-4235-A6BB-832C07720FF6}"/>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BCE6523A-47AA-44A0-B613-0D78861AE73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E5A2F32F-BEEE-44AE-904A-CC70F28219E3}"/>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3C6508D4-0A45-4D6C-8A3E-ACE75803A816}"/>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EB624EE1-83F6-410A-82E7-9D7A1E9D6B5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25412E80-A825-4373-9780-27BF0364303A}"/>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C8539FE2-88DE-4E10-B310-47D68441820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5EE1D045-1386-48C8-9262-8049231DF93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E68D28E9-44AE-4F53-AF45-B4087183C69B}"/>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こども園やごみ収集業務、給食センターといった公共施設を町直営で運営しているため、数値は県内平均、全国平均よりも高い状況となっている。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「緊急財政健全化計画」の早期集中プランに基づき、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かけて各部署の定員について事業効率化を図り、全体的に適正な定員になるように改善を行う。昨今の保育業務へのニーズの高まりと定員抑制のバランスをとりつつ、新規職員採用の抑制を実施し、また、町直営で運営している公共施設の外部委託検討を進め適正な定員管理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CB8EF7A3-5C69-4F6A-8F85-0A76B8D2069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4351E4FC-4478-45BF-BC0D-52964DF940B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EE941F50-6687-4784-AABD-DEF270BEBB5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1814D313-4170-4058-83FA-206D9B799EE1}"/>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B1540919-2F95-47F6-8B43-57B5A01AB97B}"/>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DD061ED8-A382-4A2B-9FF9-D65A57992843}"/>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CF1498FB-1C0F-42D3-955D-0BC49BB9F6AA}"/>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142B7D9-9145-4FA0-BBDA-49DD9B128556}"/>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2EEDF6-A08C-4678-B226-E01A2216FB9B}"/>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16161948-8AC0-4AEA-BEDA-D301EF2DBEE8}"/>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749A5008-6539-4417-AE1A-A9442A214712}"/>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69870EC6-B252-463E-863B-3E394F8E96EB}"/>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1B07D2E4-3407-4D17-AC2C-511F085A69B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932A37FB-CE78-4A9A-AE6A-69AEDCD1A9E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A46B9EF9-A88F-4B85-812C-5CBF00A6488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6BD27E39-0018-45FC-BB68-772D5E038F9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A65B03C0-715D-4B4F-85A7-EA81FEF84A21}"/>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99F2B0C5-82A2-44D8-8052-EB48FA1E4F53}"/>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91977DA4-2977-4E03-AD03-0FD2BE90D902}"/>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D463D0F9-E74F-4927-8A09-A036DAECC0D3}"/>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FA976B2D-D634-43EA-9174-91A521A73947}"/>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117898</xdr:rowOff>
    </xdr:from>
    <xdr:to>
      <xdr:col>81</xdr:col>
      <xdr:colOff>44450</xdr:colOff>
      <xdr:row>60</xdr:row>
      <xdr:rowOff>143369</xdr:rowOff>
    </xdr:to>
    <xdr:cxnSp macro="">
      <xdr:nvCxnSpPr>
        <xdr:cNvPr id="319" name="直線コネクタ 318">
          <a:extLst>
            <a:ext uri="{FF2B5EF4-FFF2-40B4-BE49-F238E27FC236}">
              <a16:creationId xmlns:a16="http://schemas.microsoft.com/office/drawing/2014/main" id="{BCC382D5-7E42-4273-849D-D503D04F15F2}"/>
            </a:ext>
          </a:extLst>
        </xdr:cNvPr>
        <xdr:cNvCxnSpPr/>
      </xdr:nvCxnSpPr>
      <xdr:spPr>
        <a:xfrm>
          <a:off x="16179800" y="10404898"/>
          <a:ext cx="8382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a:extLst>
            <a:ext uri="{FF2B5EF4-FFF2-40B4-BE49-F238E27FC236}">
              <a16:creationId xmlns:a16="http://schemas.microsoft.com/office/drawing/2014/main" id="{4391622F-C04F-4C00-94BE-1B9C86191145}"/>
            </a:ext>
          </a:extLst>
        </xdr:cNvPr>
        <xdr:cNvSpPr txBox="1"/>
      </xdr:nvSpPr>
      <xdr:spPr>
        <a:xfrm>
          <a:off x="17106900" y="1035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D8BFD09F-A22B-449F-A4EB-C150AADC0AEB}"/>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112536</xdr:rowOff>
    </xdr:from>
    <xdr:to>
      <xdr:col>77</xdr:col>
      <xdr:colOff>44450</xdr:colOff>
      <xdr:row>60</xdr:row>
      <xdr:rowOff>117898</xdr:rowOff>
    </xdr:to>
    <xdr:cxnSp macro="">
      <xdr:nvCxnSpPr>
        <xdr:cNvPr id="322" name="直線コネクタ 321">
          <a:extLst>
            <a:ext uri="{FF2B5EF4-FFF2-40B4-BE49-F238E27FC236}">
              <a16:creationId xmlns:a16="http://schemas.microsoft.com/office/drawing/2014/main" id="{CDD36931-93F2-4A42-96F7-3CD5BF151AE6}"/>
            </a:ext>
          </a:extLst>
        </xdr:cNvPr>
        <xdr:cNvCxnSpPr/>
      </xdr:nvCxnSpPr>
      <xdr:spPr>
        <a:xfrm>
          <a:off x="15290800" y="10399536"/>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679B29AB-87F3-4C78-A2EC-BEF6A9227ECE}"/>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a:extLst>
            <a:ext uri="{FF2B5EF4-FFF2-40B4-BE49-F238E27FC236}">
              <a16:creationId xmlns:a16="http://schemas.microsoft.com/office/drawing/2014/main" id="{0E3538FA-E00F-4FFF-9A27-013DD90A27F7}"/>
            </a:ext>
          </a:extLst>
        </xdr:cNvPr>
        <xdr:cNvSpPr txBox="1"/>
      </xdr:nvSpPr>
      <xdr:spPr>
        <a:xfrm>
          <a:off x="15798800"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104493</xdr:rowOff>
    </xdr:from>
    <xdr:to>
      <xdr:col>72</xdr:col>
      <xdr:colOff>203200</xdr:colOff>
      <xdr:row>60</xdr:row>
      <xdr:rowOff>112536</xdr:rowOff>
    </xdr:to>
    <xdr:cxnSp macro="">
      <xdr:nvCxnSpPr>
        <xdr:cNvPr id="325" name="直線コネクタ 324">
          <a:extLst>
            <a:ext uri="{FF2B5EF4-FFF2-40B4-BE49-F238E27FC236}">
              <a16:creationId xmlns:a16="http://schemas.microsoft.com/office/drawing/2014/main" id="{E53F9A68-C2E2-4259-94FE-743CC5B7F849}"/>
            </a:ext>
          </a:extLst>
        </xdr:cNvPr>
        <xdr:cNvCxnSpPr/>
      </xdr:nvCxnSpPr>
      <xdr:spPr>
        <a:xfrm>
          <a:off x="14401800" y="1039149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C3FF9FB6-E642-416B-AC17-F9234830CE9B}"/>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7" name="テキスト ボックス 326">
          <a:extLst>
            <a:ext uri="{FF2B5EF4-FFF2-40B4-BE49-F238E27FC236}">
              <a16:creationId xmlns:a16="http://schemas.microsoft.com/office/drawing/2014/main" id="{1A284480-4676-4872-907C-8D859A3FADEC}"/>
            </a:ext>
          </a:extLst>
        </xdr:cNvPr>
        <xdr:cNvSpPr txBox="1"/>
      </xdr:nvSpPr>
      <xdr:spPr>
        <a:xfrm>
          <a:off x="14909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77681</xdr:rowOff>
    </xdr:from>
    <xdr:to>
      <xdr:col>68</xdr:col>
      <xdr:colOff>152400</xdr:colOff>
      <xdr:row>60</xdr:row>
      <xdr:rowOff>104493</xdr:rowOff>
    </xdr:to>
    <xdr:cxnSp macro="">
      <xdr:nvCxnSpPr>
        <xdr:cNvPr id="328" name="直線コネクタ 327">
          <a:extLst>
            <a:ext uri="{FF2B5EF4-FFF2-40B4-BE49-F238E27FC236}">
              <a16:creationId xmlns:a16="http://schemas.microsoft.com/office/drawing/2014/main" id="{887C5912-7A35-4454-9118-91B39D7074FC}"/>
            </a:ext>
          </a:extLst>
        </xdr:cNvPr>
        <xdr:cNvCxnSpPr/>
      </xdr:nvCxnSpPr>
      <xdr:spPr>
        <a:xfrm>
          <a:off x="13512800" y="10364681"/>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AB279EE2-BACC-4CFF-A8AB-5506FA779603}"/>
            </a:ext>
          </a:extLst>
        </xdr:cNvPr>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0" name="テキスト ボックス 329">
          <a:extLst>
            <a:ext uri="{FF2B5EF4-FFF2-40B4-BE49-F238E27FC236}">
              <a16:creationId xmlns:a16="http://schemas.microsoft.com/office/drawing/2014/main" id="{EEFA3505-8A16-45E8-98B6-24246F2AE885}"/>
            </a:ext>
          </a:extLst>
        </xdr:cNvPr>
        <xdr:cNvSpPr txBox="1"/>
      </xdr:nvSpPr>
      <xdr:spPr>
        <a:xfrm>
          <a:off x="14020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198C54B4-309D-4C44-B167-3E192987C241}"/>
            </a:ext>
          </a:extLst>
        </xdr:cNvPr>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B6CE54F8-DA25-4A28-A46A-0384D031ADF3}"/>
            </a:ext>
          </a:extLst>
        </xdr:cNvPr>
        <xdr:cNvSpPr txBox="1"/>
      </xdr:nvSpPr>
      <xdr:spPr>
        <a:xfrm>
          <a:off x="13131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D38C530F-456D-4478-9730-943E8B4B566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79F044C7-196C-4941-89DF-7EC4914C49C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AC594892-4FF2-4011-B629-985152AE09D1}"/>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B18DDB9-04A1-4C33-910D-24CAF249EE9F}"/>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6FF6698-6F75-4375-8548-E5021398FA59}"/>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92569</xdr:rowOff>
    </xdr:from>
    <xdr:to>
      <xdr:col>81</xdr:col>
      <xdr:colOff>95250</xdr:colOff>
      <xdr:row>61</xdr:row>
      <xdr:rowOff>22719</xdr:rowOff>
    </xdr:to>
    <xdr:sp macro="" textlink="">
      <xdr:nvSpPr>
        <xdr:cNvPr id="338" name="楕円 337">
          <a:extLst>
            <a:ext uri="{FF2B5EF4-FFF2-40B4-BE49-F238E27FC236}">
              <a16:creationId xmlns:a16="http://schemas.microsoft.com/office/drawing/2014/main" id="{F244C79B-87BA-4EA9-B508-A66D2137452A}"/>
            </a:ext>
          </a:extLst>
        </xdr:cNvPr>
        <xdr:cNvSpPr/>
      </xdr:nvSpPr>
      <xdr:spPr>
        <a:xfrm>
          <a:off x="16967200" y="1037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109096</xdr:rowOff>
    </xdr:from>
    <xdr:ext cx="762000" cy="259045"/>
    <xdr:sp macro="" textlink="">
      <xdr:nvSpPr>
        <xdr:cNvPr id="339" name="定員管理の状況該当値テキスト">
          <a:extLst>
            <a:ext uri="{FF2B5EF4-FFF2-40B4-BE49-F238E27FC236}">
              <a16:creationId xmlns:a16="http://schemas.microsoft.com/office/drawing/2014/main" id="{95D46882-6BB4-4AAA-978D-2D4419C634A0}"/>
            </a:ext>
          </a:extLst>
        </xdr:cNvPr>
        <xdr:cNvSpPr txBox="1"/>
      </xdr:nvSpPr>
      <xdr:spPr>
        <a:xfrm>
          <a:off x="17106900" y="1022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67098</xdr:rowOff>
    </xdr:from>
    <xdr:to>
      <xdr:col>77</xdr:col>
      <xdr:colOff>95250</xdr:colOff>
      <xdr:row>60</xdr:row>
      <xdr:rowOff>168698</xdr:rowOff>
    </xdr:to>
    <xdr:sp macro="" textlink="">
      <xdr:nvSpPr>
        <xdr:cNvPr id="340" name="楕円 339">
          <a:extLst>
            <a:ext uri="{FF2B5EF4-FFF2-40B4-BE49-F238E27FC236}">
              <a16:creationId xmlns:a16="http://schemas.microsoft.com/office/drawing/2014/main" id="{17A00EB6-E78D-45B3-82E6-8C741E4A0B42}"/>
            </a:ext>
          </a:extLst>
        </xdr:cNvPr>
        <xdr:cNvSpPr/>
      </xdr:nvSpPr>
      <xdr:spPr>
        <a:xfrm>
          <a:off x="16129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7425</xdr:rowOff>
    </xdr:from>
    <xdr:ext cx="736600" cy="259045"/>
    <xdr:sp macro="" textlink="">
      <xdr:nvSpPr>
        <xdr:cNvPr id="341" name="テキスト ボックス 340">
          <a:extLst>
            <a:ext uri="{FF2B5EF4-FFF2-40B4-BE49-F238E27FC236}">
              <a16:creationId xmlns:a16="http://schemas.microsoft.com/office/drawing/2014/main" id="{A8EC1377-C5C3-4646-ACC4-E1ACB8470773}"/>
            </a:ext>
          </a:extLst>
        </xdr:cNvPr>
        <xdr:cNvSpPr txBox="1"/>
      </xdr:nvSpPr>
      <xdr:spPr>
        <a:xfrm>
          <a:off x="15798800" y="10122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61736</xdr:rowOff>
    </xdr:from>
    <xdr:to>
      <xdr:col>73</xdr:col>
      <xdr:colOff>44450</xdr:colOff>
      <xdr:row>60</xdr:row>
      <xdr:rowOff>163336</xdr:rowOff>
    </xdr:to>
    <xdr:sp macro="" textlink="">
      <xdr:nvSpPr>
        <xdr:cNvPr id="342" name="楕円 341">
          <a:extLst>
            <a:ext uri="{FF2B5EF4-FFF2-40B4-BE49-F238E27FC236}">
              <a16:creationId xmlns:a16="http://schemas.microsoft.com/office/drawing/2014/main" id="{AF87FC1B-00C5-4F6D-A09D-7CAC00456BA8}"/>
            </a:ext>
          </a:extLst>
        </xdr:cNvPr>
        <xdr:cNvSpPr/>
      </xdr:nvSpPr>
      <xdr:spPr>
        <a:xfrm>
          <a:off x="15240000" y="103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2063</xdr:rowOff>
    </xdr:from>
    <xdr:ext cx="762000" cy="259045"/>
    <xdr:sp macro="" textlink="">
      <xdr:nvSpPr>
        <xdr:cNvPr id="343" name="テキスト ボックス 342">
          <a:extLst>
            <a:ext uri="{FF2B5EF4-FFF2-40B4-BE49-F238E27FC236}">
              <a16:creationId xmlns:a16="http://schemas.microsoft.com/office/drawing/2014/main" id="{8E0CF379-F9A2-456A-AAD7-4E26BB44920F}"/>
            </a:ext>
          </a:extLst>
        </xdr:cNvPr>
        <xdr:cNvSpPr txBox="1"/>
      </xdr:nvSpPr>
      <xdr:spPr>
        <a:xfrm>
          <a:off x="14909800" y="1011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53693</xdr:rowOff>
    </xdr:from>
    <xdr:to>
      <xdr:col>68</xdr:col>
      <xdr:colOff>203200</xdr:colOff>
      <xdr:row>60</xdr:row>
      <xdr:rowOff>155293</xdr:rowOff>
    </xdr:to>
    <xdr:sp macro="" textlink="">
      <xdr:nvSpPr>
        <xdr:cNvPr id="344" name="楕円 343">
          <a:extLst>
            <a:ext uri="{FF2B5EF4-FFF2-40B4-BE49-F238E27FC236}">
              <a16:creationId xmlns:a16="http://schemas.microsoft.com/office/drawing/2014/main" id="{010941BD-555F-40C5-B913-6FF61B28CB37}"/>
            </a:ext>
          </a:extLst>
        </xdr:cNvPr>
        <xdr:cNvSpPr/>
      </xdr:nvSpPr>
      <xdr:spPr>
        <a:xfrm>
          <a:off x="14351000" y="1034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165470</xdr:rowOff>
    </xdr:from>
    <xdr:ext cx="762000" cy="259045"/>
    <xdr:sp macro="" textlink="">
      <xdr:nvSpPr>
        <xdr:cNvPr id="345" name="テキスト ボックス 344">
          <a:extLst>
            <a:ext uri="{FF2B5EF4-FFF2-40B4-BE49-F238E27FC236}">
              <a16:creationId xmlns:a16="http://schemas.microsoft.com/office/drawing/2014/main" id="{26F35B68-7981-47D7-BE7E-FEABA0D05DEE}"/>
            </a:ext>
          </a:extLst>
        </xdr:cNvPr>
        <xdr:cNvSpPr txBox="1"/>
      </xdr:nvSpPr>
      <xdr:spPr>
        <a:xfrm>
          <a:off x="14020800" y="1010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26881</xdr:rowOff>
    </xdr:from>
    <xdr:to>
      <xdr:col>64</xdr:col>
      <xdr:colOff>152400</xdr:colOff>
      <xdr:row>60</xdr:row>
      <xdr:rowOff>128481</xdr:rowOff>
    </xdr:to>
    <xdr:sp macro="" textlink="">
      <xdr:nvSpPr>
        <xdr:cNvPr id="346" name="楕円 345">
          <a:extLst>
            <a:ext uri="{FF2B5EF4-FFF2-40B4-BE49-F238E27FC236}">
              <a16:creationId xmlns:a16="http://schemas.microsoft.com/office/drawing/2014/main" id="{C944E8DF-77AE-4F5F-A0AD-867828F3BE09}"/>
            </a:ext>
          </a:extLst>
        </xdr:cNvPr>
        <xdr:cNvSpPr/>
      </xdr:nvSpPr>
      <xdr:spPr>
        <a:xfrm>
          <a:off x="13462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138658</xdr:rowOff>
    </xdr:from>
    <xdr:ext cx="762000" cy="259045"/>
    <xdr:sp macro="" textlink="">
      <xdr:nvSpPr>
        <xdr:cNvPr id="347" name="テキスト ボックス 346">
          <a:extLst>
            <a:ext uri="{FF2B5EF4-FFF2-40B4-BE49-F238E27FC236}">
              <a16:creationId xmlns:a16="http://schemas.microsoft.com/office/drawing/2014/main" id="{FBC0DAA8-4431-4C4B-B18F-FAEABB0EF984}"/>
            </a:ext>
          </a:extLst>
        </xdr:cNvPr>
        <xdr:cNvSpPr txBox="1"/>
      </xdr:nvSpPr>
      <xdr:spPr>
        <a:xfrm>
          <a:off x="13131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CD3E5D2F-5A88-40AA-8D4D-54E127A5A498}"/>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B089C056-3F5E-4392-855E-8A17E8798EB4}"/>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253862C-1619-4DD6-8BBE-2E419172D2B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F325B1C7-37EF-424F-A0F0-A59D21713EEF}"/>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74379E24-07D4-4EF7-BF60-3DE191B270F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9C01A9CC-C0E3-494E-84B2-FC1A751CEEC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C112F2F3-9AB0-4C75-BDF3-BAE0C883843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C4ACFD1A-5D24-4C17-9F29-17767D3DDD5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5BA1C982-7B83-4BEA-A023-A6643AE53B8B}"/>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FA74A506-6A2A-490F-ACDC-C2138D9D373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5D96C0C0-D06F-4029-B274-225C8949FCB5}"/>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2F392290-E311-42CC-A2B4-26163E969B3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8ED77FAD-7B29-4514-9466-D66079ABC50F}"/>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全国的にみても非常に高い数値となっており、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から償還が開始した第三セクター債が主な要因となっている。以降は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から土地区画整理事業、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から幼保一体型こども園建設事業の償還開始により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まで数値が増加している。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その対策として、「緊急財政健全化計画」により、普通建設事業などの抑制による起債発行額の抑制</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億円以内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、既発行債の借換えによる公債費の平準化及び抑制を図っている。また、令和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に公債費の繰上償還を実施し、対前年度比で令和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％と大きく減少した。</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引き続き、可能な財源で繰上償還を実施し</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年度時点で</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以下となるよう</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266BD116-EC2B-44D0-BFF1-C735CCA3A29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EA2C8F5E-DD34-4EB4-B883-A3E3839932AE}"/>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BD056AE2-83B6-4E0B-9BD7-794DB7923ADD}"/>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id="{8FE3BD27-982D-48FD-BDE3-6C240F947F86}"/>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99898595-BE37-49EF-9BEE-2F7F0C2C3F56}"/>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id="{AE3EEC73-0759-4CCE-A19E-14CE9369069C}"/>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97C1211F-7F14-40AF-8A35-FD828F16A0CF}"/>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id="{96741F8F-752A-4C41-9525-77FF6A5A9284}"/>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3A61C52C-F229-4358-AA16-061A7369AAB3}"/>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id="{AF7ED32C-8AA2-4C4C-9604-7B1F1DB2F06C}"/>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2E382968-8414-431D-9343-4710E27C6C61}"/>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id="{BD515A64-25F3-4D44-A82C-2B25470BBD57}"/>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99DA425B-E1E9-4B58-ABB0-215A277EA2F7}"/>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id="{CA924999-9A08-4316-AF52-CC9322CD3D57}"/>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61527DEB-95F6-49C5-894F-163F07ECC89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63628DF1-8494-44AF-B60F-C01AF6E4358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150949</xdr:rowOff>
    </xdr:from>
    <xdr:to>
      <xdr:col>81</xdr:col>
      <xdr:colOff>44450</xdr:colOff>
      <xdr:row>43</xdr:row>
      <xdr:rowOff>88356</xdr:rowOff>
    </xdr:to>
    <xdr:cxnSp macro="">
      <xdr:nvCxnSpPr>
        <xdr:cNvPr id="377" name="直線コネクタ 376">
          <a:extLst>
            <a:ext uri="{FF2B5EF4-FFF2-40B4-BE49-F238E27FC236}">
              <a16:creationId xmlns:a16="http://schemas.microsoft.com/office/drawing/2014/main" id="{BA9994A0-D760-4ADF-82EB-2EA7530F0D1B}"/>
            </a:ext>
          </a:extLst>
        </xdr:cNvPr>
        <xdr:cNvCxnSpPr/>
      </xdr:nvCxnSpPr>
      <xdr:spPr>
        <a:xfrm flipV="1">
          <a:off x="17018000" y="6323149"/>
          <a:ext cx="0" cy="1137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60433</xdr:rowOff>
    </xdr:from>
    <xdr:ext cx="762000" cy="259045"/>
    <xdr:sp macro="" textlink="">
      <xdr:nvSpPr>
        <xdr:cNvPr id="378" name="公債費負担の状況最小値テキスト">
          <a:extLst>
            <a:ext uri="{FF2B5EF4-FFF2-40B4-BE49-F238E27FC236}">
              <a16:creationId xmlns:a16="http://schemas.microsoft.com/office/drawing/2014/main" id="{F21699B0-34D2-42EE-935B-3F867116A532}"/>
            </a:ext>
          </a:extLst>
        </xdr:cNvPr>
        <xdr:cNvSpPr txBox="1"/>
      </xdr:nvSpPr>
      <xdr:spPr>
        <a:xfrm>
          <a:off x="17106900" y="743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88356</xdr:rowOff>
    </xdr:from>
    <xdr:to>
      <xdr:col>81</xdr:col>
      <xdr:colOff>133350</xdr:colOff>
      <xdr:row>43</xdr:row>
      <xdr:rowOff>88356</xdr:rowOff>
    </xdr:to>
    <xdr:cxnSp macro="">
      <xdr:nvCxnSpPr>
        <xdr:cNvPr id="379" name="直線コネクタ 378">
          <a:extLst>
            <a:ext uri="{FF2B5EF4-FFF2-40B4-BE49-F238E27FC236}">
              <a16:creationId xmlns:a16="http://schemas.microsoft.com/office/drawing/2014/main" id="{8F49C364-09A7-4DB2-A473-B177833070CA}"/>
            </a:ext>
          </a:extLst>
        </xdr:cNvPr>
        <xdr:cNvCxnSpPr/>
      </xdr:nvCxnSpPr>
      <xdr:spPr>
        <a:xfrm>
          <a:off x="16929100" y="746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65876</xdr:rowOff>
    </xdr:from>
    <xdr:ext cx="762000" cy="259045"/>
    <xdr:sp macro="" textlink="">
      <xdr:nvSpPr>
        <xdr:cNvPr id="380" name="公債費負担の状況最大値テキスト">
          <a:extLst>
            <a:ext uri="{FF2B5EF4-FFF2-40B4-BE49-F238E27FC236}">
              <a16:creationId xmlns:a16="http://schemas.microsoft.com/office/drawing/2014/main" id="{3F60D0EC-0912-4007-8D63-8D647B6812B9}"/>
            </a:ext>
          </a:extLst>
        </xdr:cNvPr>
        <xdr:cNvSpPr txBox="1"/>
      </xdr:nvSpPr>
      <xdr:spPr>
        <a:xfrm>
          <a:off x="17106900" y="6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150949</xdr:rowOff>
    </xdr:from>
    <xdr:to>
      <xdr:col>81</xdr:col>
      <xdr:colOff>133350</xdr:colOff>
      <xdr:row>36</xdr:row>
      <xdr:rowOff>150949</xdr:rowOff>
    </xdr:to>
    <xdr:cxnSp macro="">
      <xdr:nvCxnSpPr>
        <xdr:cNvPr id="381" name="直線コネクタ 380">
          <a:extLst>
            <a:ext uri="{FF2B5EF4-FFF2-40B4-BE49-F238E27FC236}">
              <a16:creationId xmlns:a16="http://schemas.microsoft.com/office/drawing/2014/main" id="{BB8CCF3F-3862-4B4B-8CB3-30E9AFE548BF}"/>
            </a:ext>
          </a:extLst>
        </xdr:cNvPr>
        <xdr:cNvCxnSpPr/>
      </xdr:nvCxnSpPr>
      <xdr:spPr>
        <a:xfrm>
          <a:off x="16929100" y="632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88356</xdr:rowOff>
    </xdr:from>
    <xdr:to>
      <xdr:col>81</xdr:col>
      <xdr:colOff>44450</xdr:colOff>
      <xdr:row>44</xdr:row>
      <xdr:rowOff>27215</xdr:rowOff>
    </xdr:to>
    <xdr:cxnSp macro="">
      <xdr:nvCxnSpPr>
        <xdr:cNvPr id="382" name="直線コネクタ 381">
          <a:extLst>
            <a:ext uri="{FF2B5EF4-FFF2-40B4-BE49-F238E27FC236}">
              <a16:creationId xmlns:a16="http://schemas.microsoft.com/office/drawing/2014/main" id="{934AE682-5A23-4279-BE94-AB8F211556FD}"/>
            </a:ext>
          </a:extLst>
        </xdr:cNvPr>
        <xdr:cNvCxnSpPr/>
      </xdr:nvCxnSpPr>
      <xdr:spPr>
        <a:xfrm flipV="1">
          <a:off x="16179800" y="7460706"/>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3" name="公債費負担の状況平均値テキスト">
          <a:extLst>
            <a:ext uri="{FF2B5EF4-FFF2-40B4-BE49-F238E27FC236}">
              <a16:creationId xmlns:a16="http://schemas.microsoft.com/office/drawing/2014/main" id="{3AD96101-6E4C-4CD8-8141-797871327EF9}"/>
            </a:ext>
          </a:extLst>
        </xdr:cNvPr>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4" name="フローチャート: 判断 383">
          <a:extLst>
            <a:ext uri="{FF2B5EF4-FFF2-40B4-BE49-F238E27FC236}">
              <a16:creationId xmlns:a16="http://schemas.microsoft.com/office/drawing/2014/main" id="{CF24DF32-B3D1-4AB6-B4F6-CF3B8E16F1CF}"/>
            </a:ext>
          </a:extLst>
        </xdr:cNvPr>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27215</xdr:rowOff>
    </xdr:from>
    <xdr:to>
      <xdr:col>77</xdr:col>
      <xdr:colOff>44450</xdr:colOff>
      <xdr:row>44</xdr:row>
      <xdr:rowOff>75474</xdr:rowOff>
    </xdr:to>
    <xdr:cxnSp macro="">
      <xdr:nvCxnSpPr>
        <xdr:cNvPr id="385" name="直線コネクタ 384">
          <a:extLst>
            <a:ext uri="{FF2B5EF4-FFF2-40B4-BE49-F238E27FC236}">
              <a16:creationId xmlns:a16="http://schemas.microsoft.com/office/drawing/2014/main" id="{418D9B17-5992-4549-B297-D9E699CE0B4E}"/>
            </a:ext>
          </a:extLst>
        </xdr:cNvPr>
        <xdr:cNvCxnSpPr/>
      </xdr:nvCxnSpPr>
      <xdr:spPr>
        <a:xfrm flipV="1">
          <a:off x="15290800" y="757101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6" name="フローチャート: 判断 385">
          <a:extLst>
            <a:ext uri="{FF2B5EF4-FFF2-40B4-BE49-F238E27FC236}">
              <a16:creationId xmlns:a16="http://schemas.microsoft.com/office/drawing/2014/main" id="{D198ABD4-7D90-4549-81FC-218521411DCB}"/>
            </a:ext>
          </a:extLst>
        </xdr:cNvPr>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7" name="テキスト ボックス 386">
          <a:extLst>
            <a:ext uri="{FF2B5EF4-FFF2-40B4-BE49-F238E27FC236}">
              <a16:creationId xmlns:a16="http://schemas.microsoft.com/office/drawing/2014/main" id="{B3EF77B5-CA48-435B-87A7-F4A4640EF716}"/>
            </a:ext>
          </a:extLst>
        </xdr:cNvPr>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34109</xdr:rowOff>
    </xdr:from>
    <xdr:to>
      <xdr:col>72</xdr:col>
      <xdr:colOff>203200</xdr:colOff>
      <xdr:row>44</xdr:row>
      <xdr:rowOff>75474</xdr:rowOff>
    </xdr:to>
    <xdr:cxnSp macro="">
      <xdr:nvCxnSpPr>
        <xdr:cNvPr id="388" name="直線コネクタ 387">
          <a:extLst>
            <a:ext uri="{FF2B5EF4-FFF2-40B4-BE49-F238E27FC236}">
              <a16:creationId xmlns:a16="http://schemas.microsoft.com/office/drawing/2014/main" id="{4D99C212-DBDD-462D-A0B4-20C9D542CD44}"/>
            </a:ext>
          </a:extLst>
        </xdr:cNvPr>
        <xdr:cNvCxnSpPr/>
      </xdr:nvCxnSpPr>
      <xdr:spPr>
        <a:xfrm>
          <a:off x="14401800" y="757790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62412</xdr:rowOff>
    </xdr:from>
    <xdr:to>
      <xdr:col>73</xdr:col>
      <xdr:colOff>44450</xdr:colOff>
      <xdr:row>40</xdr:row>
      <xdr:rowOff>164012</xdr:rowOff>
    </xdr:to>
    <xdr:sp macro="" textlink="">
      <xdr:nvSpPr>
        <xdr:cNvPr id="389" name="フローチャート: 判断 388">
          <a:extLst>
            <a:ext uri="{FF2B5EF4-FFF2-40B4-BE49-F238E27FC236}">
              <a16:creationId xmlns:a16="http://schemas.microsoft.com/office/drawing/2014/main" id="{F630BC3F-13A3-4200-B6F4-576E747A7BC8}"/>
            </a:ext>
          </a:extLst>
        </xdr:cNvPr>
        <xdr:cNvSpPr/>
      </xdr:nvSpPr>
      <xdr:spPr>
        <a:xfrm>
          <a:off x="15240000" y="692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2739</xdr:rowOff>
    </xdr:from>
    <xdr:ext cx="762000" cy="259045"/>
    <xdr:sp macro="" textlink="">
      <xdr:nvSpPr>
        <xdr:cNvPr id="390" name="テキスト ボックス 389">
          <a:extLst>
            <a:ext uri="{FF2B5EF4-FFF2-40B4-BE49-F238E27FC236}">
              <a16:creationId xmlns:a16="http://schemas.microsoft.com/office/drawing/2014/main" id="{9257CD65-41E2-4BEA-9DB7-D2DC8A180A34}"/>
            </a:ext>
          </a:extLst>
        </xdr:cNvPr>
        <xdr:cNvSpPr txBox="1"/>
      </xdr:nvSpPr>
      <xdr:spPr>
        <a:xfrm>
          <a:off x="14909800" y="668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171087</xdr:rowOff>
    </xdr:from>
    <xdr:to>
      <xdr:col>68</xdr:col>
      <xdr:colOff>152400</xdr:colOff>
      <xdr:row>44</xdr:row>
      <xdr:rowOff>34109</xdr:rowOff>
    </xdr:to>
    <xdr:cxnSp macro="">
      <xdr:nvCxnSpPr>
        <xdr:cNvPr id="391" name="直線コネクタ 390">
          <a:extLst>
            <a:ext uri="{FF2B5EF4-FFF2-40B4-BE49-F238E27FC236}">
              <a16:creationId xmlns:a16="http://schemas.microsoft.com/office/drawing/2014/main" id="{8B3C0BC1-2535-4012-8A45-454473F60E02}"/>
            </a:ext>
          </a:extLst>
        </xdr:cNvPr>
        <xdr:cNvCxnSpPr/>
      </xdr:nvCxnSpPr>
      <xdr:spPr>
        <a:xfrm>
          <a:off x="13512800" y="754343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2" name="フローチャート: 判断 391">
          <a:extLst>
            <a:ext uri="{FF2B5EF4-FFF2-40B4-BE49-F238E27FC236}">
              <a16:creationId xmlns:a16="http://schemas.microsoft.com/office/drawing/2014/main" id="{EE1E1D87-3E9B-498E-BE4D-AE3F1079A7CF}"/>
            </a:ext>
          </a:extLst>
        </xdr:cNvPr>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30315</xdr:rowOff>
    </xdr:from>
    <xdr:ext cx="762000" cy="259045"/>
    <xdr:sp macro="" textlink="">
      <xdr:nvSpPr>
        <xdr:cNvPr id="393" name="テキスト ボックス 392">
          <a:extLst>
            <a:ext uri="{FF2B5EF4-FFF2-40B4-BE49-F238E27FC236}">
              <a16:creationId xmlns:a16="http://schemas.microsoft.com/office/drawing/2014/main" id="{267A9CCD-4603-418C-91CE-EE43550DA18C}"/>
            </a:ext>
          </a:extLst>
        </xdr:cNvPr>
        <xdr:cNvSpPr txBox="1"/>
      </xdr:nvSpPr>
      <xdr:spPr>
        <a:xfrm>
          <a:off x="14020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103777</xdr:rowOff>
    </xdr:from>
    <xdr:to>
      <xdr:col>64</xdr:col>
      <xdr:colOff>152400</xdr:colOff>
      <xdr:row>41</xdr:row>
      <xdr:rowOff>33927</xdr:rowOff>
    </xdr:to>
    <xdr:sp macro="" textlink="">
      <xdr:nvSpPr>
        <xdr:cNvPr id="394" name="フローチャート: 判断 393">
          <a:extLst>
            <a:ext uri="{FF2B5EF4-FFF2-40B4-BE49-F238E27FC236}">
              <a16:creationId xmlns:a16="http://schemas.microsoft.com/office/drawing/2014/main" id="{26352572-0397-4394-BBF8-7054EAB297BE}"/>
            </a:ext>
          </a:extLst>
        </xdr:cNvPr>
        <xdr:cNvSpPr/>
      </xdr:nvSpPr>
      <xdr:spPr>
        <a:xfrm>
          <a:off x="13462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44104</xdr:rowOff>
    </xdr:from>
    <xdr:ext cx="762000" cy="259045"/>
    <xdr:sp macro="" textlink="">
      <xdr:nvSpPr>
        <xdr:cNvPr id="395" name="テキスト ボックス 394">
          <a:extLst>
            <a:ext uri="{FF2B5EF4-FFF2-40B4-BE49-F238E27FC236}">
              <a16:creationId xmlns:a16="http://schemas.microsoft.com/office/drawing/2014/main" id="{805EB5E9-6508-4EB1-82E6-F21591A36960}"/>
            </a:ext>
          </a:extLst>
        </xdr:cNvPr>
        <xdr:cNvSpPr txBox="1"/>
      </xdr:nvSpPr>
      <xdr:spPr>
        <a:xfrm>
          <a:off x="13131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C006181-1F43-441D-9D9C-03D6BF6274B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AC60580D-2DF5-40F6-B9A2-D818A8F4B8E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B75B12C0-1A5E-44EC-8E1C-D30B870CFAC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2F784AB-D3BC-4EB0-9A93-D516B8369F5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E0BCF629-641A-4F4F-8F3D-240D73EB72D3}"/>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37556</xdr:rowOff>
    </xdr:from>
    <xdr:to>
      <xdr:col>81</xdr:col>
      <xdr:colOff>95250</xdr:colOff>
      <xdr:row>43</xdr:row>
      <xdr:rowOff>139156</xdr:rowOff>
    </xdr:to>
    <xdr:sp macro="" textlink="">
      <xdr:nvSpPr>
        <xdr:cNvPr id="401" name="楕円 400">
          <a:extLst>
            <a:ext uri="{FF2B5EF4-FFF2-40B4-BE49-F238E27FC236}">
              <a16:creationId xmlns:a16="http://schemas.microsoft.com/office/drawing/2014/main" id="{1922F639-5F20-4419-AF21-CADE68B98664}"/>
            </a:ext>
          </a:extLst>
        </xdr:cNvPr>
        <xdr:cNvSpPr/>
      </xdr:nvSpPr>
      <xdr:spPr>
        <a:xfrm>
          <a:off x="169672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104883</xdr:rowOff>
    </xdr:from>
    <xdr:ext cx="762000" cy="259045"/>
    <xdr:sp macro="" textlink="">
      <xdr:nvSpPr>
        <xdr:cNvPr id="402" name="公債費負担の状況該当値テキスト">
          <a:extLst>
            <a:ext uri="{FF2B5EF4-FFF2-40B4-BE49-F238E27FC236}">
              <a16:creationId xmlns:a16="http://schemas.microsoft.com/office/drawing/2014/main" id="{D234AFEE-2A90-40EB-9261-61E331FA313D}"/>
            </a:ext>
          </a:extLst>
        </xdr:cNvPr>
        <xdr:cNvSpPr txBox="1"/>
      </xdr:nvSpPr>
      <xdr:spPr>
        <a:xfrm>
          <a:off x="17106900" y="730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147865</xdr:rowOff>
    </xdr:from>
    <xdr:to>
      <xdr:col>77</xdr:col>
      <xdr:colOff>95250</xdr:colOff>
      <xdr:row>44</xdr:row>
      <xdr:rowOff>78015</xdr:rowOff>
    </xdr:to>
    <xdr:sp macro="" textlink="">
      <xdr:nvSpPr>
        <xdr:cNvPr id="403" name="楕円 402">
          <a:extLst>
            <a:ext uri="{FF2B5EF4-FFF2-40B4-BE49-F238E27FC236}">
              <a16:creationId xmlns:a16="http://schemas.microsoft.com/office/drawing/2014/main" id="{5A7BFB95-899A-4429-A048-9C6D873B0423}"/>
            </a:ext>
          </a:extLst>
        </xdr:cNvPr>
        <xdr:cNvSpPr/>
      </xdr:nvSpPr>
      <xdr:spPr>
        <a:xfrm>
          <a:off x="16129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62792</xdr:rowOff>
    </xdr:from>
    <xdr:ext cx="736600" cy="259045"/>
    <xdr:sp macro="" textlink="">
      <xdr:nvSpPr>
        <xdr:cNvPr id="404" name="テキスト ボックス 403">
          <a:extLst>
            <a:ext uri="{FF2B5EF4-FFF2-40B4-BE49-F238E27FC236}">
              <a16:creationId xmlns:a16="http://schemas.microsoft.com/office/drawing/2014/main" id="{6D0B6F58-F77C-41AF-B4E4-59C27FD31CBF}"/>
            </a:ext>
          </a:extLst>
        </xdr:cNvPr>
        <xdr:cNvSpPr txBox="1"/>
      </xdr:nvSpPr>
      <xdr:spPr>
        <a:xfrm>
          <a:off x="15798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24674</xdr:rowOff>
    </xdr:from>
    <xdr:to>
      <xdr:col>73</xdr:col>
      <xdr:colOff>44450</xdr:colOff>
      <xdr:row>44</xdr:row>
      <xdr:rowOff>126274</xdr:rowOff>
    </xdr:to>
    <xdr:sp macro="" textlink="">
      <xdr:nvSpPr>
        <xdr:cNvPr id="405" name="楕円 404">
          <a:extLst>
            <a:ext uri="{FF2B5EF4-FFF2-40B4-BE49-F238E27FC236}">
              <a16:creationId xmlns:a16="http://schemas.microsoft.com/office/drawing/2014/main" id="{440D89E6-7E02-4C30-9DC9-DA5E49C37DF8}"/>
            </a:ext>
          </a:extLst>
        </xdr:cNvPr>
        <xdr:cNvSpPr/>
      </xdr:nvSpPr>
      <xdr:spPr>
        <a:xfrm>
          <a:off x="15240000" y="756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111051</xdr:rowOff>
    </xdr:from>
    <xdr:ext cx="762000" cy="259045"/>
    <xdr:sp macro="" textlink="">
      <xdr:nvSpPr>
        <xdr:cNvPr id="406" name="テキスト ボックス 405">
          <a:extLst>
            <a:ext uri="{FF2B5EF4-FFF2-40B4-BE49-F238E27FC236}">
              <a16:creationId xmlns:a16="http://schemas.microsoft.com/office/drawing/2014/main" id="{305A868D-2999-45C5-8347-AFA86CE82991}"/>
            </a:ext>
          </a:extLst>
        </xdr:cNvPr>
        <xdr:cNvSpPr txBox="1"/>
      </xdr:nvSpPr>
      <xdr:spPr>
        <a:xfrm>
          <a:off x="14909800" y="765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154759</xdr:rowOff>
    </xdr:from>
    <xdr:to>
      <xdr:col>68</xdr:col>
      <xdr:colOff>203200</xdr:colOff>
      <xdr:row>44</xdr:row>
      <xdr:rowOff>84909</xdr:rowOff>
    </xdr:to>
    <xdr:sp macro="" textlink="">
      <xdr:nvSpPr>
        <xdr:cNvPr id="407" name="楕円 406">
          <a:extLst>
            <a:ext uri="{FF2B5EF4-FFF2-40B4-BE49-F238E27FC236}">
              <a16:creationId xmlns:a16="http://schemas.microsoft.com/office/drawing/2014/main" id="{2C3F33A3-E8AE-4875-A720-39C46CC52D22}"/>
            </a:ext>
          </a:extLst>
        </xdr:cNvPr>
        <xdr:cNvSpPr/>
      </xdr:nvSpPr>
      <xdr:spPr>
        <a:xfrm>
          <a:off x="14351000" y="75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69686</xdr:rowOff>
    </xdr:from>
    <xdr:ext cx="762000" cy="259045"/>
    <xdr:sp macro="" textlink="">
      <xdr:nvSpPr>
        <xdr:cNvPr id="408" name="テキスト ボックス 407">
          <a:extLst>
            <a:ext uri="{FF2B5EF4-FFF2-40B4-BE49-F238E27FC236}">
              <a16:creationId xmlns:a16="http://schemas.microsoft.com/office/drawing/2014/main" id="{5460242F-21E5-409A-A739-F82A5A0484A7}"/>
            </a:ext>
          </a:extLst>
        </xdr:cNvPr>
        <xdr:cNvSpPr txBox="1"/>
      </xdr:nvSpPr>
      <xdr:spPr>
        <a:xfrm>
          <a:off x="14020800" y="761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120287</xdr:rowOff>
    </xdr:from>
    <xdr:to>
      <xdr:col>64</xdr:col>
      <xdr:colOff>152400</xdr:colOff>
      <xdr:row>44</xdr:row>
      <xdr:rowOff>50437</xdr:rowOff>
    </xdr:to>
    <xdr:sp macro="" textlink="">
      <xdr:nvSpPr>
        <xdr:cNvPr id="409" name="楕円 408">
          <a:extLst>
            <a:ext uri="{FF2B5EF4-FFF2-40B4-BE49-F238E27FC236}">
              <a16:creationId xmlns:a16="http://schemas.microsoft.com/office/drawing/2014/main" id="{AE72C92C-8743-47F7-A744-A7BD75517688}"/>
            </a:ext>
          </a:extLst>
        </xdr:cNvPr>
        <xdr:cNvSpPr/>
      </xdr:nvSpPr>
      <xdr:spPr>
        <a:xfrm>
          <a:off x="13462000" y="74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35214</xdr:rowOff>
    </xdr:from>
    <xdr:ext cx="762000" cy="259045"/>
    <xdr:sp macro="" textlink="">
      <xdr:nvSpPr>
        <xdr:cNvPr id="410" name="テキスト ボックス 409">
          <a:extLst>
            <a:ext uri="{FF2B5EF4-FFF2-40B4-BE49-F238E27FC236}">
              <a16:creationId xmlns:a16="http://schemas.microsoft.com/office/drawing/2014/main" id="{0AB9AD6B-037F-49F8-98F1-092CFDE8716D}"/>
            </a:ext>
          </a:extLst>
        </xdr:cNvPr>
        <xdr:cNvSpPr txBox="1"/>
      </xdr:nvSpPr>
      <xdr:spPr>
        <a:xfrm>
          <a:off x="13131800" y="75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6787DEE2-3BA4-4F03-8F27-C10836DA1A3E}"/>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C9491739-9FB3-407B-94C7-CE4696915628}"/>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82AC9601-D784-4BBD-B23A-F818EC808F67}"/>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B37BF0-4616-422D-97C3-D58A8EB9F7F1}"/>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BA643AD7-1F6A-41AB-9939-FA5A9788E625}"/>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460625F4-9511-45D2-A42D-B0D7B23143C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32694DEE-9622-44A4-83B8-7EF834275F5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A72207CC-7164-4831-99C8-7A23B93075F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E1A2EFB1-FA42-454C-9807-0D90E5C6E5B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2882038F-8CD9-4914-9355-E5B455CD354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96EFD952-7D38-42B5-80F4-79D86098F244}"/>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71723883-2FD0-4B9C-8ED9-FBC21DA949B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993E8464-E391-4A8E-85F7-0495364807C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近年、幼保一体型こども園建設事業、土地開発公社解散、平群駅西特定土地区画整理事業、総合文化センター建設事業などによる多額の地方債の発行により、高い数値で推移している。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その対策として、「緊急財政健全化計画」により、普通建設事業などの抑制による起債発行額の抑制</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億円以内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、既発行債の借換えによる公債費の平準化及び抑制を図っている。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対策として、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に公債費の繰上償還を実施したことにより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、対前年度比で令和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大きく減少した。</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引き続き、可能な財源で繰上償還を実施し、令和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年度時点で</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以下となるよう目指す。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9FB283A8-117D-433A-A873-D8F5365EFD5E}"/>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34C6E2A7-422B-45D1-9178-7C0B743DDB3D}"/>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7081098C-E388-43B5-BE16-6E22C063AFE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a:extLst>
            <a:ext uri="{FF2B5EF4-FFF2-40B4-BE49-F238E27FC236}">
              <a16:creationId xmlns:a16="http://schemas.microsoft.com/office/drawing/2014/main" id="{C01BD0C6-7137-479E-99BD-0702FD10D62C}"/>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8" name="テキスト ボックス 427">
          <a:extLst>
            <a:ext uri="{FF2B5EF4-FFF2-40B4-BE49-F238E27FC236}">
              <a16:creationId xmlns:a16="http://schemas.microsoft.com/office/drawing/2014/main" id="{F76DC60F-523B-47DA-A581-73148DECD996}"/>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a:extLst>
            <a:ext uri="{FF2B5EF4-FFF2-40B4-BE49-F238E27FC236}">
              <a16:creationId xmlns:a16="http://schemas.microsoft.com/office/drawing/2014/main" id="{B1313129-4232-488E-88DB-0AAEC7A90CB9}"/>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0" name="テキスト ボックス 429">
          <a:extLst>
            <a:ext uri="{FF2B5EF4-FFF2-40B4-BE49-F238E27FC236}">
              <a16:creationId xmlns:a16="http://schemas.microsoft.com/office/drawing/2014/main" id="{D9A5AD73-1C52-4EEC-93A3-686D1BC6CBE9}"/>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a:extLst>
            <a:ext uri="{FF2B5EF4-FFF2-40B4-BE49-F238E27FC236}">
              <a16:creationId xmlns:a16="http://schemas.microsoft.com/office/drawing/2014/main" id="{E0E071EB-E882-439F-BAF9-E662DA0354F9}"/>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2" name="テキスト ボックス 431">
          <a:extLst>
            <a:ext uri="{FF2B5EF4-FFF2-40B4-BE49-F238E27FC236}">
              <a16:creationId xmlns:a16="http://schemas.microsoft.com/office/drawing/2014/main" id="{DD972D89-FEC8-4B39-AF2D-E43ABE5A8B82}"/>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a:extLst>
            <a:ext uri="{FF2B5EF4-FFF2-40B4-BE49-F238E27FC236}">
              <a16:creationId xmlns:a16="http://schemas.microsoft.com/office/drawing/2014/main" id="{E848D3FF-E17D-4676-9490-C0D20E36154F}"/>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4" name="テキスト ボックス 433">
          <a:extLst>
            <a:ext uri="{FF2B5EF4-FFF2-40B4-BE49-F238E27FC236}">
              <a16:creationId xmlns:a16="http://schemas.microsoft.com/office/drawing/2014/main" id="{C733FBBF-2F9B-4D42-B777-876CF4AF453F}"/>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243D1A15-48ED-48A2-BA76-692A9D5E9409}"/>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6CF61361-4B31-44DA-B56E-61CDFBD29A53}"/>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18</xdr:row>
      <xdr:rowOff>145847</xdr:rowOff>
    </xdr:to>
    <xdr:cxnSp macro="">
      <xdr:nvCxnSpPr>
        <xdr:cNvPr id="437" name="直線コネクタ 436">
          <a:extLst>
            <a:ext uri="{FF2B5EF4-FFF2-40B4-BE49-F238E27FC236}">
              <a16:creationId xmlns:a16="http://schemas.microsoft.com/office/drawing/2014/main" id="{C4A2258E-96BE-4821-A214-9631BA8E6DD9}"/>
            </a:ext>
          </a:extLst>
        </xdr:cNvPr>
        <xdr:cNvCxnSpPr/>
      </xdr:nvCxnSpPr>
      <xdr:spPr>
        <a:xfrm flipV="1">
          <a:off x="17018000" y="2451100"/>
          <a:ext cx="0" cy="78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117924</xdr:rowOff>
    </xdr:from>
    <xdr:ext cx="762000" cy="259045"/>
    <xdr:sp macro="" textlink="">
      <xdr:nvSpPr>
        <xdr:cNvPr id="438" name="将来負担の状況最小値テキスト">
          <a:extLst>
            <a:ext uri="{FF2B5EF4-FFF2-40B4-BE49-F238E27FC236}">
              <a16:creationId xmlns:a16="http://schemas.microsoft.com/office/drawing/2014/main" id="{5C2D244C-269C-4164-AFBB-5D29B3AB5D13}"/>
            </a:ext>
          </a:extLst>
        </xdr:cNvPr>
        <xdr:cNvSpPr txBox="1"/>
      </xdr:nvSpPr>
      <xdr:spPr>
        <a:xfrm>
          <a:off x="17106900" y="32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145847</xdr:rowOff>
    </xdr:from>
    <xdr:to>
      <xdr:col>81</xdr:col>
      <xdr:colOff>133350</xdr:colOff>
      <xdr:row>18</xdr:row>
      <xdr:rowOff>145847</xdr:rowOff>
    </xdr:to>
    <xdr:cxnSp macro="">
      <xdr:nvCxnSpPr>
        <xdr:cNvPr id="439" name="直線コネクタ 438">
          <a:extLst>
            <a:ext uri="{FF2B5EF4-FFF2-40B4-BE49-F238E27FC236}">
              <a16:creationId xmlns:a16="http://schemas.microsoft.com/office/drawing/2014/main" id="{AEB66994-FF87-4DB9-963B-202238D884E1}"/>
            </a:ext>
          </a:extLst>
        </xdr:cNvPr>
        <xdr:cNvCxnSpPr/>
      </xdr:nvCxnSpPr>
      <xdr:spPr>
        <a:xfrm>
          <a:off x="16929100" y="32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0" name="将来負担の状況最大値テキスト">
          <a:extLst>
            <a:ext uri="{FF2B5EF4-FFF2-40B4-BE49-F238E27FC236}">
              <a16:creationId xmlns:a16="http://schemas.microsoft.com/office/drawing/2014/main" id="{DE0F31CA-D09B-43A9-9AE5-25893057E67F}"/>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a:extLst>
            <a:ext uri="{FF2B5EF4-FFF2-40B4-BE49-F238E27FC236}">
              <a16:creationId xmlns:a16="http://schemas.microsoft.com/office/drawing/2014/main" id="{090ED5D6-34F7-4FA9-A633-3B1E15C8A332}"/>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121234</xdr:rowOff>
    </xdr:from>
    <xdr:to>
      <xdr:col>81</xdr:col>
      <xdr:colOff>44450</xdr:colOff>
      <xdr:row>19</xdr:row>
      <xdr:rowOff>78156</xdr:rowOff>
    </xdr:to>
    <xdr:cxnSp macro="">
      <xdr:nvCxnSpPr>
        <xdr:cNvPr id="442" name="直線コネクタ 441">
          <a:extLst>
            <a:ext uri="{FF2B5EF4-FFF2-40B4-BE49-F238E27FC236}">
              <a16:creationId xmlns:a16="http://schemas.microsoft.com/office/drawing/2014/main" id="{ACD23049-F105-445F-9D71-E466A67F6A0A}"/>
            </a:ext>
          </a:extLst>
        </xdr:cNvPr>
        <xdr:cNvCxnSpPr/>
      </xdr:nvCxnSpPr>
      <xdr:spPr>
        <a:xfrm flipV="1">
          <a:off x="16179800" y="3207334"/>
          <a:ext cx="838200" cy="1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3" name="将来負担の状況平均値テキスト">
          <a:extLst>
            <a:ext uri="{FF2B5EF4-FFF2-40B4-BE49-F238E27FC236}">
              <a16:creationId xmlns:a16="http://schemas.microsoft.com/office/drawing/2014/main" id="{55F82AB5-A677-4B2E-9D59-7C6F76700E14}"/>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4" name="フローチャート: 判断 443">
          <a:extLst>
            <a:ext uri="{FF2B5EF4-FFF2-40B4-BE49-F238E27FC236}">
              <a16:creationId xmlns:a16="http://schemas.microsoft.com/office/drawing/2014/main" id="{A8BC8CCD-6036-41C2-A226-9CBEDD3ED83E}"/>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78156</xdr:rowOff>
    </xdr:from>
    <xdr:to>
      <xdr:col>77</xdr:col>
      <xdr:colOff>44450</xdr:colOff>
      <xdr:row>20</xdr:row>
      <xdr:rowOff>97333</xdr:rowOff>
    </xdr:to>
    <xdr:cxnSp macro="">
      <xdr:nvCxnSpPr>
        <xdr:cNvPr id="445" name="直線コネクタ 444">
          <a:extLst>
            <a:ext uri="{FF2B5EF4-FFF2-40B4-BE49-F238E27FC236}">
              <a16:creationId xmlns:a16="http://schemas.microsoft.com/office/drawing/2014/main" id="{26E79DCD-322B-4512-8BF3-6C971C88E145}"/>
            </a:ext>
          </a:extLst>
        </xdr:cNvPr>
        <xdr:cNvCxnSpPr/>
      </xdr:nvCxnSpPr>
      <xdr:spPr>
        <a:xfrm flipV="1">
          <a:off x="15290800" y="3335706"/>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6" name="フローチャート: 判断 445">
          <a:extLst>
            <a:ext uri="{FF2B5EF4-FFF2-40B4-BE49-F238E27FC236}">
              <a16:creationId xmlns:a16="http://schemas.microsoft.com/office/drawing/2014/main" id="{ADC7848D-291B-4289-A4FC-A07F16ADC14E}"/>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7" name="テキスト ボックス 446">
          <a:extLst>
            <a:ext uri="{FF2B5EF4-FFF2-40B4-BE49-F238E27FC236}">
              <a16:creationId xmlns:a16="http://schemas.microsoft.com/office/drawing/2014/main" id="{26006744-30F8-4A24-AF2D-67ED62BB0EEF}"/>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97333</xdr:rowOff>
    </xdr:from>
    <xdr:to>
      <xdr:col>72</xdr:col>
      <xdr:colOff>203200</xdr:colOff>
      <xdr:row>21</xdr:row>
      <xdr:rowOff>15164</xdr:rowOff>
    </xdr:to>
    <xdr:cxnSp macro="">
      <xdr:nvCxnSpPr>
        <xdr:cNvPr id="448" name="直線コネクタ 447">
          <a:extLst>
            <a:ext uri="{FF2B5EF4-FFF2-40B4-BE49-F238E27FC236}">
              <a16:creationId xmlns:a16="http://schemas.microsoft.com/office/drawing/2014/main" id="{A779346F-DD9D-4E2F-9556-20C1711D8B2F}"/>
            </a:ext>
          </a:extLst>
        </xdr:cNvPr>
        <xdr:cNvCxnSpPr/>
      </xdr:nvCxnSpPr>
      <xdr:spPr>
        <a:xfrm flipV="1">
          <a:off x="14401800" y="3526333"/>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61773</xdr:rowOff>
    </xdr:from>
    <xdr:to>
      <xdr:col>73</xdr:col>
      <xdr:colOff>44450</xdr:colOff>
      <xdr:row>14</xdr:row>
      <xdr:rowOff>163373</xdr:rowOff>
    </xdr:to>
    <xdr:sp macro="" textlink="">
      <xdr:nvSpPr>
        <xdr:cNvPr id="449" name="フローチャート: 判断 448">
          <a:extLst>
            <a:ext uri="{FF2B5EF4-FFF2-40B4-BE49-F238E27FC236}">
              <a16:creationId xmlns:a16="http://schemas.microsoft.com/office/drawing/2014/main" id="{D41A2A5A-5002-47FF-A3D2-CF93ABC0AC7A}"/>
            </a:ext>
          </a:extLst>
        </xdr:cNvPr>
        <xdr:cNvSpPr/>
      </xdr:nvSpPr>
      <xdr:spPr>
        <a:xfrm>
          <a:off x="15240000" y="246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2100</xdr:rowOff>
    </xdr:from>
    <xdr:ext cx="762000" cy="259045"/>
    <xdr:sp macro="" textlink="">
      <xdr:nvSpPr>
        <xdr:cNvPr id="450" name="テキスト ボックス 449">
          <a:extLst>
            <a:ext uri="{FF2B5EF4-FFF2-40B4-BE49-F238E27FC236}">
              <a16:creationId xmlns:a16="http://schemas.microsoft.com/office/drawing/2014/main" id="{0449F1FA-B70F-4A58-B7B5-3ABBD499DC48}"/>
            </a:ext>
          </a:extLst>
        </xdr:cNvPr>
        <xdr:cNvSpPr txBox="1"/>
      </xdr:nvSpPr>
      <xdr:spPr>
        <a:xfrm>
          <a:off x="14909800" y="223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111328</xdr:rowOff>
    </xdr:from>
    <xdr:to>
      <xdr:col>68</xdr:col>
      <xdr:colOff>152400</xdr:colOff>
      <xdr:row>21</xdr:row>
      <xdr:rowOff>15164</xdr:rowOff>
    </xdr:to>
    <xdr:cxnSp macro="">
      <xdr:nvCxnSpPr>
        <xdr:cNvPr id="451" name="直線コネクタ 450">
          <a:extLst>
            <a:ext uri="{FF2B5EF4-FFF2-40B4-BE49-F238E27FC236}">
              <a16:creationId xmlns:a16="http://schemas.microsoft.com/office/drawing/2014/main" id="{FB956CA9-B00B-4B22-9088-CAB7A333C77C}"/>
            </a:ext>
          </a:extLst>
        </xdr:cNvPr>
        <xdr:cNvCxnSpPr/>
      </xdr:nvCxnSpPr>
      <xdr:spPr>
        <a:xfrm>
          <a:off x="13512800" y="3540328"/>
          <a:ext cx="8890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103276</xdr:rowOff>
    </xdr:from>
    <xdr:to>
      <xdr:col>68</xdr:col>
      <xdr:colOff>203200</xdr:colOff>
      <xdr:row>15</xdr:row>
      <xdr:rowOff>33426</xdr:rowOff>
    </xdr:to>
    <xdr:sp macro="" textlink="">
      <xdr:nvSpPr>
        <xdr:cNvPr id="452" name="フローチャート: 判断 451">
          <a:extLst>
            <a:ext uri="{FF2B5EF4-FFF2-40B4-BE49-F238E27FC236}">
              <a16:creationId xmlns:a16="http://schemas.microsoft.com/office/drawing/2014/main" id="{C5DD85AE-F966-4699-B0A3-6231A7053116}"/>
            </a:ext>
          </a:extLst>
        </xdr:cNvPr>
        <xdr:cNvSpPr/>
      </xdr:nvSpPr>
      <xdr:spPr>
        <a:xfrm>
          <a:off x="143510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43603</xdr:rowOff>
    </xdr:from>
    <xdr:ext cx="762000" cy="259045"/>
    <xdr:sp macro="" textlink="">
      <xdr:nvSpPr>
        <xdr:cNvPr id="453" name="テキスト ボックス 452">
          <a:extLst>
            <a:ext uri="{FF2B5EF4-FFF2-40B4-BE49-F238E27FC236}">
              <a16:creationId xmlns:a16="http://schemas.microsoft.com/office/drawing/2014/main" id="{EC47ACC0-09D3-452D-8604-15CBDBCD79DF}"/>
            </a:ext>
          </a:extLst>
        </xdr:cNvPr>
        <xdr:cNvSpPr txBox="1"/>
      </xdr:nvSpPr>
      <xdr:spPr>
        <a:xfrm>
          <a:off x="14020800" y="227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98933</xdr:rowOff>
    </xdr:from>
    <xdr:to>
      <xdr:col>64</xdr:col>
      <xdr:colOff>152400</xdr:colOff>
      <xdr:row>15</xdr:row>
      <xdr:rowOff>29083</xdr:rowOff>
    </xdr:to>
    <xdr:sp macro="" textlink="">
      <xdr:nvSpPr>
        <xdr:cNvPr id="454" name="フローチャート: 判断 453">
          <a:extLst>
            <a:ext uri="{FF2B5EF4-FFF2-40B4-BE49-F238E27FC236}">
              <a16:creationId xmlns:a16="http://schemas.microsoft.com/office/drawing/2014/main" id="{FF7243CE-D172-4A04-BE5A-78449FEE5A4D}"/>
            </a:ext>
          </a:extLst>
        </xdr:cNvPr>
        <xdr:cNvSpPr/>
      </xdr:nvSpPr>
      <xdr:spPr>
        <a:xfrm>
          <a:off x="13462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39260</xdr:rowOff>
    </xdr:from>
    <xdr:ext cx="762000" cy="259045"/>
    <xdr:sp macro="" textlink="">
      <xdr:nvSpPr>
        <xdr:cNvPr id="455" name="テキスト ボックス 454">
          <a:extLst>
            <a:ext uri="{FF2B5EF4-FFF2-40B4-BE49-F238E27FC236}">
              <a16:creationId xmlns:a16="http://schemas.microsoft.com/office/drawing/2014/main" id="{CA93F34D-E3EC-4D73-9ED6-E44D8731F4C6}"/>
            </a:ext>
          </a:extLst>
        </xdr:cNvPr>
        <xdr:cNvSpPr txBox="1"/>
      </xdr:nvSpPr>
      <xdr:spPr>
        <a:xfrm>
          <a:off x="13131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F32C5D57-E5D4-40EF-B28E-3F8974E59BD3}"/>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CF13C341-3BF2-4FE9-B6F9-5C5542E8A917}"/>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C4AD15F3-02E4-4334-ABF8-3F11C24DB36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6869CCEC-CC22-474F-8FA8-7A0BFA0A044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E12D153-9BB5-429D-95CC-791FA62F8353}"/>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70434</xdr:rowOff>
    </xdr:from>
    <xdr:to>
      <xdr:col>81</xdr:col>
      <xdr:colOff>95250</xdr:colOff>
      <xdr:row>19</xdr:row>
      <xdr:rowOff>584</xdr:rowOff>
    </xdr:to>
    <xdr:sp macro="" textlink="">
      <xdr:nvSpPr>
        <xdr:cNvPr id="461" name="楕円 460">
          <a:extLst>
            <a:ext uri="{FF2B5EF4-FFF2-40B4-BE49-F238E27FC236}">
              <a16:creationId xmlns:a16="http://schemas.microsoft.com/office/drawing/2014/main" id="{3ACDD46B-9C52-4B3A-98CB-263B8C7794E8}"/>
            </a:ext>
          </a:extLst>
        </xdr:cNvPr>
        <xdr:cNvSpPr/>
      </xdr:nvSpPr>
      <xdr:spPr>
        <a:xfrm>
          <a:off x="16967200" y="315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137761</xdr:rowOff>
    </xdr:from>
    <xdr:ext cx="762000" cy="259045"/>
    <xdr:sp macro="" textlink="">
      <xdr:nvSpPr>
        <xdr:cNvPr id="462" name="将来負担の状況該当値テキスト">
          <a:extLst>
            <a:ext uri="{FF2B5EF4-FFF2-40B4-BE49-F238E27FC236}">
              <a16:creationId xmlns:a16="http://schemas.microsoft.com/office/drawing/2014/main" id="{0DBDDFED-19AE-42A0-BAE5-FAFCB26889BE}"/>
            </a:ext>
          </a:extLst>
        </xdr:cNvPr>
        <xdr:cNvSpPr txBox="1"/>
      </xdr:nvSpPr>
      <xdr:spPr>
        <a:xfrm>
          <a:off x="17106900" y="305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27356</xdr:rowOff>
    </xdr:from>
    <xdr:to>
      <xdr:col>77</xdr:col>
      <xdr:colOff>95250</xdr:colOff>
      <xdr:row>19</xdr:row>
      <xdr:rowOff>128956</xdr:rowOff>
    </xdr:to>
    <xdr:sp macro="" textlink="">
      <xdr:nvSpPr>
        <xdr:cNvPr id="463" name="楕円 462">
          <a:extLst>
            <a:ext uri="{FF2B5EF4-FFF2-40B4-BE49-F238E27FC236}">
              <a16:creationId xmlns:a16="http://schemas.microsoft.com/office/drawing/2014/main" id="{58BFDA35-ACF0-4534-94C0-75E2B5CB72EF}"/>
            </a:ext>
          </a:extLst>
        </xdr:cNvPr>
        <xdr:cNvSpPr/>
      </xdr:nvSpPr>
      <xdr:spPr>
        <a:xfrm>
          <a:off x="16129000" y="328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113733</xdr:rowOff>
    </xdr:from>
    <xdr:ext cx="736600" cy="259045"/>
    <xdr:sp macro="" textlink="">
      <xdr:nvSpPr>
        <xdr:cNvPr id="464" name="テキスト ボックス 463">
          <a:extLst>
            <a:ext uri="{FF2B5EF4-FFF2-40B4-BE49-F238E27FC236}">
              <a16:creationId xmlns:a16="http://schemas.microsoft.com/office/drawing/2014/main" id="{8A2EF477-1244-426D-94D4-C92839F4133A}"/>
            </a:ext>
          </a:extLst>
        </xdr:cNvPr>
        <xdr:cNvSpPr txBox="1"/>
      </xdr:nvSpPr>
      <xdr:spPr>
        <a:xfrm>
          <a:off x="15798800" y="3371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46533</xdr:rowOff>
    </xdr:from>
    <xdr:to>
      <xdr:col>73</xdr:col>
      <xdr:colOff>44450</xdr:colOff>
      <xdr:row>20</xdr:row>
      <xdr:rowOff>148133</xdr:rowOff>
    </xdr:to>
    <xdr:sp macro="" textlink="">
      <xdr:nvSpPr>
        <xdr:cNvPr id="465" name="楕円 464">
          <a:extLst>
            <a:ext uri="{FF2B5EF4-FFF2-40B4-BE49-F238E27FC236}">
              <a16:creationId xmlns:a16="http://schemas.microsoft.com/office/drawing/2014/main" id="{B4791310-EB78-4296-B380-CD5F09F40848}"/>
            </a:ext>
          </a:extLst>
        </xdr:cNvPr>
        <xdr:cNvSpPr/>
      </xdr:nvSpPr>
      <xdr:spPr>
        <a:xfrm>
          <a:off x="15240000" y="34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132910</xdr:rowOff>
    </xdr:from>
    <xdr:ext cx="762000" cy="259045"/>
    <xdr:sp macro="" textlink="">
      <xdr:nvSpPr>
        <xdr:cNvPr id="466" name="テキスト ボックス 465">
          <a:extLst>
            <a:ext uri="{FF2B5EF4-FFF2-40B4-BE49-F238E27FC236}">
              <a16:creationId xmlns:a16="http://schemas.microsoft.com/office/drawing/2014/main" id="{F7AA64F1-5EC6-4CD6-A4A8-6EFD945593E8}"/>
            </a:ext>
          </a:extLst>
        </xdr:cNvPr>
        <xdr:cNvSpPr txBox="1"/>
      </xdr:nvSpPr>
      <xdr:spPr>
        <a:xfrm>
          <a:off x="14909800" y="356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135814</xdr:rowOff>
    </xdr:from>
    <xdr:to>
      <xdr:col>68</xdr:col>
      <xdr:colOff>203200</xdr:colOff>
      <xdr:row>21</xdr:row>
      <xdr:rowOff>65964</xdr:rowOff>
    </xdr:to>
    <xdr:sp macro="" textlink="">
      <xdr:nvSpPr>
        <xdr:cNvPr id="467" name="楕円 466">
          <a:extLst>
            <a:ext uri="{FF2B5EF4-FFF2-40B4-BE49-F238E27FC236}">
              <a16:creationId xmlns:a16="http://schemas.microsoft.com/office/drawing/2014/main" id="{3C879494-D2E9-4E44-AF5B-0AD68130FFE0}"/>
            </a:ext>
          </a:extLst>
        </xdr:cNvPr>
        <xdr:cNvSpPr/>
      </xdr:nvSpPr>
      <xdr:spPr>
        <a:xfrm>
          <a:off x="14351000" y="35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50741</xdr:rowOff>
    </xdr:from>
    <xdr:ext cx="762000" cy="259045"/>
    <xdr:sp macro="" textlink="">
      <xdr:nvSpPr>
        <xdr:cNvPr id="468" name="テキスト ボックス 467">
          <a:extLst>
            <a:ext uri="{FF2B5EF4-FFF2-40B4-BE49-F238E27FC236}">
              <a16:creationId xmlns:a16="http://schemas.microsoft.com/office/drawing/2014/main" id="{AB9E7B33-5EC5-479C-AEA7-AF2D4C95E9EB}"/>
            </a:ext>
          </a:extLst>
        </xdr:cNvPr>
        <xdr:cNvSpPr txBox="1"/>
      </xdr:nvSpPr>
      <xdr:spPr>
        <a:xfrm>
          <a:off x="14020800" y="365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60528</xdr:rowOff>
    </xdr:from>
    <xdr:to>
      <xdr:col>64</xdr:col>
      <xdr:colOff>152400</xdr:colOff>
      <xdr:row>20</xdr:row>
      <xdr:rowOff>162128</xdr:rowOff>
    </xdr:to>
    <xdr:sp macro="" textlink="">
      <xdr:nvSpPr>
        <xdr:cNvPr id="469" name="楕円 468">
          <a:extLst>
            <a:ext uri="{FF2B5EF4-FFF2-40B4-BE49-F238E27FC236}">
              <a16:creationId xmlns:a16="http://schemas.microsoft.com/office/drawing/2014/main" id="{05D1A70A-B313-4F99-8C5A-D0D855A71082}"/>
            </a:ext>
          </a:extLst>
        </xdr:cNvPr>
        <xdr:cNvSpPr/>
      </xdr:nvSpPr>
      <xdr:spPr>
        <a:xfrm>
          <a:off x="13462000" y="34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146905</xdr:rowOff>
    </xdr:from>
    <xdr:ext cx="762000" cy="259045"/>
    <xdr:sp macro="" textlink="">
      <xdr:nvSpPr>
        <xdr:cNvPr id="470" name="テキスト ボックス 469">
          <a:extLst>
            <a:ext uri="{FF2B5EF4-FFF2-40B4-BE49-F238E27FC236}">
              <a16:creationId xmlns:a16="http://schemas.microsoft.com/office/drawing/2014/main" id="{449E68EA-42C5-423E-8A95-5DCE546F4F19}"/>
            </a:ext>
          </a:extLst>
        </xdr:cNvPr>
        <xdr:cNvSpPr txBox="1"/>
      </xdr:nvSpPr>
      <xdr:spPr>
        <a:xfrm>
          <a:off x="13131800" y="357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18,434
18,260
23.90
7,742,595
7,311,753
376,477
5,039,936
12,788,537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こども園・給食センターの直営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清掃センターの一部のみの委託、職員の雇用基準を正規雇用としていることから、全国平均より高い数値となっている。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年度は管理職の給与カットにより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％程度、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職の給与カットにより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％程度数値が減少している。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今後も「緊急財政健全化計画」の早期集中プランに基づき、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にかけて各部署の定員について事業効率化を図り、全体的に適正な定員になるように改善を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い人件費削減に努める。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39</xdr:row>
      <xdr:rowOff>42635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659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2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42635</xdr:rowOff>
    </xdr:from>
    <xdr:to>
      <xdr:col>19</xdr:col>
      <xdr:colOff>187325</xdr:colOff>
      <xdr:row>40</xdr:row>
      <xdr:rowOff>78015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72918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78015</xdr:rowOff>
    </xdr:from>
    <xdr:to>
      <xdr:col>15</xdr:col>
      <xdr:colOff>98425</xdr:colOff>
      <xdr:row>40</xdr:row>
      <xdr:rowOff>78015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936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118835</xdr:rowOff>
    </xdr:from>
    <xdr:to>
      <xdr:col>11</xdr:col>
      <xdr:colOff>9525</xdr:colOff>
      <xdr:row>40</xdr:row>
      <xdr:rowOff>78015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805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128105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163285</xdr:rowOff>
    </xdr:from>
    <xdr:to>
      <xdr:col>20</xdr:col>
      <xdr:colOff>38100</xdr:colOff>
      <xdr:row>39</xdr:row>
      <xdr:rowOff>93435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78212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27215</xdr:rowOff>
    </xdr:from>
    <xdr:to>
      <xdr:col>15</xdr:col>
      <xdr:colOff>149225</xdr:colOff>
      <xdr:row>40</xdr:row>
      <xdr:rowOff>128815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113592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27215</xdr:rowOff>
    </xdr:from>
    <xdr:to>
      <xdr:col>11</xdr:col>
      <xdr:colOff>60325</xdr:colOff>
      <xdr:row>40</xdr:row>
      <xdr:rowOff>128815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113592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において、指定管理制度による公共施設（総合スポーツ施設、老人福祉施設など）の外部委託、公共交通の外部委託、低い公共下水道普及率による、し尿処理経費などから、類似団体と比較して物件費が多額となっていることが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年度に策定された「緊急財政健全化計画」による、経常物件費の一律カット、事務手続きの簡素化等により一定の効果が見られ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年度は光熱水費や物価の高騰により、前年度比で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18</xdr:row>
      <xdr:rowOff>20320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235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16510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23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18</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311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43180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98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113047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52087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扶助費については、比較的横ばいの状態が続いているが、今後は高齢者人口割合の増加に伴い、扶助費の増加が見込まれる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。今後の動向を注視し、適した対応に努めていく。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179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54</xdr:row>
      <xdr:rowOff>159657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55</xdr:row>
      <xdr:rowOff>53522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016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53522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健全化対策の一環として、基本的に新規事業の凍結、物件費の一律カットなどを実施しているが、各種公共施設の老朽化に伴う維持補修費の増加や、介護保険特別会計への繰出金の増加により、その他の割合は全国平均、県平均を上回った数値に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高齢化に伴い、後期高齢者医療特別会計や介護保険特別会計への繰出金の増加により、令和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年度は類似団体平均より上回る結果となった。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今後も住民生活に支障をきたさない範囲で計画的な事業執行を行い、経常経費の抑制を図る。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56</xdr:row>
      <xdr:rowOff>134620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20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57</xdr:row>
      <xdr:rowOff>1270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2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1270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7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1270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5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年度より各種団体に対する補助金の見直しを行い、一律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％カット等を含め、その必要性や補助額の妥当性の精査を行っている。その結果、全国平均、奈良県平均より下回っている。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現状の財政状況を鑑みて、今後も引き続き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補助費の必要性を検討しながら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補助費等の抑制を図る。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29028</xdr:rowOff>
    </xdr:from>
    <xdr:to>
      <xdr:col>82</xdr:col>
      <xdr:colOff>107950</xdr:colOff>
      <xdr:row>34</xdr:row>
      <xdr:rowOff>87811</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858328"/>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29028</xdr:rowOff>
    </xdr:from>
    <xdr:to>
      <xdr:col>78</xdr:col>
      <xdr:colOff>69850</xdr:colOff>
      <xdr:row>34</xdr:row>
      <xdr:rowOff>107406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85832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0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107406</xdr:rowOff>
    </xdr:from>
    <xdr:to>
      <xdr:col>73</xdr:col>
      <xdr:colOff>180975</xdr:colOff>
      <xdr:row>34</xdr:row>
      <xdr:rowOff>159657</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9367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159657</xdr:rowOff>
    </xdr:from>
    <xdr:to>
      <xdr:col>69</xdr:col>
      <xdr:colOff>92075</xdr:colOff>
      <xdr:row>35</xdr:row>
      <xdr:rowOff>27396</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59889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74403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35214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37011</xdr:rowOff>
    </xdr:from>
    <xdr:to>
      <xdr:col>82</xdr:col>
      <xdr:colOff>158750</xdr:colOff>
      <xdr:row>34</xdr:row>
      <xdr:rowOff>138611</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8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53538</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1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149678</xdr:rowOff>
    </xdr:from>
    <xdr:to>
      <xdr:col>78</xdr:col>
      <xdr:colOff>120650</xdr:colOff>
      <xdr:row>34</xdr:row>
      <xdr:rowOff>79828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90005</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57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56606</xdr:rowOff>
    </xdr:from>
    <xdr:to>
      <xdr:col>74</xdr:col>
      <xdr:colOff>31750</xdr:colOff>
      <xdr:row>34</xdr:row>
      <xdr:rowOff>158206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168383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108857</xdr:rowOff>
    </xdr:from>
    <xdr:to>
      <xdr:col>69</xdr:col>
      <xdr:colOff>142875</xdr:colOff>
      <xdr:row>35</xdr:row>
      <xdr:rowOff>39007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49184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148046</xdr:rowOff>
    </xdr:from>
    <xdr:to>
      <xdr:col>65</xdr:col>
      <xdr:colOff>53975</xdr:colOff>
      <xdr:row>35</xdr:row>
      <xdr:rowOff>78196</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88373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は、幼保一体型こども園建設事業、土地開発公社解散、平群駅西特定土地区画整理事業などにより発行した地方債及び元金据置期間の終了に伴う元金償還額の増額により高い数値で推移し続け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その対策として、「緊急財政健全化計画」により、普通建設事業などの抑制による起債発行額の抑制</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、既発行債の借換えによる公債費の平準化及び抑制を図っている。また、公債費の繰上償還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％程度、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％程度を実施したことにより数値が大きく減少した。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今後も繰上償還等により公債費比率の減少に努めていく。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149861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4543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79</xdr:row>
      <xdr:rowOff>69850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522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101854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6144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78994</xdr:rowOff>
    </xdr:from>
    <xdr:to>
      <xdr:col>11</xdr:col>
      <xdr:colOff>9525</xdr:colOff>
      <xdr:row>79</xdr:row>
      <xdr:rowOff>101854</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6235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51054</xdr:rowOff>
    </xdr:from>
    <xdr:to>
      <xdr:col>11</xdr:col>
      <xdr:colOff>60325</xdr:colOff>
      <xdr:row>79</xdr:row>
      <xdr:rowOff>152654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137431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28194</xdr:rowOff>
    </xdr:from>
    <xdr:to>
      <xdr:col>6</xdr:col>
      <xdr:colOff>171450</xdr:colOff>
      <xdr:row>79</xdr:row>
      <xdr:rowOff>129794</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114571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全国平均、奈良県平均よりも若干ではあるが低い数値となっており、今後も町単独事業の見直し等により、数値の上昇を抑え、適正な財政運営を図る。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81280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01546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156718</xdr:rowOff>
    </xdr:from>
    <xdr:to>
      <xdr:col>78</xdr:col>
      <xdr:colOff>69850</xdr:colOff>
      <xdr:row>76</xdr:row>
      <xdr:rowOff>159004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01546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147574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1892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77</xdr:row>
      <xdr:rowOff>147574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48531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50216</xdr:rowOff>
    </xdr:from>
    <xdr:to>
      <xdr:col>29</xdr:col>
      <xdr:colOff>127000</xdr:colOff>
      <xdr:row>17</xdr:row>
      <xdr:rowOff>53873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12491"/>
          <a:ext cx="647700" cy="3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50216</xdr:rowOff>
    </xdr:from>
    <xdr:to>
      <xdr:col>26</xdr:col>
      <xdr:colOff>50800</xdr:colOff>
      <xdr:row>17</xdr:row>
      <xdr:rowOff>78715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12491"/>
          <a:ext cx="698500" cy="28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90682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78715</xdr:rowOff>
    </xdr:from>
    <xdr:to>
      <xdr:col>22</xdr:col>
      <xdr:colOff>114300</xdr:colOff>
      <xdr:row>17</xdr:row>
      <xdr:rowOff>82042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0990"/>
          <a:ext cx="698500" cy="3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82042</xdr:rowOff>
    </xdr:from>
    <xdr:to>
      <xdr:col>18</xdr:col>
      <xdr:colOff>177800</xdr:colOff>
      <xdr:row>17</xdr:row>
      <xdr:rowOff>91630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44317"/>
          <a:ext cx="698500" cy="9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3073</xdr:rowOff>
    </xdr:from>
    <xdr:to>
      <xdr:col>29</xdr:col>
      <xdr:colOff>177800</xdr:colOff>
      <xdr:row>17</xdr:row>
      <xdr:rowOff>104673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65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146600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170866</xdr:rowOff>
    </xdr:from>
    <xdr:to>
      <xdr:col>26</xdr:col>
      <xdr:colOff>101600</xdr:colOff>
      <xdr:row>17</xdr:row>
      <xdr:rowOff>101016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6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111193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30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27915</xdr:rowOff>
    </xdr:from>
    <xdr:to>
      <xdr:col>22</xdr:col>
      <xdr:colOff>165100</xdr:colOff>
      <xdr:row>17</xdr:row>
      <xdr:rowOff>129515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114292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31242</xdr:rowOff>
    </xdr:from>
    <xdr:to>
      <xdr:col>19</xdr:col>
      <xdr:colOff>38100</xdr:colOff>
      <xdr:row>17</xdr:row>
      <xdr:rowOff>132842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93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117619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40830</xdr:rowOff>
    </xdr:from>
    <xdr:to>
      <xdr:col>15</xdr:col>
      <xdr:colOff>101600</xdr:colOff>
      <xdr:row>17</xdr:row>
      <xdr:rowOff>142430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3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127207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8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48659</xdr:rowOff>
    </xdr:from>
    <xdr:to>
      <xdr:col>29</xdr:col>
      <xdr:colOff>127000</xdr:colOff>
      <xdr:row>35</xdr:row>
      <xdr:rowOff>194483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659009"/>
          <a:ext cx="647700" cy="14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1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37206</xdr:rowOff>
    </xdr:from>
    <xdr:to>
      <xdr:col>26</xdr:col>
      <xdr:colOff>50800</xdr:colOff>
      <xdr:row>35</xdr:row>
      <xdr:rowOff>48659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647556"/>
          <a:ext cx="698500" cy="11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109702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37206</xdr:rowOff>
    </xdr:from>
    <xdr:to>
      <xdr:col>22</xdr:col>
      <xdr:colOff>114300</xdr:colOff>
      <xdr:row>35</xdr:row>
      <xdr:rowOff>47858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647556"/>
          <a:ext cx="698500" cy="10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135488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47858</xdr:rowOff>
    </xdr:from>
    <xdr:to>
      <xdr:col>18</xdr:col>
      <xdr:colOff>177800</xdr:colOff>
      <xdr:row>35</xdr:row>
      <xdr:rowOff>56591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58208"/>
          <a:ext cx="698500" cy="8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116720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143683</xdr:rowOff>
    </xdr:from>
    <xdr:to>
      <xdr:col>29</xdr:col>
      <xdr:colOff>177800</xdr:colOff>
      <xdr:row>35</xdr:row>
      <xdr:rowOff>245283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54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331660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9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340759</xdr:rowOff>
    </xdr:from>
    <xdr:to>
      <xdr:col>26</xdr:col>
      <xdr:colOff>101600</xdr:colOff>
      <xdr:row>35</xdr:row>
      <xdr:rowOff>99459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08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109636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77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329306</xdr:rowOff>
    </xdr:from>
    <xdr:to>
      <xdr:col>22</xdr:col>
      <xdr:colOff>165100</xdr:colOff>
      <xdr:row>35</xdr:row>
      <xdr:rowOff>88006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96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98183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6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339958</xdr:rowOff>
    </xdr:from>
    <xdr:to>
      <xdr:col>19</xdr:col>
      <xdr:colOff>38100</xdr:colOff>
      <xdr:row>35</xdr:row>
      <xdr:rowOff>98658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0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108836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7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5791</xdr:rowOff>
    </xdr:from>
    <xdr:to>
      <xdr:col>15</xdr:col>
      <xdr:colOff>101600</xdr:colOff>
      <xdr:row>35</xdr:row>
      <xdr:rowOff>107391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16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117568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38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18,434
18,260
23.90
7,742,595
7,311,753
376,477
5,039,936
12,788,537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169961</xdr:rowOff>
    </xdr:from>
    <xdr:to>
      <xdr:col>24</xdr:col>
      <xdr:colOff>63500</xdr:colOff>
      <xdr:row>35</xdr:row>
      <xdr:rowOff>32501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5999261"/>
          <a:ext cx="838200" cy="3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1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169961</xdr:rowOff>
    </xdr:from>
    <xdr:to>
      <xdr:col>19</xdr:col>
      <xdr:colOff>177800</xdr:colOff>
      <xdr:row>35</xdr:row>
      <xdr:rowOff>32315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999261"/>
          <a:ext cx="889000" cy="3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125906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32315</xdr:rowOff>
    </xdr:from>
    <xdr:to>
      <xdr:col>15</xdr:col>
      <xdr:colOff>50800</xdr:colOff>
      <xdr:row>36</xdr:row>
      <xdr:rowOff>104296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033065"/>
          <a:ext cx="889000" cy="24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147294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104296</xdr:rowOff>
    </xdr:from>
    <xdr:to>
      <xdr:col>10</xdr:col>
      <xdr:colOff>114300</xdr:colOff>
      <xdr:row>36</xdr:row>
      <xdr:rowOff>126784</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276496"/>
          <a:ext cx="889000" cy="2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126917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142476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153151</xdr:rowOff>
    </xdr:from>
    <xdr:to>
      <xdr:col>24</xdr:col>
      <xdr:colOff>114300</xdr:colOff>
      <xdr:row>35</xdr:row>
      <xdr:rowOff>83301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98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4578</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83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119161</xdr:rowOff>
    </xdr:from>
    <xdr:to>
      <xdr:col>20</xdr:col>
      <xdr:colOff>38100</xdr:colOff>
      <xdr:row>35</xdr:row>
      <xdr:rowOff>49311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9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65838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72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152965</xdr:rowOff>
    </xdr:from>
    <xdr:to>
      <xdr:col>15</xdr:col>
      <xdr:colOff>101600</xdr:colOff>
      <xdr:row>35</xdr:row>
      <xdr:rowOff>83115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9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99642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75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53496</xdr:rowOff>
    </xdr:from>
    <xdr:to>
      <xdr:col>10</xdr:col>
      <xdr:colOff>165100</xdr:colOff>
      <xdr:row>36</xdr:row>
      <xdr:rowOff>155096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22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146223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31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75984</xdr:rowOff>
    </xdr:from>
    <xdr:to>
      <xdr:col>6</xdr:col>
      <xdr:colOff>38100</xdr:colOff>
      <xdr:row>37</xdr:row>
      <xdr:rowOff>6134</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2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168711</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3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47904</xdr:rowOff>
    </xdr:from>
    <xdr:to>
      <xdr:col>24</xdr:col>
      <xdr:colOff>63500</xdr:colOff>
      <xdr:row>58</xdr:row>
      <xdr:rowOff>128118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92004"/>
          <a:ext cx="838200" cy="8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61206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9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109627</xdr:rowOff>
    </xdr:from>
    <xdr:to>
      <xdr:col>19</xdr:col>
      <xdr:colOff>177800</xdr:colOff>
      <xdr:row>58</xdr:row>
      <xdr:rowOff>128118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053727"/>
          <a:ext cx="889000" cy="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85336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49771</xdr:rowOff>
    </xdr:from>
    <xdr:to>
      <xdr:col>15</xdr:col>
      <xdr:colOff>50800</xdr:colOff>
      <xdr:row>58</xdr:row>
      <xdr:rowOff>109627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93871"/>
          <a:ext cx="889000" cy="5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154220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49771</xdr:rowOff>
    </xdr:from>
    <xdr:to>
      <xdr:col>10</xdr:col>
      <xdr:colOff>114300</xdr:colOff>
      <xdr:row>58</xdr:row>
      <xdr:rowOff>78511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93871"/>
          <a:ext cx="889000" cy="2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20743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168554</xdr:rowOff>
    </xdr:from>
    <xdr:to>
      <xdr:col>24</xdr:col>
      <xdr:colOff>114300</xdr:colOff>
      <xdr:row>58</xdr:row>
      <xdr:rowOff>98704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4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146981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1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77318</xdr:rowOff>
    </xdr:from>
    <xdr:to>
      <xdr:col>20</xdr:col>
      <xdr:colOff>38100</xdr:colOff>
      <xdr:row>59</xdr:row>
      <xdr:rowOff>7468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170045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1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58827</xdr:rowOff>
    </xdr:from>
    <xdr:to>
      <xdr:col>15</xdr:col>
      <xdr:colOff>101600</xdr:colOff>
      <xdr:row>58</xdr:row>
      <xdr:rowOff>160427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0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151554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9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170421</xdr:rowOff>
    </xdr:from>
    <xdr:to>
      <xdr:col>10</xdr:col>
      <xdr:colOff>165100</xdr:colOff>
      <xdr:row>58</xdr:row>
      <xdr:rowOff>100571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91698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27711</xdr:rowOff>
    </xdr:from>
    <xdr:to>
      <xdr:col>6</xdr:col>
      <xdr:colOff>38100</xdr:colOff>
      <xdr:row>58</xdr:row>
      <xdr:rowOff>129311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7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120438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6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127287</xdr:rowOff>
    </xdr:from>
    <xdr:to>
      <xdr:col>24</xdr:col>
      <xdr:colOff>63500</xdr:colOff>
      <xdr:row>78</xdr:row>
      <xdr:rowOff>138488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00387"/>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127287</xdr:rowOff>
    </xdr:from>
    <xdr:to>
      <xdr:col>19</xdr:col>
      <xdr:colOff>177800</xdr:colOff>
      <xdr:row>78</xdr:row>
      <xdr:rowOff>136592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00387"/>
          <a:ext cx="889000" cy="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130739</xdr:rowOff>
    </xdr:from>
    <xdr:to>
      <xdr:col>15</xdr:col>
      <xdr:colOff>50800</xdr:colOff>
      <xdr:row>78</xdr:row>
      <xdr:rowOff>136592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03839"/>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116726</xdr:rowOff>
    </xdr:from>
    <xdr:to>
      <xdr:col>10</xdr:col>
      <xdr:colOff>114300</xdr:colOff>
      <xdr:row>78</xdr:row>
      <xdr:rowOff>130739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89826"/>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87688</xdr:rowOff>
    </xdr:from>
    <xdr:to>
      <xdr:col>24</xdr:col>
      <xdr:colOff>114300</xdr:colOff>
      <xdr:row>79</xdr:row>
      <xdr:rowOff>17838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2615</xdr:rowOff>
    </xdr:from>
    <xdr:ext cx="313932"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75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76487</xdr:rowOff>
    </xdr:from>
    <xdr:to>
      <xdr:col>20</xdr:col>
      <xdr:colOff>38100</xdr:colOff>
      <xdr:row>79</xdr:row>
      <xdr:rowOff>6637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169214</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542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85792</xdr:rowOff>
    </xdr:from>
    <xdr:to>
      <xdr:col>15</xdr:col>
      <xdr:colOff>101600</xdr:colOff>
      <xdr:row>79</xdr:row>
      <xdr:rowOff>15942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7069</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551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79939</xdr:rowOff>
    </xdr:from>
    <xdr:to>
      <xdr:col>10</xdr:col>
      <xdr:colOff>165100</xdr:colOff>
      <xdr:row>79</xdr:row>
      <xdr:rowOff>10089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1216</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545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65926</xdr:rowOff>
    </xdr:from>
    <xdr:to>
      <xdr:col>6</xdr:col>
      <xdr:colOff>38100</xdr:colOff>
      <xdr:row>78</xdr:row>
      <xdr:rowOff>167526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158653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3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82347</xdr:rowOff>
    </xdr:from>
    <xdr:to>
      <xdr:col>24</xdr:col>
      <xdr:colOff>63500</xdr:colOff>
      <xdr:row>97</xdr:row>
      <xdr:rowOff>60820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541547"/>
          <a:ext cx="838200" cy="14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82347</xdr:rowOff>
    </xdr:from>
    <xdr:to>
      <xdr:col>19</xdr:col>
      <xdr:colOff>177800</xdr:colOff>
      <xdr:row>98</xdr:row>
      <xdr:rowOff>15850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41547"/>
          <a:ext cx="889000" cy="2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15850</xdr:rowOff>
    </xdr:from>
    <xdr:to>
      <xdr:col>15</xdr:col>
      <xdr:colOff>50800</xdr:colOff>
      <xdr:row>98</xdr:row>
      <xdr:rowOff>62485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17950"/>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62485</xdr:rowOff>
    </xdr:from>
    <xdr:to>
      <xdr:col>10</xdr:col>
      <xdr:colOff>114300</xdr:colOff>
      <xdr:row>98</xdr:row>
      <xdr:rowOff>86283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64585"/>
          <a:ext cx="889000" cy="2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88510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122331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10020</xdr:rowOff>
    </xdr:from>
    <xdr:to>
      <xdr:col>24</xdr:col>
      <xdr:colOff>114300</xdr:colOff>
      <xdr:row>97</xdr:row>
      <xdr:rowOff>111620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159897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1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31547</xdr:rowOff>
    </xdr:from>
    <xdr:to>
      <xdr:col>20</xdr:col>
      <xdr:colOff>38100</xdr:colOff>
      <xdr:row>96</xdr:row>
      <xdr:rowOff>133147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9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124274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8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136500</xdr:rowOff>
    </xdr:from>
    <xdr:to>
      <xdr:col>15</xdr:col>
      <xdr:colOff>101600</xdr:colOff>
      <xdr:row>98</xdr:row>
      <xdr:rowOff>66650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57777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5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11685</xdr:rowOff>
    </xdr:from>
    <xdr:to>
      <xdr:col>10</xdr:col>
      <xdr:colOff>165100</xdr:colOff>
      <xdr:row>98</xdr:row>
      <xdr:rowOff>113285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104412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35483</xdr:rowOff>
    </xdr:from>
    <xdr:to>
      <xdr:col>6</xdr:col>
      <xdr:colOff>38100</xdr:colOff>
      <xdr:row>98</xdr:row>
      <xdr:rowOff>137083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3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128210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3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136170</xdr:rowOff>
    </xdr:from>
    <xdr:to>
      <xdr:col>55</xdr:col>
      <xdr:colOff>0</xdr:colOff>
      <xdr:row>37</xdr:row>
      <xdr:rowOff>159890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79820"/>
          <a:ext cx="838200" cy="2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27965</xdr:rowOff>
    </xdr:from>
    <xdr:to>
      <xdr:col>50</xdr:col>
      <xdr:colOff>114300</xdr:colOff>
      <xdr:row>37</xdr:row>
      <xdr:rowOff>159890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028715"/>
          <a:ext cx="889000" cy="47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27965</xdr:rowOff>
    </xdr:from>
    <xdr:to>
      <xdr:col>45</xdr:col>
      <xdr:colOff>177800</xdr:colOff>
      <xdr:row>37</xdr:row>
      <xdr:rowOff>148816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028715"/>
          <a:ext cx="889000" cy="46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148816</xdr:rowOff>
    </xdr:from>
    <xdr:to>
      <xdr:col>41</xdr:col>
      <xdr:colOff>50800</xdr:colOff>
      <xdr:row>37</xdr:row>
      <xdr:rowOff>163008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92466"/>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85370</xdr:rowOff>
    </xdr:from>
    <xdr:to>
      <xdr:col>55</xdr:col>
      <xdr:colOff>50800</xdr:colOff>
      <xdr:row>38</xdr:row>
      <xdr:rowOff>15520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4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109090</xdr:rowOff>
    </xdr:from>
    <xdr:to>
      <xdr:col>50</xdr:col>
      <xdr:colOff>165100</xdr:colOff>
      <xdr:row>38</xdr:row>
      <xdr:rowOff>39239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527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30367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4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148615</xdr:rowOff>
    </xdr:from>
    <xdr:to>
      <xdr:col>46</xdr:col>
      <xdr:colOff>38100</xdr:colOff>
      <xdr:row>35</xdr:row>
      <xdr:rowOff>78765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69892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607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98016</xdr:rowOff>
    </xdr:from>
    <xdr:to>
      <xdr:col>41</xdr:col>
      <xdr:colOff>101600</xdr:colOff>
      <xdr:row>38</xdr:row>
      <xdr:rowOff>28166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19293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3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112208</xdr:rowOff>
    </xdr:from>
    <xdr:to>
      <xdr:col>36</xdr:col>
      <xdr:colOff>165100</xdr:colOff>
      <xdr:row>38</xdr:row>
      <xdr:rowOff>42358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5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33485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4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58075</xdr:rowOff>
    </xdr:from>
    <xdr:to>
      <xdr:col>55</xdr:col>
      <xdr:colOff>0</xdr:colOff>
      <xdr:row>58</xdr:row>
      <xdr:rowOff>130708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10002175"/>
          <a:ext cx="838200" cy="7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115674</xdr:rowOff>
    </xdr:from>
    <xdr:to>
      <xdr:col>50</xdr:col>
      <xdr:colOff>114300</xdr:colOff>
      <xdr:row>58</xdr:row>
      <xdr:rowOff>58075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88324"/>
          <a:ext cx="889000" cy="11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119827</xdr:rowOff>
    </xdr:from>
    <xdr:to>
      <xdr:col>45</xdr:col>
      <xdr:colOff>177800</xdr:colOff>
      <xdr:row>57</xdr:row>
      <xdr:rowOff>115674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378127"/>
          <a:ext cx="889000" cy="5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140226</xdr:rowOff>
    </xdr:from>
    <xdr:to>
      <xdr:col>41</xdr:col>
      <xdr:colOff>50800</xdr:colOff>
      <xdr:row>54</xdr:row>
      <xdr:rowOff>119827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055626"/>
          <a:ext cx="889000" cy="3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105701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3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40847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64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79908</xdr:rowOff>
    </xdr:from>
    <xdr:to>
      <xdr:col>55</xdr:col>
      <xdr:colOff>50800</xdr:colOff>
      <xdr:row>59</xdr:row>
      <xdr:rowOff>10058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1002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166285</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93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7275</xdr:rowOff>
    </xdr:from>
    <xdr:to>
      <xdr:col>50</xdr:col>
      <xdr:colOff>165100</xdr:colOff>
      <xdr:row>58</xdr:row>
      <xdr:rowOff>108875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100002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4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64874</xdr:rowOff>
    </xdr:from>
    <xdr:to>
      <xdr:col>46</xdr:col>
      <xdr:colOff>38100</xdr:colOff>
      <xdr:row>57</xdr:row>
      <xdr:rowOff>166474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157601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3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69027</xdr:rowOff>
    </xdr:from>
    <xdr:to>
      <xdr:col>41</xdr:col>
      <xdr:colOff>101600</xdr:colOff>
      <xdr:row>54</xdr:row>
      <xdr:rowOff>170627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32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15704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10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89426</xdr:rowOff>
    </xdr:from>
    <xdr:to>
      <xdr:col>36</xdr:col>
      <xdr:colOff>165100</xdr:colOff>
      <xdr:row>53</xdr:row>
      <xdr:rowOff>19576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00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36103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878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41421</xdr:rowOff>
    </xdr:from>
    <xdr:to>
      <xdr:col>55</xdr:col>
      <xdr:colOff>0</xdr:colOff>
      <xdr:row>79</xdr:row>
      <xdr:rowOff>42050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85971"/>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155150</xdr:rowOff>
    </xdr:from>
    <xdr:to>
      <xdr:col>50</xdr:col>
      <xdr:colOff>114300</xdr:colOff>
      <xdr:row>79</xdr:row>
      <xdr:rowOff>42050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28250"/>
          <a:ext cx="889000" cy="5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148577</xdr:rowOff>
    </xdr:from>
    <xdr:to>
      <xdr:col>45</xdr:col>
      <xdr:colOff>177800</xdr:colOff>
      <xdr:row>78</xdr:row>
      <xdr:rowOff>155150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1978627"/>
          <a:ext cx="889000" cy="154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148577</xdr:rowOff>
    </xdr:from>
    <xdr:to>
      <xdr:col>41</xdr:col>
      <xdr:colOff>50800</xdr:colOff>
      <xdr:row>76</xdr:row>
      <xdr:rowOff>33458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1978627"/>
          <a:ext cx="889000" cy="108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13664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18406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2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162071</xdr:rowOff>
    </xdr:from>
    <xdr:to>
      <xdr:col>55</xdr:col>
      <xdr:colOff>50800</xdr:colOff>
      <xdr:row>79</xdr:row>
      <xdr:rowOff>92221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76998</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50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162700</xdr:rowOff>
    </xdr:from>
    <xdr:to>
      <xdr:col>50</xdr:col>
      <xdr:colOff>165100</xdr:colOff>
      <xdr:row>79</xdr:row>
      <xdr:rowOff>92850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83977</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50017" y="13628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104350</xdr:rowOff>
    </xdr:from>
    <xdr:to>
      <xdr:col>46</xdr:col>
      <xdr:colOff>38100</xdr:colOff>
      <xdr:row>79</xdr:row>
      <xdr:rowOff>34500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25627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97777</xdr:rowOff>
    </xdr:from>
    <xdr:to>
      <xdr:col>41</xdr:col>
      <xdr:colOff>101600</xdr:colOff>
      <xdr:row>70</xdr:row>
      <xdr:rowOff>27927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192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44454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17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154108</xdr:rowOff>
    </xdr:from>
    <xdr:to>
      <xdr:col>36</xdr:col>
      <xdr:colOff>165100</xdr:colOff>
      <xdr:row>76</xdr:row>
      <xdr:rowOff>84258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1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100785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78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25933</xdr:rowOff>
    </xdr:from>
    <xdr:to>
      <xdr:col>55</xdr:col>
      <xdr:colOff>0</xdr:colOff>
      <xdr:row>98</xdr:row>
      <xdr:rowOff>75985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828033"/>
          <a:ext cx="838200" cy="5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89878</xdr:rowOff>
    </xdr:from>
    <xdr:to>
      <xdr:col>50</xdr:col>
      <xdr:colOff>114300</xdr:colOff>
      <xdr:row>98</xdr:row>
      <xdr:rowOff>25933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20528"/>
          <a:ext cx="889000" cy="10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89878</xdr:rowOff>
    </xdr:from>
    <xdr:to>
      <xdr:col>45</xdr:col>
      <xdr:colOff>177800</xdr:colOff>
      <xdr:row>98</xdr:row>
      <xdr:rowOff>122796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20528"/>
          <a:ext cx="889000" cy="20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134062</xdr:rowOff>
    </xdr:from>
    <xdr:to>
      <xdr:col>41</xdr:col>
      <xdr:colOff>50800</xdr:colOff>
      <xdr:row>98</xdr:row>
      <xdr:rowOff>122796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764712"/>
          <a:ext cx="889000" cy="16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25185</xdr:rowOff>
    </xdr:from>
    <xdr:to>
      <xdr:col>55</xdr:col>
      <xdr:colOff>50800</xdr:colOff>
      <xdr:row>98</xdr:row>
      <xdr:rowOff>126785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111562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4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146583</xdr:rowOff>
    </xdr:from>
    <xdr:to>
      <xdr:col>50</xdr:col>
      <xdr:colOff>165100</xdr:colOff>
      <xdr:row>98</xdr:row>
      <xdr:rowOff>76733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7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67860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6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39078</xdr:rowOff>
    </xdr:from>
    <xdr:to>
      <xdr:col>46</xdr:col>
      <xdr:colOff>38100</xdr:colOff>
      <xdr:row>97</xdr:row>
      <xdr:rowOff>140678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131805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6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71996</xdr:rowOff>
    </xdr:from>
    <xdr:to>
      <xdr:col>41</xdr:col>
      <xdr:colOff>101600</xdr:colOff>
      <xdr:row>99</xdr:row>
      <xdr:rowOff>2146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7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164723</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96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83262</xdr:rowOff>
    </xdr:from>
    <xdr:to>
      <xdr:col>36</xdr:col>
      <xdr:colOff>165100</xdr:colOff>
      <xdr:row>98</xdr:row>
      <xdr:rowOff>13412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1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4539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11202</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97752"/>
          <a:ext cx="889000" cy="3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4128</xdr:rowOff>
    </xdr:from>
    <xdr:to>
      <xdr:col>71</xdr:col>
      <xdr:colOff>177800</xdr:colOff>
      <xdr:row>39</xdr:row>
      <xdr:rowOff>11202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90678"/>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02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131852</xdr:rowOff>
    </xdr:from>
    <xdr:to>
      <xdr:col>72</xdr:col>
      <xdr:colOff>38100</xdr:colOff>
      <xdr:row>39</xdr:row>
      <xdr:rowOff>62002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53129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3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124778</xdr:rowOff>
    </xdr:from>
    <xdr:to>
      <xdr:col>67</xdr:col>
      <xdr:colOff>101600</xdr:colOff>
      <xdr:row>39</xdr:row>
      <xdr:rowOff>54928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3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46055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158316</xdr:rowOff>
    </xdr:from>
    <xdr:to>
      <xdr:col>85</xdr:col>
      <xdr:colOff>127000</xdr:colOff>
      <xdr:row>76</xdr:row>
      <xdr:rowOff>29477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017066"/>
          <a:ext cx="8382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53314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83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158316</xdr:rowOff>
    </xdr:from>
    <xdr:to>
      <xdr:col>81</xdr:col>
      <xdr:colOff>50800</xdr:colOff>
      <xdr:row>76</xdr:row>
      <xdr:rowOff>111452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17066"/>
          <a:ext cx="889000" cy="12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13439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111452</xdr:rowOff>
    </xdr:from>
    <xdr:to>
      <xdr:col>76</xdr:col>
      <xdr:colOff>114300</xdr:colOff>
      <xdr:row>76</xdr:row>
      <xdr:rowOff>115202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41652"/>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32328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115202</xdr:rowOff>
    </xdr:from>
    <xdr:to>
      <xdr:col>71</xdr:col>
      <xdr:colOff>177800</xdr:colOff>
      <xdr:row>76</xdr:row>
      <xdr:rowOff>130039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45402"/>
          <a:ext cx="889000" cy="1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31383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24609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150127</xdr:rowOff>
    </xdr:from>
    <xdr:to>
      <xdr:col>85</xdr:col>
      <xdr:colOff>177800</xdr:colOff>
      <xdr:row>76</xdr:row>
      <xdr:rowOff>80277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1553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6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107516</xdr:rowOff>
    </xdr:from>
    <xdr:to>
      <xdr:col>81</xdr:col>
      <xdr:colOff>101600</xdr:colOff>
      <xdr:row>76</xdr:row>
      <xdr:rowOff>37666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54193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60652</xdr:rowOff>
    </xdr:from>
    <xdr:to>
      <xdr:col>76</xdr:col>
      <xdr:colOff>165100</xdr:colOff>
      <xdr:row>76</xdr:row>
      <xdr:rowOff>162252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7330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86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64402</xdr:rowOff>
    </xdr:from>
    <xdr:to>
      <xdr:col>72</xdr:col>
      <xdr:colOff>38100</xdr:colOff>
      <xdr:row>76</xdr:row>
      <xdr:rowOff>166002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8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79239</xdr:rowOff>
    </xdr:from>
    <xdr:to>
      <xdr:col>67</xdr:col>
      <xdr:colOff>101600</xdr:colOff>
      <xdr:row>77</xdr:row>
      <xdr:rowOff>9389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25915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103746</xdr:rowOff>
    </xdr:from>
    <xdr:to>
      <xdr:col>85</xdr:col>
      <xdr:colOff>127000</xdr:colOff>
      <xdr:row>98</xdr:row>
      <xdr:rowOff>144526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905846"/>
          <a:ext cx="838200" cy="4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103746</xdr:rowOff>
    </xdr:from>
    <xdr:to>
      <xdr:col>81</xdr:col>
      <xdr:colOff>50800</xdr:colOff>
      <xdr:row>99</xdr:row>
      <xdr:rowOff>25552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05846"/>
          <a:ext cx="889000" cy="9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164973</xdr:rowOff>
    </xdr:from>
    <xdr:to>
      <xdr:col>76</xdr:col>
      <xdr:colOff>114300</xdr:colOff>
      <xdr:row>99</xdr:row>
      <xdr:rowOff>25552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67073"/>
          <a:ext cx="889000" cy="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164973</xdr:rowOff>
    </xdr:from>
    <xdr:to>
      <xdr:col>71</xdr:col>
      <xdr:colOff>177800</xdr:colOff>
      <xdr:row>99</xdr:row>
      <xdr:rowOff>34468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67073"/>
          <a:ext cx="889000" cy="4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93726</xdr:rowOff>
    </xdr:from>
    <xdr:to>
      <xdr:col>85</xdr:col>
      <xdr:colOff>177800</xdr:colOff>
      <xdr:row>99</xdr:row>
      <xdr:rowOff>23876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9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8653</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1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52946</xdr:rowOff>
    </xdr:from>
    <xdr:to>
      <xdr:col>81</xdr:col>
      <xdr:colOff>101600</xdr:colOff>
      <xdr:row>98</xdr:row>
      <xdr:rowOff>154546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145673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4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146202</xdr:rowOff>
    </xdr:from>
    <xdr:to>
      <xdr:col>76</xdr:col>
      <xdr:colOff>165100</xdr:colOff>
      <xdr:row>99</xdr:row>
      <xdr:rowOff>76352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4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67479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4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114173</xdr:rowOff>
    </xdr:from>
    <xdr:to>
      <xdr:col>72</xdr:col>
      <xdr:colOff>38100</xdr:colOff>
      <xdr:row>99</xdr:row>
      <xdr:rowOff>44323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1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35450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0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155118</xdr:rowOff>
    </xdr:from>
    <xdr:to>
      <xdr:col>67</xdr:col>
      <xdr:colOff>101600</xdr:colOff>
      <xdr:row>99</xdr:row>
      <xdr:rowOff>85268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5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76395</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5017" y="1704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162348</xdr:rowOff>
    </xdr:from>
    <xdr:to>
      <xdr:col>116</xdr:col>
      <xdr:colOff>63500</xdr:colOff>
      <xdr:row>77</xdr:row>
      <xdr:rowOff>14394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92548"/>
          <a:ext cx="838200" cy="2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14394</xdr:rowOff>
    </xdr:from>
    <xdr:to>
      <xdr:col>111</xdr:col>
      <xdr:colOff>177800</xdr:colOff>
      <xdr:row>77</xdr:row>
      <xdr:rowOff>35051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16044"/>
          <a:ext cx="889000" cy="2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35051</xdr:rowOff>
    </xdr:from>
    <xdr:to>
      <xdr:col>107</xdr:col>
      <xdr:colOff>50800</xdr:colOff>
      <xdr:row>77</xdr:row>
      <xdr:rowOff>52163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36701"/>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52163</xdr:rowOff>
    </xdr:from>
    <xdr:to>
      <xdr:col>102</xdr:col>
      <xdr:colOff>114300</xdr:colOff>
      <xdr:row>77</xdr:row>
      <xdr:rowOff>85277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53813"/>
          <a:ext cx="889000" cy="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111548</xdr:rowOff>
    </xdr:from>
    <xdr:to>
      <xdr:col>116</xdr:col>
      <xdr:colOff>114300</xdr:colOff>
      <xdr:row>77</xdr:row>
      <xdr:rowOff>41698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89975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2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135044</xdr:rowOff>
    </xdr:from>
    <xdr:to>
      <xdr:col>112</xdr:col>
      <xdr:colOff>38100</xdr:colOff>
      <xdr:row>77</xdr:row>
      <xdr:rowOff>65194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6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56321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5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155701</xdr:rowOff>
    </xdr:from>
    <xdr:to>
      <xdr:col>107</xdr:col>
      <xdr:colOff>101600</xdr:colOff>
      <xdr:row>77</xdr:row>
      <xdr:rowOff>85851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8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76978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7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1363</xdr:rowOff>
    </xdr:from>
    <xdr:to>
      <xdr:col>102</xdr:col>
      <xdr:colOff>165100</xdr:colOff>
      <xdr:row>77</xdr:row>
      <xdr:rowOff>102963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0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94090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9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34477</xdr:rowOff>
    </xdr:from>
    <xdr:to>
      <xdr:col>98</xdr:col>
      <xdr:colOff>38100</xdr:colOff>
      <xdr:row>77</xdr:row>
      <xdr:rowOff>136077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3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127204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全般的に類似団体との比較において、一人当たりコストが低いといえる当町の性質別支出であるが、公債費においては高い数値となっている。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これまで普通建設事業の実施における財源の確保に、積極的に地方債の借入れを実施してきたことが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考えられ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年度では会計年度任用職員制度の導入、令和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年度では退職手当の増額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により増加し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年度は一般職の給与カットにより△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普通建設事業費については令和元年度まで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平群駅西特定土地区画整理事業、総合文化センター建設事業により、高い数値となっ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が、完了後は類似団体を大きく下回っている。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また、厳しい財政状況のため各種基金への積立が伸び悩み、積立金は類似団体に比べ低くなっている。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全体的に経常経費が類似団体平均より高くなっており、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今後の対策として、令和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年度から取り組んでいる「緊急財政健全化計画」により、普通建設事業費に係る起債発行額の抑制</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億円以内</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、繰上償還を可能な限り実施し、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減少に努める。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18,434
18,260
23.90
7,742,595
7,311,753
376,477
5,039,936
12,788,537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3520</xdr:rowOff>
    </xdr:from>
    <xdr:to>
      <xdr:col>24</xdr:col>
      <xdr:colOff>63500</xdr:colOff>
      <xdr:row>36</xdr:row>
      <xdr:rowOff>66548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75720"/>
          <a:ext cx="838200" cy="6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113901</xdr:rowOff>
    </xdr:from>
    <xdr:to>
      <xdr:col>19</xdr:col>
      <xdr:colOff>177800</xdr:colOff>
      <xdr:row>36</xdr:row>
      <xdr:rowOff>3520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43201"/>
          <a:ext cx="889000" cy="2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25453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113901</xdr:rowOff>
    </xdr:from>
    <xdr:to>
      <xdr:col>15</xdr:col>
      <xdr:colOff>50800</xdr:colOff>
      <xdr:row>36</xdr:row>
      <xdr:rowOff>89408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43201"/>
          <a:ext cx="8890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89408</xdr:rowOff>
    </xdr:from>
    <xdr:to>
      <xdr:col>10</xdr:col>
      <xdr:colOff>114300</xdr:colOff>
      <xdr:row>36</xdr:row>
      <xdr:rowOff>134801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61608"/>
          <a:ext cx="8890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15748</xdr:rowOff>
    </xdr:from>
    <xdr:to>
      <xdr:col>24</xdr:col>
      <xdr:colOff>114300</xdr:colOff>
      <xdr:row>36</xdr:row>
      <xdr:rowOff>117348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165625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124170</xdr:rowOff>
    </xdr:from>
    <xdr:to>
      <xdr:col>20</xdr:col>
      <xdr:colOff>38100</xdr:colOff>
      <xdr:row>36</xdr:row>
      <xdr:rowOff>54320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2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45447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1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63101</xdr:rowOff>
    </xdr:from>
    <xdr:to>
      <xdr:col>15</xdr:col>
      <xdr:colOff>101600</xdr:colOff>
      <xdr:row>34</xdr:row>
      <xdr:rowOff>164701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9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155828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8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38608</xdr:rowOff>
    </xdr:from>
    <xdr:to>
      <xdr:col>10</xdr:col>
      <xdr:colOff>165100</xdr:colOff>
      <xdr:row>36</xdr:row>
      <xdr:rowOff>140208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131335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84001</xdr:rowOff>
    </xdr:from>
    <xdr:to>
      <xdr:col>6</xdr:col>
      <xdr:colOff>38100</xdr:colOff>
      <xdr:row>37</xdr:row>
      <xdr:rowOff>14151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5278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58803</xdr:rowOff>
    </xdr:from>
    <xdr:to>
      <xdr:col>24</xdr:col>
      <xdr:colOff>63500</xdr:colOff>
      <xdr:row>57</xdr:row>
      <xdr:rowOff>76410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31453"/>
          <a:ext cx="838200" cy="1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159845</xdr:rowOff>
    </xdr:from>
    <xdr:to>
      <xdr:col>19</xdr:col>
      <xdr:colOff>177800</xdr:colOff>
      <xdr:row>57</xdr:row>
      <xdr:rowOff>58803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18145"/>
          <a:ext cx="889000" cy="4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159845</xdr:rowOff>
    </xdr:from>
    <xdr:to>
      <xdr:col>15</xdr:col>
      <xdr:colOff>50800</xdr:colOff>
      <xdr:row>57</xdr:row>
      <xdr:rowOff>100920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18145"/>
          <a:ext cx="889000" cy="45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83359</xdr:rowOff>
    </xdr:from>
    <xdr:to>
      <xdr:col>10</xdr:col>
      <xdr:colOff>114300</xdr:colOff>
      <xdr:row>57</xdr:row>
      <xdr:rowOff>100920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56009"/>
          <a:ext cx="889000" cy="1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25610</xdr:rowOff>
    </xdr:from>
    <xdr:to>
      <xdr:col>24</xdr:col>
      <xdr:colOff>114300</xdr:colOff>
      <xdr:row>57</xdr:row>
      <xdr:rowOff>127210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111987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8003</xdr:rowOff>
    </xdr:from>
    <xdr:to>
      <xdr:col>20</xdr:col>
      <xdr:colOff>38100</xdr:colOff>
      <xdr:row>57</xdr:row>
      <xdr:rowOff>109603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8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100730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109045</xdr:rowOff>
    </xdr:from>
    <xdr:to>
      <xdr:col>15</xdr:col>
      <xdr:colOff>101600</xdr:colOff>
      <xdr:row>55</xdr:row>
      <xdr:rowOff>39195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30322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6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50120</xdr:rowOff>
    </xdr:from>
    <xdr:to>
      <xdr:col>10</xdr:col>
      <xdr:colOff>165100</xdr:colOff>
      <xdr:row>57</xdr:row>
      <xdr:rowOff>151720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142847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32559</xdr:rowOff>
    </xdr:from>
    <xdr:to>
      <xdr:col>6</xdr:col>
      <xdr:colOff>38100</xdr:colOff>
      <xdr:row>57</xdr:row>
      <xdr:rowOff>134159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0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125286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9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166246</xdr:rowOff>
    </xdr:from>
    <xdr:to>
      <xdr:col>24</xdr:col>
      <xdr:colOff>62865</xdr:colOff>
      <xdr:row>77</xdr:row>
      <xdr:rowOff>167656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67746"/>
          <a:ext cx="1270" cy="120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33</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37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167656</xdr:rowOff>
    </xdr:from>
    <xdr:to>
      <xdr:col>24</xdr:col>
      <xdr:colOff>152400</xdr:colOff>
      <xdr:row>77</xdr:row>
      <xdr:rowOff>167656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369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112923</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4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166246</xdr:rowOff>
    </xdr:from>
    <xdr:to>
      <xdr:col>24</xdr:col>
      <xdr:colOff>152400</xdr:colOff>
      <xdr:row>70</xdr:row>
      <xdr:rowOff>166246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6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103905</xdr:rowOff>
    </xdr:from>
    <xdr:to>
      <xdr:col>24</xdr:col>
      <xdr:colOff>63500</xdr:colOff>
      <xdr:row>76</xdr:row>
      <xdr:rowOff>165333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134105"/>
          <a:ext cx="838200" cy="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35548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22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12671</xdr:rowOff>
    </xdr:from>
    <xdr:to>
      <xdr:col>24</xdr:col>
      <xdr:colOff>114300</xdr:colOff>
      <xdr:row>75</xdr:row>
      <xdr:rowOff>114271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7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103905</xdr:rowOff>
    </xdr:from>
    <xdr:to>
      <xdr:col>19</xdr:col>
      <xdr:colOff>177800</xdr:colOff>
      <xdr:row>77</xdr:row>
      <xdr:rowOff>141481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34105"/>
          <a:ext cx="889000" cy="20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113989</xdr:rowOff>
    </xdr:from>
    <xdr:to>
      <xdr:col>20</xdr:col>
      <xdr:colOff>38100</xdr:colOff>
      <xdr:row>75</xdr:row>
      <xdr:rowOff>44139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8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60666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57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141481</xdr:rowOff>
    </xdr:from>
    <xdr:to>
      <xdr:col>15</xdr:col>
      <xdr:colOff>50800</xdr:colOff>
      <xdr:row>78</xdr:row>
      <xdr:rowOff>27609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43131"/>
          <a:ext cx="889000" cy="5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168300</xdr:rowOff>
    </xdr:from>
    <xdr:to>
      <xdr:col>15</xdr:col>
      <xdr:colOff>101600</xdr:colOff>
      <xdr:row>76</xdr:row>
      <xdr:rowOff>98450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114978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0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27609</xdr:rowOff>
    </xdr:from>
    <xdr:to>
      <xdr:col>10</xdr:col>
      <xdr:colOff>114300</xdr:colOff>
      <xdr:row>78</xdr:row>
      <xdr:rowOff>103905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00709"/>
          <a:ext cx="889000" cy="7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37588</xdr:rowOff>
    </xdr:from>
    <xdr:to>
      <xdr:col>10</xdr:col>
      <xdr:colOff>165100</xdr:colOff>
      <xdr:row>76</xdr:row>
      <xdr:rowOff>139188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6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155716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4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90396</xdr:rowOff>
    </xdr:from>
    <xdr:to>
      <xdr:col>6</xdr:col>
      <xdr:colOff>38100</xdr:colOff>
      <xdr:row>77</xdr:row>
      <xdr:rowOff>20546</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2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37072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9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114533</xdr:rowOff>
    </xdr:from>
    <xdr:to>
      <xdr:col>24</xdr:col>
      <xdr:colOff>114300</xdr:colOff>
      <xdr:row>77</xdr:row>
      <xdr:rowOff>44683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92960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2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53105</xdr:rowOff>
    </xdr:from>
    <xdr:to>
      <xdr:col>20</xdr:col>
      <xdr:colOff>38100</xdr:colOff>
      <xdr:row>76</xdr:row>
      <xdr:rowOff>154705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8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145832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17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90681</xdr:rowOff>
    </xdr:from>
    <xdr:to>
      <xdr:col>15</xdr:col>
      <xdr:colOff>101600</xdr:colOff>
      <xdr:row>78</xdr:row>
      <xdr:rowOff>20831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9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11958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8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148259</xdr:rowOff>
    </xdr:from>
    <xdr:to>
      <xdr:col>10</xdr:col>
      <xdr:colOff>165100</xdr:colOff>
      <xdr:row>78</xdr:row>
      <xdr:rowOff>78409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4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69536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4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53105</xdr:rowOff>
    </xdr:from>
    <xdr:to>
      <xdr:col>6</xdr:col>
      <xdr:colOff>38100</xdr:colOff>
      <xdr:row>78</xdr:row>
      <xdr:rowOff>154705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2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145832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1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56817</xdr:rowOff>
    </xdr:from>
    <xdr:to>
      <xdr:col>24</xdr:col>
      <xdr:colOff>63500</xdr:colOff>
      <xdr:row>97</xdr:row>
      <xdr:rowOff>60841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687467"/>
          <a:ext cx="8382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56817</xdr:rowOff>
    </xdr:from>
    <xdr:to>
      <xdr:col>19</xdr:col>
      <xdr:colOff>177800</xdr:colOff>
      <xdr:row>97</xdr:row>
      <xdr:rowOff>86291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87467"/>
          <a:ext cx="889000" cy="2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86291</xdr:rowOff>
    </xdr:from>
    <xdr:to>
      <xdr:col>15</xdr:col>
      <xdr:colOff>50800</xdr:colOff>
      <xdr:row>97</xdr:row>
      <xdr:rowOff>98560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16941"/>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98560</xdr:rowOff>
    </xdr:from>
    <xdr:to>
      <xdr:col>10</xdr:col>
      <xdr:colOff>114300</xdr:colOff>
      <xdr:row>97</xdr:row>
      <xdr:rowOff>107917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29210"/>
          <a:ext cx="889000" cy="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10041</xdr:rowOff>
    </xdr:from>
    <xdr:to>
      <xdr:col>24</xdr:col>
      <xdr:colOff>114300</xdr:colOff>
      <xdr:row>97</xdr:row>
      <xdr:rowOff>111641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96418</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5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6017</xdr:rowOff>
    </xdr:from>
    <xdr:to>
      <xdr:col>20</xdr:col>
      <xdr:colOff>38100</xdr:colOff>
      <xdr:row>97</xdr:row>
      <xdr:rowOff>107617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3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98744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2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35491</xdr:rowOff>
    </xdr:from>
    <xdr:to>
      <xdr:col>15</xdr:col>
      <xdr:colOff>101600</xdr:colOff>
      <xdr:row>97</xdr:row>
      <xdr:rowOff>137091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128218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5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47760</xdr:rowOff>
    </xdr:from>
    <xdr:to>
      <xdr:col>10</xdr:col>
      <xdr:colOff>165100</xdr:colOff>
      <xdr:row>97</xdr:row>
      <xdr:rowOff>149360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140487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7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57117</xdr:rowOff>
    </xdr:from>
    <xdr:to>
      <xdr:col>6</xdr:col>
      <xdr:colOff>38100</xdr:colOff>
      <xdr:row>97</xdr:row>
      <xdr:rowOff>158717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8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149844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8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133152</xdr:rowOff>
    </xdr:from>
    <xdr:to>
      <xdr:col>55</xdr:col>
      <xdr:colOff>0</xdr:colOff>
      <xdr:row>58</xdr:row>
      <xdr:rowOff>160780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77252"/>
          <a:ext cx="8382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134867</xdr:rowOff>
    </xdr:from>
    <xdr:to>
      <xdr:col>50</xdr:col>
      <xdr:colOff>114300</xdr:colOff>
      <xdr:row>58</xdr:row>
      <xdr:rowOff>160780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78967"/>
          <a:ext cx="889000" cy="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134867</xdr:rowOff>
    </xdr:from>
    <xdr:to>
      <xdr:col>45</xdr:col>
      <xdr:colOff>177800</xdr:colOff>
      <xdr:row>58</xdr:row>
      <xdr:rowOff>143097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78967"/>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108823</xdr:rowOff>
    </xdr:from>
    <xdr:to>
      <xdr:col>41</xdr:col>
      <xdr:colOff>50800</xdr:colOff>
      <xdr:row>58</xdr:row>
      <xdr:rowOff>143097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52923"/>
          <a:ext cx="889000" cy="3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82352</xdr:rowOff>
    </xdr:from>
    <xdr:to>
      <xdr:col>55</xdr:col>
      <xdr:colOff>50800</xdr:colOff>
      <xdr:row>59</xdr:row>
      <xdr:rowOff>12502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168729</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4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109980</xdr:rowOff>
    </xdr:from>
    <xdr:to>
      <xdr:col>50</xdr:col>
      <xdr:colOff>165100</xdr:colOff>
      <xdr:row>59</xdr:row>
      <xdr:rowOff>40130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5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31257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4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84067</xdr:rowOff>
    </xdr:from>
    <xdr:to>
      <xdr:col>46</xdr:col>
      <xdr:colOff>38100</xdr:colOff>
      <xdr:row>59</xdr:row>
      <xdr:rowOff>14217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5344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92297</xdr:rowOff>
    </xdr:from>
    <xdr:to>
      <xdr:col>41</xdr:col>
      <xdr:colOff>101600</xdr:colOff>
      <xdr:row>59</xdr:row>
      <xdr:rowOff>22447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13574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58023</xdr:rowOff>
    </xdr:from>
    <xdr:to>
      <xdr:col>36</xdr:col>
      <xdr:colOff>165100</xdr:colOff>
      <xdr:row>58</xdr:row>
      <xdr:rowOff>159623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0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150750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09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3161</xdr:rowOff>
    </xdr:from>
    <xdr:to>
      <xdr:col>55</xdr:col>
      <xdr:colOff>0</xdr:colOff>
      <xdr:row>79</xdr:row>
      <xdr:rowOff>45974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3547711"/>
          <a:ext cx="8382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167083</xdr:rowOff>
    </xdr:from>
    <xdr:to>
      <xdr:col>50</xdr:col>
      <xdr:colOff>114300</xdr:colOff>
      <xdr:row>79</xdr:row>
      <xdr:rowOff>45974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540183"/>
          <a:ext cx="889000" cy="5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167083</xdr:rowOff>
    </xdr:from>
    <xdr:to>
      <xdr:col>45</xdr:col>
      <xdr:colOff>177800</xdr:colOff>
      <xdr:row>79</xdr:row>
      <xdr:rowOff>85637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540183"/>
          <a:ext cx="889000" cy="9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73014</xdr:rowOff>
    </xdr:from>
    <xdr:to>
      <xdr:col>41</xdr:col>
      <xdr:colOff>50800</xdr:colOff>
      <xdr:row>79</xdr:row>
      <xdr:rowOff>85637</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6972300" y="13617564"/>
          <a:ext cx="8890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123811</xdr:rowOff>
    </xdr:from>
    <xdr:to>
      <xdr:col>55</xdr:col>
      <xdr:colOff>50800</xdr:colOff>
      <xdr:row>79</xdr:row>
      <xdr:rowOff>53961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49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38738</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41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166624</xdr:rowOff>
    </xdr:from>
    <xdr:to>
      <xdr:col>50</xdr:col>
      <xdr:colOff>165100</xdr:colOff>
      <xdr:row>79</xdr:row>
      <xdr:rowOff>96774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53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87901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63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116283</xdr:rowOff>
    </xdr:from>
    <xdr:to>
      <xdr:col>46</xdr:col>
      <xdr:colOff>38100</xdr:colOff>
      <xdr:row>79</xdr:row>
      <xdr:rowOff>46433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4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37560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58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34837</xdr:rowOff>
    </xdr:from>
    <xdr:to>
      <xdr:col>41</xdr:col>
      <xdr:colOff>101600</xdr:colOff>
      <xdr:row>79</xdr:row>
      <xdr:rowOff>136437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5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127564</xdr:rowOff>
    </xdr:from>
    <xdr:ext cx="378565"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72017" y="1367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22214</xdr:rowOff>
    </xdr:from>
    <xdr:to>
      <xdr:col>36</xdr:col>
      <xdr:colOff>165100</xdr:colOff>
      <xdr:row>79</xdr:row>
      <xdr:rowOff>123814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5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114941</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6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137458</xdr:rowOff>
    </xdr:from>
    <xdr:to>
      <xdr:col>55</xdr:col>
      <xdr:colOff>0</xdr:colOff>
      <xdr:row>98</xdr:row>
      <xdr:rowOff>26967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768108"/>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23408</xdr:rowOff>
    </xdr:from>
    <xdr:to>
      <xdr:col>50</xdr:col>
      <xdr:colOff>114300</xdr:colOff>
      <xdr:row>97</xdr:row>
      <xdr:rowOff>137458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654058"/>
          <a:ext cx="889000" cy="11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23408</xdr:rowOff>
    </xdr:from>
    <xdr:to>
      <xdr:col>45</xdr:col>
      <xdr:colOff>177800</xdr:colOff>
      <xdr:row>97</xdr:row>
      <xdr:rowOff>65481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654058"/>
          <a:ext cx="889000" cy="4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65481</xdr:rowOff>
    </xdr:from>
    <xdr:to>
      <xdr:col>41</xdr:col>
      <xdr:colOff>50800</xdr:colOff>
      <xdr:row>97</xdr:row>
      <xdr:rowOff>131983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696131"/>
          <a:ext cx="889000" cy="6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147617</xdr:rowOff>
    </xdr:from>
    <xdr:to>
      <xdr:col>55</xdr:col>
      <xdr:colOff>50800</xdr:colOff>
      <xdr:row>98</xdr:row>
      <xdr:rowOff>77767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62544</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9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86658</xdr:rowOff>
    </xdr:from>
    <xdr:to>
      <xdr:col>50</xdr:col>
      <xdr:colOff>165100</xdr:colOff>
      <xdr:row>98</xdr:row>
      <xdr:rowOff>16808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7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7935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81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144058</xdr:rowOff>
    </xdr:from>
    <xdr:to>
      <xdr:col>46</xdr:col>
      <xdr:colOff>38100</xdr:colOff>
      <xdr:row>97</xdr:row>
      <xdr:rowOff>74208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65335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14681</xdr:rowOff>
    </xdr:from>
    <xdr:to>
      <xdr:col>41</xdr:col>
      <xdr:colOff>101600</xdr:colOff>
      <xdr:row>97</xdr:row>
      <xdr:rowOff>116281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107408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3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81183</xdr:rowOff>
    </xdr:from>
    <xdr:to>
      <xdr:col>36</xdr:col>
      <xdr:colOff>165100</xdr:colOff>
      <xdr:row>98</xdr:row>
      <xdr:rowOff>11333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1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2460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80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103772</xdr:rowOff>
    </xdr:from>
    <xdr:to>
      <xdr:col>85</xdr:col>
      <xdr:colOff>127000</xdr:colOff>
      <xdr:row>38</xdr:row>
      <xdr:rowOff>138747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618872"/>
          <a:ext cx="8382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97447</xdr:rowOff>
    </xdr:from>
    <xdr:to>
      <xdr:col>81</xdr:col>
      <xdr:colOff>50800</xdr:colOff>
      <xdr:row>38</xdr:row>
      <xdr:rowOff>138747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612547"/>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5055</xdr:rowOff>
    </xdr:from>
    <xdr:to>
      <xdr:col>76</xdr:col>
      <xdr:colOff>114300</xdr:colOff>
      <xdr:row>38</xdr:row>
      <xdr:rowOff>97447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348705"/>
          <a:ext cx="889000" cy="26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5055</xdr:rowOff>
    </xdr:from>
    <xdr:to>
      <xdr:col>71</xdr:col>
      <xdr:colOff>177800</xdr:colOff>
      <xdr:row>37</xdr:row>
      <xdr:rowOff>118669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48705"/>
          <a:ext cx="889000" cy="1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52972</xdr:rowOff>
    </xdr:from>
    <xdr:to>
      <xdr:col>85</xdr:col>
      <xdr:colOff>177800</xdr:colOff>
      <xdr:row>38</xdr:row>
      <xdr:rowOff>154572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139349</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87947</xdr:rowOff>
    </xdr:from>
    <xdr:to>
      <xdr:col>81</xdr:col>
      <xdr:colOff>101600</xdr:colOff>
      <xdr:row>39</xdr:row>
      <xdr:rowOff>18097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6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9224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9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46647</xdr:rowOff>
    </xdr:from>
    <xdr:to>
      <xdr:col>76</xdr:col>
      <xdr:colOff>165100</xdr:colOff>
      <xdr:row>38</xdr:row>
      <xdr:rowOff>148247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139374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125705</xdr:rowOff>
    </xdr:from>
    <xdr:to>
      <xdr:col>72</xdr:col>
      <xdr:colOff>38100</xdr:colOff>
      <xdr:row>37</xdr:row>
      <xdr:rowOff>55855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2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46982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39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67869</xdr:rowOff>
    </xdr:from>
    <xdr:to>
      <xdr:col>67</xdr:col>
      <xdr:colOff>101600</xdr:colOff>
      <xdr:row>37</xdr:row>
      <xdr:rowOff>169469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160596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82220</xdr:rowOff>
    </xdr:from>
    <xdr:to>
      <xdr:col>85</xdr:col>
      <xdr:colOff>127000</xdr:colOff>
      <xdr:row>58</xdr:row>
      <xdr:rowOff>121374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10026320"/>
          <a:ext cx="838200" cy="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11405</xdr:rowOff>
    </xdr:from>
    <xdr:to>
      <xdr:col>81</xdr:col>
      <xdr:colOff>50800</xdr:colOff>
      <xdr:row>58</xdr:row>
      <xdr:rowOff>82220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955505"/>
          <a:ext cx="889000" cy="7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75464</xdr:rowOff>
    </xdr:from>
    <xdr:to>
      <xdr:col>76</xdr:col>
      <xdr:colOff>114300</xdr:colOff>
      <xdr:row>58</xdr:row>
      <xdr:rowOff>11405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162314"/>
          <a:ext cx="889000" cy="79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73876</xdr:rowOff>
    </xdr:from>
    <xdr:to>
      <xdr:col>71</xdr:col>
      <xdr:colOff>177800</xdr:colOff>
      <xdr:row>53</xdr:row>
      <xdr:rowOff>75464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8646376"/>
          <a:ext cx="889000" cy="5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13428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21150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70574</xdr:rowOff>
    </xdr:from>
    <xdr:to>
      <xdr:col>85</xdr:col>
      <xdr:colOff>177800</xdr:colOff>
      <xdr:row>59</xdr:row>
      <xdr:rowOff>724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100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156951</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92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31420</xdr:rowOff>
    </xdr:from>
    <xdr:to>
      <xdr:col>81</xdr:col>
      <xdr:colOff>101600</xdr:colOff>
      <xdr:row>58</xdr:row>
      <xdr:rowOff>133020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9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124147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100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132055</xdr:rowOff>
    </xdr:from>
    <xdr:to>
      <xdr:col>76</xdr:col>
      <xdr:colOff>165100</xdr:colOff>
      <xdr:row>58</xdr:row>
      <xdr:rowOff>62205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9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53332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99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24664</xdr:rowOff>
    </xdr:from>
    <xdr:to>
      <xdr:col>72</xdr:col>
      <xdr:colOff>38100</xdr:colOff>
      <xdr:row>53</xdr:row>
      <xdr:rowOff>126264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142791</xdr:rowOff>
    </xdr:from>
    <xdr:ext cx="59901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03795" y="888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23076</xdr:rowOff>
    </xdr:from>
    <xdr:to>
      <xdr:col>67</xdr:col>
      <xdr:colOff>101600</xdr:colOff>
      <xdr:row>50</xdr:row>
      <xdr:rowOff>124676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859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141203</xdr:rowOff>
    </xdr:from>
    <xdr:ext cx="599010"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14795" y="837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11201</xdr:rowOff>
    </xdr:from>
    <xdr:to>
      <xdr:col>76</xdr:col>
      <xdr:colOff>114300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55751"/>
          <a:ext cx="889000" cy="3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4127</xdr:rowOff>
    </xdr:from>
    <xdr:to>
      <xdr:col>71</xdr:col>
      <xdr:colOff>177800</xdr:colOff>
      <xdr:row>79</xdr:row>
      <xdr:rowOff>11201</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48677"/>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460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131851</xdr:rowOff>
    </xdr:from>
    <xdr:to>
      <xdr:col>72</xdr:col>
      <xdr:colOff>38100</xdr:colOff>
      <xdr:row>79</xdr:row>
      <xdr:rowOff>62001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0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53128</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59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124777</xdr:rowOff>
    </xdr:from>
    <xdr:to>
      <xdr:col>67</xdr:col>
      <xdr:colOff>101600</xdr:colOff>
      <xdr:row>79</xdr:row>
      <xdr:rowOff>54927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46054</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59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158316</xdr:rowOff>
    </xdr:from>
    <xdr:to>
      <xdr:col>85</xdr:col>
      <xdr:colOff>127000</xdr:colOff>
      <xdr:row>96</xdr:row>
      <xdr:rowOff>29477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446066"/>
          <a:ext cx="8382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53314</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512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158316</xdr:rowOff>
    </xdr:from>
    <xdr:to>
      <xdr:col>81</xdr:col>
      <xdr:colOff>50800</xdr:colOff>
      <xdr:row>96</xdr:row>
      <xdr:rowOff>111452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446066"/>
          <a:ext cx="889000" cy="12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13377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111452</xdr:rowOff>
    </xdr:from>
    <xdr:to>
      <xdr:col>76</xdr:col>
      <xdr:colOff>114300</xdr:colOff>
      <xdr:row>96</xdr:row>
      <xdr:rowOff>115202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70652"/>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32321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115202</xdr:rowOff>
    </xdr:from>
    <xdr:to>
      <xdr:col>71</xdr:col>
      <xdr:colOff>177800</xdr:colOff>
      <xdr:row>96</xdr:row>
      <xdr:rowOff>130039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574402"/>
          <a:ext cx="889000" cy="1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31376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24601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150127</xdr:rowOff>
    </xdr:from>
    <xdr:to>
      <xdr:col>85</xdr:col>
      <xdr:colOff>177800</xdr:colOff>
      <xdr:row>96</xdr:row>
      <xdr:rowOff>80277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3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1554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8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107516</xdr:rowOff>
    </xdr:from>
    <xdr:to>
      <xdr:col>81</xdr:col>
      <xdr:colOff>101600</xdr:colOff>
      <xdr:row>96</xdr:row>
      <xdr:rowOff>37666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9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54193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17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60652</xdr:rowOff>
    </xdr:from>
    <xdr:to>
      <xdr:col>76</xdr:col>
      <xdr:colOff>165100</xdr:colOff>
      <xdr:row>96</xdr:row>
      <xdr:rowOff>162252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7329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29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64402</xdr:rowOff>
    </xdr:from>
    <xdr:to>
      <xdr:col>72</xdr:col>
      <xdr:colOff>38100</xdr:colOff>
      <xdr:row>96</xdr:row>
      <xdr:rowOff>166002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2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79239</xdr:rowOff>
    </xdr:from>
    <xdr:to>
      <xdr:col>67</xdr:col>
      <xdr:colOff>101600</xdr:colOff>
      <xdr:row>97</xdr:row>
      <xdr:rowOff>9389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3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25916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3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総じて類似団体比較において平均を下回る項目が多い中、公債費が高い数値となっている。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公債費については、これまで普通建設事業の実施における財源の確保に、積極的に地方債の借入れを実施してきたことが要因であった。その対策として、令和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年度に策定した「緊急財政健全化計画」により、普通建設事業などの抑制による起債発行額の抑制</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、既発行債の借換えによる公債費の平準化及び抑制を図る。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年度は繰上償還による効果で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5,592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％）の削減効果があった。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議会費については、令和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年度に議場マイク設備の更新により一時的に増加している。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年度に新型コロナウイルス感染症経済対策による特別定額給付金事業、令和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年度は財政調整基金への積立に伴い例年より増加している。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かけて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子育て世帯及び住民税非課税世帯への給付金事業により増加している。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令和元年度に実施された総合文化センターにおける本体工事、小中学校における空調整備工事により、大幅に増額していたが、工事完了により減額となった。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年度は、収支状況の悪化により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財政調整基金の取崩しを行っているため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年度より「緊急財政健全化計画」に基づいた給与カット等のコスト削減及び普通交付税の大幅な増額により実質収支額が平成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％近く改善し、基金を積み立てることができた。財政調整基金残高比率も令和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を超え、二桁台まで伸びている。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今後も財政調整基金残高比率を高水準で維持できるよう、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財政の健全化に努める。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一般会計においては、令和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年度は普通交付税の増額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財政健全化に向けた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一般職</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給与カット、起債の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繰上償還等の歳出抑制</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を行った結果</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、前年度並みの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を維持できている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に赤字決算であった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住宅新築資金等貸付事業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についても、令和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年度で起債償還が完了したため、今後も黒字が続くと見込まれる。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下水道事業については、下水道使用料の減少や維持改修工事等により数値が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％程度悪化している。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、「緊急財政健全化計画」に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基づき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一般職給与カットによる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総人件費の抑制、</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繰上償還による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公債費の負担軽減、業務の効率化による物件費の抑制、税収入・税外収入の確保、町有財産の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計画的な売却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平群駅西特定土地区画整理事業や幼保一体化施設建設事業、第三セクター債の元金据置期間終了に伴い、元金の償還が開始されたことにより、公債費が増加してきている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なか、今後は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総合文化センター建設事業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の償還開始に伴い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公債費の上昇が予想される。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対策として、「緊急財政健全化計画」に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基づき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、普通建設事業などの抑制による起債発行額の抑制</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億円以内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、既発行債の借換えによる公債費の平準化及び抑制</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に努めてい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年度及び令和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年度に公債費の繰上償還（各年度約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億円）を実施し、単年度償還額の抑制を図った効果もあり、令和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年度の元利償還金は前年度比で約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％）の減少となった。今後も必要に応じて繰上償還を行い、公債費の負担軽減に努めていく。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これまで多額の地方債を充当してきた土地区画整理事業や幼保一体化施設に加え、平成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年度から令和元年度に建設工事が行われた総合文化センター建設事業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借入れが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対策として、令和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年度に策定した「緊急財政健全化計画」により、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普通建設事業などの抑制による起債発行額の抑制</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億円以内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、既発行債の借換えによる公債費の平準化及び抑制を図り、財政調整基金の積立に努め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年度及び令和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年度に繰上償還を実施したことにより、各年度末残高の前年度比で、約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億円減少することができた。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あわせて、基準財政需要額算入見込額が減少しているため、剰余金の積極的な充当可能基金への積立を行い、充当可能財源の維持に努めていく。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奈良県平群町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まで減少傾向であった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年度は普通交付税の大幅な増額及び「緊急財政健全化計画」に基づく剰余金の積立により、対前年度比で約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年度も同様に約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％）の増額となった。</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その他特定目的基金では、ふるさと納税の積極的な展開により、ふるさと基金を毎年</a:t>
          </a:r>
          <a:r>
            <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万程度積み立てている。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年度に策定した「緊急財政健全化計画」に基づき、給与カットによる総人件費の抑制、繰上償還による公債費など経常経費の抑制を図り、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剰余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金を積み立てれるよう努める。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ふるさと基金もふるさと納税の積極提な展開により更なる増額に努める。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・ふるさと基金：「地域づくり（福祉・教育、少子化対策・自然環境保全・歴史文化保存等）」事業の円滑な執行を図るための資金を積み立てる。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・公共施設整備基金：宅地造成事業に関して受けた寄附をもって公共施設の整備事業を実施するため、資金を積み立てる。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・観光環境施設整備基金：町内観光環境施設の整備事業推進に必要な資金を積み立てる。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・庁舎建設基金：平群町役場庁舎の建設資金に充当する資金を積み立てる。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・町営住宅等敷金管理運用基金：町営住宅等入居に係わる敷金の適正な管理及び運用を図ることを目的として資金を積み立てる。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業務の外部委託や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返礼品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によりふるさと基金として積み立てる資金が増加傾向にある。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年度に斎場使用料の増額に伴い、斎場の改修工事用に積み立てている。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観光環境施設整備基金：毎年、入湯税を積み立てており、取崩がないため、一定の増加傾向にある。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老朽化が著しい道路・橋梁を含む各種公共施設の維持補修・整備費用が増加傾向にあり、また、常に住民サービスの質の向上を求める住民の声があることから、必要時に常に対応できるよう、余裕をもって基金を積み立て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必要がある。そのため、基金の取り崩しには、慎重に精査を重ね計画的に実施することに努め、積み立てる資金の確保に注視していく方針である。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上記と同じ。</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現状、基金残高は回復傾向にあるが、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人権交流センターの除却事業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や教育施設の長寿命化工事等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が控えて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「緊急財政健全化計画」に基づき、給与カットによる総人件費の抑制、繰上償還による公債費など経常経費の抑制を図り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令和元年度に公立小中学校の空調設備整備事業に充てた地方債の償還金に充当する目的で県より交付された「公立小中学校空調設備設置緊急支援補助金」を減債基金に積立てた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以降は積み立てておらず変動はしていない。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公立小中学校の空調設備整備事業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の償還開始に伴い令和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適切に取り崩して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2E6A8A3-8E6C-457C-862B-D6A6CA28B5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513CD20-7C3D-4F17-8CDB-A37DEBA60E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BDF832C-ABEA-400B-B6EE-BA696BF6E86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8358274-7B22-4A03-B590-A1C149B6242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952058F-D731-4C11-B730-7A90BC8D052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2C70FCB-B60A-4606-9D3A-490B312356D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1CA56F7-0A93-408E-9559-587382A49DA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3B39B5A-663A-44E1-AEAD-304D424D759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09EE01D-23F4-4E7A-BCD7-A8F66DF2119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99F287A-F5AA-4922-898E-1462B2446FD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C3BDE3B-FE5D-4FB7-AA9A-CCC7E10EB1F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989C9A5-3086-4A52-8EE6-AC75206D1D5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18,434
18,260
23.90
7,742,595
7,311,753
376,477
5,039,936
12,788,537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8945873-41C8-4A51-8FC6-7048591343C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47A85CF-C914-43C0-8F2B-C8CDBBE10B4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0AE8EDC-F7A4-4AB9-BB19-853888B3DE3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AD66513-A442-41B9-951A-68DF57B1B2E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A7DA567-BC15-4A3D-8B9F-BA45C7D4362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E6FCF59-647C-4344-9FED-47E2909F387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93AA80C-B80E-419B-8B55-6B176591AED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86571BD-9CE5-4385-AE83-3EC2AE1A79C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27E907C-A7DB-41AB-86EE-4B5B6C1F0F7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0CC84FC-82F9-42BC-9B52-03BC08F87DA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4B34A8A-2D99-4F21-B79E-1EDEA3DD62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49BC17E-A5D2-4594-9317-8C4BD690328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853E6A6-328F-481B-ADCD-D37FD31A50D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5F38F99-7310-4501-B18F-4E16D381C5B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453185D-B105-4882-A7CB-6DC7DA4FB06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5AC5544-DAB4-4D8E-B792-ADEDF3EF0C2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48FC8F3-A07D-44AF-9FED-6FBC09B47AF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78700FC-5966-47D8-8933-2DD8404FA35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7BE85DD-876B-4821-B8B1-C8B4B9B4960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DED3D27-F984-45BF-B23A-C87FF6B5D45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91041405-6B7C-4EB7-B171-17A1D60F721D}"/>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EE8A009-C2FF-4A07-B28E-2CA28165664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60A094D-872F-4891-BB08-6F7E429919D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2ECF391-A64A-455C-8C33-D3699BA99E2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55B756F-DC7D-4C5D-BB2B-CE9C550FF20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4A17CF2-00FB-48F0-8AAC-2D66C741471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5E2EE21-9977-47B8-91C1-D870B59EB95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850D763-DBA1-4554-B640-A981B57675A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76EC8AD-786C-4B7F-AA5A-B8F68B7A2AD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A83E834-8E98-4EA1-B2DD-3581F42E652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3699E1C-AEB4-4523-B06D-81B647F2A26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E6A2213-CB4F-477E-B187-8A99A178736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D1233AE-4030-47BD-B613-905E2B4364C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9FC2288-0EC5-4BFD-864B-9F5E1224DB0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AF7BB13-CC54-47D7-8242-EB0FDC8526A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有形固定資産減価償却率については施設の老朽化により、ここ</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年間において類似団体平均値より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数値を上回っている。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年度は新たに建築した総合文化センターの影響により数値は改善されたものの、他の老朽化した施設等の改修が進んでおらず、</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も昨年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より増加している。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今後は計画的に施設の維持改修等を行い、改善に努めていく。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50AB35F-0683-4F80-A5FC-706223C3032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FFA8F3A-0DD4-442B-BA94-EBFF54AF348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E6272B4-C810-4A9C-92B6-357B0404A06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C4328ED-FC3E-4205-BA3A-BDB2106D4F0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B8389271-3560-4F4D-849F-09CE00C24EA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DFA70CA-7430-4B4F-9959-C01DF335150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557C729-D431-4F3F-A1ED-8EE6AC8C741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1FF7603-39B1-4461-BA87-BCB1464554B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57A0E3A-E27A-4512-9F5B-4C494AD860F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3428B39-8273-4A6E-85E9-10E42CE92A9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FEF2AD8-B605-40C3-846D-301FB2AFAD3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1D33E7A-D864-485C-B900-274692766A8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9E6FC9E-5ED6-42C0-A608-B2A7B1694D3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09C2864-5652-4BF3-94CE-DCC6B62B9A2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F7C2596E-5716-43BB-B818-29E0FB63161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C548F8F-C02E-4C8C-8B03-0319C273E5F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67E85F55-697F-432F-8FAE-7D6B3A08D2CA}"/>
            </a:ext>
          </a:extLst>
        </xdr:cNvPr>
        <xdr:cNvCxnSpPr/>
      </xdr:nvCxnSpPr>
      <xdr:spPr>
        <a:xfrm flipV="1">
          <a:off x="4760595" y="5377603"/>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95102814-1C0F-4414-BB1E-CD0332957292}"/>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59812C5F-C9CB-4D25-83C4-2F0278703C65}"/>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68" name="有形固定資産減価償却率最大値テキスト">
          <a:extLst>
            <a:ext uri="{FF2B5EF4-FFF2-40B4-BE49-F238E27FC236}">
              <a16:creationId xmlns:a16="http://schemas.microsoft.com/office/drawing/2014/main" id="{52852D57-1BFD-40DE-BE79-3CF34524FD9C}"/>
            </a:ext>
          </a:extLst>
        </xdr:cNvPr>
        <xdr:cNvSpPr txBox="1"/>
      </xdr:nvSpPr>
      <xdr:spPr>
        <a:xfrm>
          <a:off x="48133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69" name="直線コネクタ 68">
          <a:extLst>
            <a:ext uri="{FF2B5EF4-FFF2-40B4-BE49-F238E27FC236}">
              <a16:creationId xmlns:a16="http://schemas.microsoft.com/office/drawing/2014/main" id="{5EB0D643-0F68-4412-88FA-072A7AC11343}"/>
            </a:ext>
          </a:extLst>
        </xdr:cNvPr>
        <xdr:cNvCxnSpPr/>
      </xdr:nvCxnSpPr>
      <xdr:spPr>
        <a:xfrm>
          <a:off x="4673600" y="537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70" name="有形固定資産減価償却率平均値テキスト">
          <a:extLst>
            <a:ext uri="{FF2B5EF4-FFF2-40B4-BE49-F238E27FC236}">
              <a16:creationId xmlns:a16="http://schemas.microsoft.com/office/drawing/2014/main" id="{3C26C3AF-6EA1-424E-8D12-7E8C550A84D5}"/>
            </a:ext>
          </a:extLst>
        </xdr:cNvPr>
        <xdr:cNvSpPr txBox="1"/>
      </xdr:nvSpPr>
      <xdr:spPr>
        <a:xfrm>
          <a:off x="48133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5873A795-126A-40B0-A5B9-6E8CD0B3E092}"/>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2" name="フローチャート: 判断 71">
          <a:extLst>
            <a:ext uri="{FF2B5EF4-FFF2-40B4-BE49-F238E27FC236}">
              <a16:creationId xmlns:a16="http://schemas.microsoft.com/office/drawing/2014/main" id="{5D021930-FAAA-48F6-A63B-62671CE175AE}"/>
            </a:ext>
          </a:extLst>
        </xdr:cNvPr>
        <xdr:cNvSpPr/>
      </xdr:nvSpPr>
      <xdr:spPr>
        <a:xfrm>
          <a:off x="4000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3" name="フローチャート: 判断 72">
          <a:extLst>
            <a:ext uri="{FF2B5EF4-FFF2-40B4-BE49-F238E27FC236}">
              <a16:creationId xmlns:a16="http://schemas.microsoft.com/office/drawing/2014/main" id="{7626321C-815F-4269-A53B-D448ED8331F1}"/>
            </a:ext>
          </a:extLst>
        </xdr:cNvPr>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3C5651EF-4E0C-457B-9858-FE603B81B07B}"/>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5" name="フローチャート: 判断 74">
          <a:extLst>
            <a:ext uri="{FF2B5EF4-FFF2-40B4-BE49-F238E27FC236}">
              <a16:creationId xmlns:a16="http://schemas.microsoft.com/office/drawing/2014/main" id="{3EA03B55-FF47-4433-8E8C-3763CCA4E061}"/>
            </a:ext>
          </a:extLst>
        </xdr:cNvPr>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C89E32A-5E2D-4DA1-87C1-A30A9EBE14F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A70BDAA-61C4-47E0-9129-B8C7D8487DD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7FD8711-2A0D-4AEE-882E-74FB0FD7457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FC7121A-5C96-47A8-9203-B1FF2695A37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3249545-F913-4BF0-9D98-1C5E0B4CB5D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58420</xdr:rowOff>
    </xdr:from>
    <xdr:to>
      <xdr:col>23</xdr:col>
      <xdr:colOff>136525</xdr:colOff>
      <xdr:row>32</xdr:row>
      <xdr:rowOff>160020</xdr:rowOff>
    </xdr:to>
    <xdr:sp macro="" textlink="">
      <xdr:nvSpPr>
        <xdr:cNvPr id="81" name="楕円 80">
          <a:extLst>
            <a:ext uri="{FF2B5EF4-FFF2-40B4-BE49-F238E27FC236}">
              <a16:creationId xmlns:a16="http://schemas.microsoft.com/office/drawing/2014/main" id="{C56D4FBD-5253-47E5-8DE1-2304CC4F0F3D}"/>
            </a:ext>
          </a:extLst>
        </xdr:cNvPr>
        <xdr:cNvSpPr/>
      </xdr:nvSpPr>
      <xdr:spPr>
        <a:xfrm>
          <a:off x="47117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36847</xdr:rowOff>
    </xdr:from>
    <xdr:ext cx="405111" cy="259045"/>
    <xdr:sp macro="" textlink="">
      <xdr:nvSpPr>
        <xdr:cNvPr id="82" name="有形固定資産減価償却率該当値テキスト">
          <a:extLst>
            <a:ext uri="{FF2B5EF4-FFF2-40B4-BE49-F238E27FC236}">
              <a16:creationId xmlns:a16="http://schemas.microsoft.com/office/drawing/2014/main" id="{77AD7598-58F1-488D-93C5-740194C70087}"/>
            </a:ext>
          </a:extLst>
        </xdr:cNvPr>
        <xdr:cNvSpPr txBox="1"/>
      </xdr:nvSpPr>
      <xdr:spPr>
        <a:xfrm>
          <a:off x="4813300"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847</xdr:rowOff>
    </xdr:from>
    <xdr:to>
      <xdr:col>19</xdr:col>
      <xdr:colOff>187325</xdr:colOff>
      <xdr:row>32</xdr:row>
      <xdr:rowOff>102447</xdr:rowOff>
    </xdr:to>
    <xdr:sp macro="" textlink="">
      <xdr:nvSpPr>
        <xdr:cNvPr id="83" name="楕円 82">
          <a:extLst>
            <a:ext uri="{FF2B5EF4-FFF2-40B4-BE49-F238E27FC236}">
              <a16:creationId xmlns:a16="http://schemas.microsoft.com/office/drawing/2014/main" id="{C3CD5E79-C8C7-4BB6-90D7-726228B1626F}"/>
            </a:ext>
          </a:extLst>
        </xdr:cNvPr>
        <xdr:cNvSpPr/>
      </xdr:nvSpPr>
      <xdr:spPr>
        <a:xfrm>
          <a:off x="4000500" y="625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51647</xdr:rowOff>
    </xdr:from>
    <xdr:to>
      <xdr:col>23</xdr:col>
      <xdr:colOff>85725</xdr:colOff>
      <xdr:row>32</xdr:row>
      <xdr:rowOff>109220</xdr:rowOff>
    </xdr:to>
    <xdr:cxnSp macro="">
      <xdr:nvCxnSpPr>
        <xdr:cNvPr id="84" name="直線コネクタ 83">
          <a:extLst>
            <a:ext uri="{FF2B5EF4-FFF2-40B4-BE49-F238E27FC236}">
              <a16:creationId xmlns:a16="http://schemas.microsoft.com/office/drawing/2014/main" id="{2683F9CB-FB08-4759-874E-575481CA24D0}"/>
            </a:ext>
          </a:extLst>
        </xdr:cNvPr>
        <xdr:cNvCxnSpPr/>
      </xdr:nvCxnSpPr>
      <xdr:spPr>
        <a:xfrm>
          <a:off x="4051300" y="6309572"/>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103928</xdr:rowOff>
    </xdr:from>
    <xdr:to>
      <xdr:col>15</xdr:col>
      <xdr:colOff>187325</xdr:colOff>
      <xdr:row>32</xdr:row>
      <xdr:rowOff>34078</xdr:rowOff>
    </xdr:to>
    <xdr:sp macro="" textlink="">
      <xdr:nvSpPr>
        <xdr:cNvPr id="85" name="楕円 84">
          <a:extLst>
            <a:ext uri="{FF2B5EF4-FFF2-40B4-BE49-F238E27FC236}">
              <a16:creationId xmlns:a16="http://schemas.microsoft.com/office/drawing/2014/main" id="{7D033E1F-3AB7-4FA8-8FEB-D617F8526DF4}"/>
            </a:ext>
          </a:extLst>
        </xdr:cNvPr>
        <xdr:cNvSpPr/>
      </xdr:nvSpPr>
      <xdr:spPr>
        <a:xfrm>
          <a:off x="32385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154728</xdr:rowOff>
    </xdr:from>
    <xdr:to>
      <xdr:col>19</xdr:col>
      <xdr:colOff>136525</xdr:colOff>
      <xdr:row>32</xdr:row>
      <xdr:rowOff>51647</xdr:rowOff>
    </xdr:to>
    <xdr:cxnSp macro="">
      <xdr:nvCxnSpPr>
        <xdr:cNvPr id="86" name="直線コネクタ 85">
          <a:extLst>
            <a:ext uri="{FF2B5EF4-FFF2-40B4-BE49-F238E27FC236}">
              <a16:creationId xmlns:a16="http://schemas.microsoft.com/office/drawing/2014/main" id="{4721B6F6-CB83-482B-AC1A-49B265BB75B4}"/>
            </a:ext>
          </a:extLst>
        </xdr:cNvPr>
        <xdr:cNvCxnSpPr/>
      </xdr:nvCxnSpPr>
      <xdr:spPr>
        <a:xfrm>
          <a:off x="3289300" y="6241203"/>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139912</xdr:rowOff>
    </xdr:from>
    <xdr:to>
      <xdr:col>11</xdr:col>
      <xdr:colOff>187325</xdr:colOff>
      <xdr:row>32</xdr:row>
      <xdr:rowOff>70062</xdr:rowOff>
    </xdr:to>
    <xdr:sp macro="" textlink="">
      <xdr:nvSpPr>
        <xdr:cNvPr id="87" name="楕円 86">
          <a:extLst>
            <a:ext uri="{FF2B5EF4-FFF2-40B4-BE49-F238E27FC236}">
              <a16:creationId xmlns:a16="http://schemas.microsoft.com/office/drawing/2014/main" id="{050C7D4C-E22E-4A05-8851-3C0AC4D29927}"/>
            </a:ext>
          </a:extLst>
        </xdr:cNvPr>
        <xdr:cNvSpPr/>
      </xdr:nvSpPr>
      <xdr:spPr>
        <a:xfrm>
          <a:off x="24765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154728</xdr:rowOff>
    </xdr:from>
    <xdr:to>
      <xdr:col>15</xdr:col>
      <xdr:colOff>136525</xdr:colOff>
      <xdr:row>32</xdr:row>
      <xdr:rowOff>19262</xdr:rowOff>
    </xdr:to>
    <xdr:cxnSp macro="">
      <xdr:nvCxnSpPr>
        <xdr:cNvPr id="88" name="直線コネクタ 87">
          <a:extLst>
            <a:ext uri="{FF2B5EF4-FFF2-40B4-BE49-F238E27FC236}">
              <a16:creationId xmlns:a16="http://schemas.microsoft.com/office/drawing/2014/main" id="{5824D7CB-35D9-4F05-A988-7620DEFD4843}"/>
            </a:ext>
          </a:extLst>
        </xdr:cNvPr>
        <xdr:cNvCxnSpPr/>
      </xdr:nvCxnSpPr>
      <xdr:spPr>
        <a:xfrm flipV="1">
          <a:off x="2527300" y="624120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107527</xdr:rowOff>
    </xdr:from>
    <xdr:to>
      <xdr:col>7</xdr:col>
      <xdr:colOff>187325</xdr:colOff>
      <xdr:row>32</xdr:row>
      <xdr:rowOff>37677</xdr:rowOff>
    </xdr:to>
    <xdr:sp macro="" textlink="">
      <xdr:nvSpPr>
        <xdr:cNvPr id="89" name="楕円 88">
          <a:extLst>
            <a:ext uri="{FF2B5EF4-FFF2-40B4-BE49-F238E27FC236}">
              <a16:creationId xmlns:a16="http://schemas.microsoft.com/office/drawing/2014/main" id="{3A759F97-A5B3-4DDF-A2A3-5B88B8A982CB}"/>
            </a:ext>
          </a:extLst>
        </xdr:cNvPr>
        <xdr:cNvSpPr/>
      </xdr:nvSpPr>
      <xdr:spPr>
        <a:xfrm>
          <a:off x="1714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158327</xdr:rowOff>
    </xdr:from>
    <xdr:to>
      <xdr:col>11</xdr:col>
      <xdr:colOff>136525</xdr:colOff>
      <xdr:row>32</xdr:row>
      <xdr:rowOff>19262</xdr:rowOff>
    </xdr:to>
    <xdr:cxnSp macro="">
      <xdr:nvCxnSpPr>
        <xdr:cNvPr id="90" name="直線コネクタ 89">
          <a:extLst>
            <a:ext uri="{FF2B5EF4-FFF2-40B4-BE49-F238E27FC236}">
              <a16:creationId xmlns:a16="http://schemas.microsoft.com/office/drawing/2014/main" id="{CDE6EAF0-1B37-413E-AF02-31B0C08A9E69}"/>
            </a:ext>
          </a:extLst>
        </xdr:cNvPr>
        <xdr:cNvCxnSpPr/>
      </xdr:nvCxnSpPr>
      <xdr:spPr>
        <a:xfrm>
          <a:off x="1765300" y="624480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124900</xdr:rowOff>
    </xdr:from>
    <xdr:ext cx="405111" cy="259045"/>
    <xdr:sp macro="" textlink="">
      <xdr:nvSpPr>
        <xdr:cNvPr id="91" name="n_1aveValue有形固定資産減価償却率">
          <a:extLst>
            <a:ext uri="{FF2B5EF4-FFF2-40B4-BE49-F238E27FC236}">
              <a16:creationId xmlns:a16="http://schemas.microsoft.com/office/drawing/2014/main" id="{C4F885F3-8021-46C6-ABDB-417E45793C4B}"/>
            </a:ext>
          </a:extLst>
        </xdr:cNvPr>
        <xdr:cNvSpPr txBox="1"/>
      </xdr:nvSpPr>
      <xdr:spPr>
        <a:xfrm>
          <a:off x="38360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92" name="n_2aveValue有形固定資産減価償却率">
          <a:extLst>
            <a:ext uri="{FF2B5EF4-FFF2-40B4-BE49-F238E27FC236}">
              <a16:creationId xmlns:a16="http://schemas.microsoft.com/office/drawing/2014/main" id="{33F5EA9F-5F47-4563-AA4D-A92358849E9C}"/>
            </a:ext>
          </a:extLst>
        </xdr:cNvPr>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a:extLst>
            <a:ext uri="{FF2B5EF4-FFF2-40B4-BE49-F238E27FC236}">
              <a16:creationId xmlns:a16="http://schemas.microsoft.com/office/drawing/2014/main" id="{FAB96B5B-41D0-4E17-95CB-A574A9645905}"/>
            </a:ext>
          </a:extLst>
        </xdr:cNvPr>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94" name="n_4aveValue有形固定資産減価償却率">
          <a:extLst>
            <a:ext uri="{FF2B5EF4-FFF2-40B4-BE49-F238E27FC236}">
              <a16:creationId xmlns:a16="http://schemas.microsoft.com/office/drawing/2014/main" id="{37F9B85F-0E7B-4844-86DF-157D8568C214}"/>
            </a:ext>
          </a:extLst>
        </xdr:cNvPr>
        <xdr:cNvSpPr txBox="1"/>
      </xdr:nvSpPr>
      <xdr:spPr>
        <a:xfrm>
          <a:off x="1562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93574</xdr:rowOff>
    </xdr:from>
    <xdr:ext cx="405111" cy="259045"/>
    <xdr:sp macro="" textlink="">
      <xdr:nvSpPr>
        <xdr:cNvPr id="95" name="n_1mainValue有形固定資産減価償却率">
          <a:extLst>
            <a:ext uri="{FF2B5EF4-FFF2-40B4-BE49-F238E27FC236}">
              <a16:creationId xmlns:a16="http://schemas.microsoft.com/office/drawing/2014/main" id="{4DA21B1A-BFC2-4C62-AAA5-D4125F75A9F1}"/>
            </a:ext>
          </a:extLst>
        </xdr:cNvPr>
        <xdr:cNvSpPr txBox="1"/>
      </xdr:nvSpPr>
      <xdr:spPr>
        <a:xfrm>
          <a:off x="3836044" y="635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25205</xdr:rowOff>
    </xdr:from>
    <xdr:ext cx="405111" cy="259045"/>
    <xdr:sp macro="" textlink="">
      <xdr:nvSpPr>
        <xdr:cNvPr id="96" name="n_2mainValue有形固定資産減価償却率">
          <a:extLst>
            <a:ext uri="{FF2B5EF4-FFF2-40B4-BE49-F238E27FC236}">
              <a16:creationId xmlns:a16="http://schemas.microsoft.com/office/drawing/2014/main" id="{59A229B2-D88B-4E29-B71D-0D9DAA73357A}"/>
            </a:ext>
          </a:extLst>
        </xdr:cNvPr>
        <xdr:cNvSpPr txBox="1"/>
      </xdr:nvSpPr>
      <xdr:spPr>
        <a:xfrm>
          <a:off x="3086744" y="628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61189</xdr:rowOff>
    </xdr:from>
    <xdr:ext cx="405111" cy="259045"/>
    <xdr:sp macro="" textlink="">
      <xdr:nvSpPr>
        <xdr:cNvPr id="97" name="n_3mainValue有形固定資産減価償却率">
          <a:extLst>
            <a:ext uri="{FF2B5EF4-FFF2-40B4-BE49-F238E27FC236}">
              <a16:creationId xmlns:a16="http://schemas.microsoft.com/office/drawing/2014/main" id="{CEFFC791-D11F-4789-8DB0-360D615E45D9}"/>
            </a:ext>
          </a:extLst>
        </xdr:cNvPr>
        <xdr:cNvSpPr txBox="1"/>
      </xdr:nvSpPr>
      <xdr:spPr>
        <a:xfrm>
          <a:off x="2324744" y="6319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28804</xdr:rowOff>
    </xdr:from>
    <xdr:ext cx="405111" cy="259045"/>
    <xdr:sp macro="" textlink="">
      <xdr:nvSpPr>
        <xdr:cNvPr id="98" name="n_4mainValue有形固定資産減価償却率">
          <a:extLst>
            <a:ext uri="{FF2B5EF4-FFF2-40B4-BE49-F238E27FC236}">
              <a16:creationId xmlns:a16="http://schemas.microsoft.com/office/drawing/2014/main" id="{E2FBD596-8373-46B7-B60B-9BFBF29E4A1D}"/>
            </a:ext>
          </a:extLst>
        </xdr:cNvPr>
        <xdr:cNvSpPr txBox="1"/>
      </xdr:nvSpPr>
      <xdr:spPr>
        <a:xfrm>
          <a:off x="15627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CF0DE75-79BD-47C0-A8DB-5AB59EF24A1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746A68E-7794-4A3E-80B9-4B3EF150E13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7C9E2A5-E3C5-4F52-A444-43AD06C7D66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9D5523FE-7E0F-4271-8B21-C3EBBD1FDDB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111B8D9F-8350-41C8-AF00-FEAD94FFDEE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9C0BEB4-FC82-43E9-9268-88F94C9447C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BEE8130-6248-4BAA-B31E-C213A3652F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97FF180-31DE-41B5-8181-606C24BFCC5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8C12D7F-505B-4EDB-A96C-C4BFE5E8144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BF93C8DC-3AD9-46A3-A7ED-B3D8301CE1C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3F2F4FB-F94C-4970-8557-ECE81013A54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4ADA145-9BDD-43F6-BF57-D4C20FD156C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B5F155F-B490-4AE5-A05A-85A5CFA1F7C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これまでは、幼保一体化施設建設事業、土地区画整理事業、総合文化センター建設等の大規模普通建設事業に係る起債の借入により、大幅に増加傾向であった。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しかし、緊急財政健全化計画に基づ</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年度に引き続き令和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百万円の繰上償還を実施したことにより、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繰上償還実施前より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％と大きく改善されている。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今後も起債発行の抑制、繰上償還の実施により債務償還費率の減少に努めていく。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00ACFBE-DF6E-4978-87B4-7BB2071740B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392D7AE-05A5-4A62-BA57-5E2B300AF6F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C7D4801-051D-4EA2-8ECF-1CCEED51887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a:extLst>
            <a:ext uri="{FF2B5EF4-FFF2-40B4-BE49-F238E27FC236}">
              <a16:creationId xmlns:a16="http://schemas.microsoft.com/office/drawing/2014/main" id="{3FD33555-83DE-4860-8599-3DCC7693B33A}"/>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a:extLst>
            <a:ext uri="{FF2B5EF4-FFF2-40B4-BE49-F238E27FC236}">
              <a16:creationId xmlns:a16="http://schemas.microsoft.com/office/drawing/2014/main" id="{8894B95E-6E23-4900-BAFF-C168652BD7EB}"/>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a:extLst>
            <a:ext uri="{FF2B5EF4-FFF2-40B4-BE49-F238E27FC236}">
              <a16:creationId xmlns:a16="http://schemas.microsoft.com/office/drawing/2014/main" id="{F536AE56-C7C0-4AC1-ACF3-3D781DF9ACB3}"/>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8" name="テキスト ボックス 117">
          <a:extLst>
            <a:ext uri="{FF2B5EF4-FFF2-40B4-BE49-F238E27FC236}">
              <a16:creationId xmlns:a16="http://schemas.microsoft.com/office/drawing/2014/main" id="{1F150770-1107-4895-893E-AF01E1A05B76}"/>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a:extLst>
            <a:ext uri="{FF2B5EF4-FFF2-40B4-BE49-F238E27FC236}">
              <a16:creationId xmlns:a16="http://schemas.microsoft.com/office/drawing/2014/main" id="{AC477D81-54FC-430C-9D6B-C5EA7DA90F96}"/>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a:extLst>
            <a:ext uri="{FF2B5EF4-FFF2-40B4-BE49-F238E27FC236}">
              <a16:creationId xmlns:a16="http://schemas.microsoft.com/office/drawing/2014/main" id="{33B8E85D-91A9-48E9-B2C7-816AF73988CF}"/>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a:extLst>
            <a:ext uri="{FF2B5EF4-FFF2-40B4-BE49-F238E27FC236}">
              <a16:creationId xmlns:a16="http://schemas.microsoft.com/office/drawing/2014/main" id="{3BBEDB9F-408E-4B34-B3AD-2D18A6949CF7}"/>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2" name="テキスト ボックス 121">
          <a:extLst>
            <a:ext uri="{FF2B5EF4-FFF2-40B4-BE49-F238E27FC236}">
              <a16:creationId xmlns:a16="http://schemas.microsoft.com/office/drawing/2014/main" id="{119E4CDC-A5CE-41D5-8F3E-F5CA61AD1E71}"/>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9EAC71F3-F5BF-40AF-A201-CE8764EDC5A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1A5B84B3-2CD7-4A09-83AD-876E6CF6DA2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31</xdr:row>
      <xdr:rowOff>115118</xdr:rowOff>
    </xdr:to>
    <xdr:cxnSp macro="">
      <xdr:nvCxnSpPr>
        <xdr:cNvPr id="125" name="直線コネクタ 124">
          <a:extLst>
            <a:ext uri="{FF2B5EF4-FFF2-40B4-BE49-F238E27FC236}">
              <a16:creationId xmlns:a16="http://schemas.microsoft.com/office/drawing/2014/main" id="{AE15C692-9723-4271-AC4E-AA7A7E89B893}"/>
            </a:ext>
          </a:extLst>
        </xdr:cNvPr>
        <xdr:cNvCxnSpPr/>
      </xdr:nvCxnSpPr>
      <xdr:spPr>
        <a:xfrm flipV="1">
          <a:off x="14793595" y="5384800"/>
          <a:ext cx="1269" cy="816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118945</xdr:rowOff>
    </xdr:from>
    <xdr:ext cx="469744" cy="259045"/>
    <xdr:sp macro="" textlink="">
      <xdr:nvSpPr>
        <xdr:cNvPr id="126" name="債務償還比率最小値テキスト">
          <a:extLst>
            <a:ext uri="{FF2B5EF4-FFF2-40B4-BE49-F238E27FC236}">
              <a16:creationId xmlns:a16="http://schemas.microsoft.com/office/drawing/2014/main" id="{72BAF5EE-455F-4E69-9BEE-15085F191F78}"/>
            </a:ext>
          </a:extLst>
        </xdr:cNvPr>
        <xdr:cNvSpPr txBox="1"/>
      </xdr:nvSpPr>
      <xdr:spPr>
        <a:xfrm>
          <a:off x="14846300" y="620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115118</xdr:rowOff>
    </xdr:from>
    <xdr:to>
      <xdr:col>76</xdr:col>
      <xdr:colOff>111125</xdr:colOff>
      <xdr:row>31</xdr:row>
      <xdr:rowOff>115118</xdr:rowOff>
    </xdr:to>
    <xdr:cxnSp macro="">
      <xdr:nvCxnSpPr>
        <xdr:cNvPr id="127" name="直線コネクタ 126">
          <a:extLst>
            <a:ext uri="{FF2B5EF4-FFF2-40B4-BE49-F238E27FC236}">
              <a16:creationId xmlns:a16="http://schemas.microsoft.com/office/drawing/2014/main" id="{6570E04E-03C2-41D0-AD15-5097423A339F}"/>
            </a:ext>
          </a:extLst>
        </xdr:cNvPr>
        <xdr:cNvCxnSpPr/>
      </xdr:nvCxnSpPr>
      <xdr:spPr>
        <a:xfrm>
          <a:off x="14706600" y="620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8" name="債務償還比率最大値テキスト">
          <a:extLst>
            <a:ext uri="{FF2B5EF4-FFF2-40B4-BE49-F238E27FC236}">
              <a16:creationId xmlns:a16="http://schemas.microsoft.com/office/drawing/2014/main" id="{A8499993-289A-4B6C-84CB-DD30F2A78DA2}"/>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a:extLst>
            <a:ext uri="{FF2B5EF4-FFF2-40B4-BE49-F238E27FC236}">
              <a16:creationId xmlns:a16="http://schemas.microsoft.com/office/drawing/2014/main" id="{26747BFC-42A5-4AC3-B862-355E221618E2}"/>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156877</xdr:rowOff>
    </xdr:from>
    <xdr:ext cx="469744" cy="259045"/>
    <xdr:sp macro="" textlink="">
      <xdr:nvSpPr>
        <xdr:cNvPr id="130" name="債務償還比率平均値テキスト">
          <a:extLst>
            <a:ext uri="{FF2B5EF4-FFF2-40B4-BE49-F238E27FC236}">
              <a16:creationId xmlns:a16="http://schemas.microsoft.com/office/drawing/2014/main" id="{5A49B7C5-4264-4894-8045-4324177AB46B}"/>
            </a:ext>
          </a:extLst>
        </xdr:cNvPr>
        <xdr:cNvSpPr txBox="1"/>
      </xdr:nvSpPr>
      <xdr:spPr>
        <a:xfrm>
          <a:off x="14846300" y="5557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134000</xdr:rowOff>
    </xdr:from>
    <xdr:to>
      <xdr:col>76</xdr:col>
      <xdr:colOff>73025</xdr:colOff>
      <xdr:row>29</xdr:row>
      <xdr:rowOff>64150</xdr:rowOff>
    </xdr:to>
    <xdr:sp macro="" textlink="">
      <xdr:nvSpPr>
        <xdr:cNvPr id="131" name="フローチャート: 判断 130">
          <a:extLst>
            <a:ext uri="{FF2B5EF4-FFF2-40B4-BE49-F238E27FC236}">
              <a16:creationId xmlns:a16="http://schemas.microsoft.com/office/drawing/2014/main" id="{3586AFA1-7DF5-475A-8572-02B0BDF6D64D}"/>
            </a:ext>
          </a:extLst>
        </xdr:cNvPr>
        <xdr:cNvSpPr/>
      </xdr:nvSpPr>
      <xdr:spPr>
        <a:xfrm>
          <a:off x="14744700" y="570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116383</xdr:rowOff>
    </xdr:from>
    <xdr:to>
      <xdr:col>72</xdr:col>
      <xdr:colOff>123825</xdr:colOff>
      <xdr:row>29</xdr:row>
      <xdr:rowOff>46533</xdr:rowOff>
    </xdr:to>
    <xdr:sp macro="" textlink="">
      <xdr:nvSpPr>
        <xdr:cNvPr id="132" name="フローチャート: 判断 131">
          <a:extLst>
            <a:ext uri="{FF2B5EF4-FFF2-40B4-BE49-F238E27FC236}">
              <a16:creationId xmlns:a16="http://schemas.microsoft.com/office/drawing/2014/main" id="{5FE86A62-66B6-429D-9BA9-581F80AE5778}"/>
            </a:ext>
          </a:extLst>
        </xdr:cNvPr>
        <xdr:cNvSpPr/>
      </xdr:nvSpPr>
      <xdr:spPr>
        <a:xfrm>
          <a:off x="14033500" y="568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72055</xdr:rowOff>
    </xdr:from>
    <xdr:to>
      <xdr:col>68</xdr:col>
      <xdr:colOff>123825</xdr:colOff>
      <xdr:row>30</xdr:row>
      <xdr:rowOff>2205</xdr:rowOff>
    </xdr:to>
    <xdr:sp macro="" textlink="">
      <xdr:nvSpPr>
        <xdr:cNvPr id="133" name="フローチャート: 判断 132">
          <a:extLst>
            <a:ext uri="{FF2B5EF4-FFF2-40B4-BE49-F238E27FC236}">
              <a16:creationId xmlns:a16="http://schemas.microsoft.com/office/drawing/2014/main" id="{49BA8B79-96A8-4F65-A7B9-A7C130F6FA5D}"/>
            </a:ext>
          </a:extLst>
        </xdr:cNvPr>
        <xdr:cNvSpPr/>
      </xdr:nvSpPr>
      <xdr:spPr>
        <a:xfrm>
          <a:off x="13271500" y="581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99344</xdr:rowOff>
    </xdr:from>
    <xdr:to>
      <xdr:col>64</xdr:col>
      <xdr:colOff>123825</xdr:colOff>
      <xdr:row>30</xdr:row>
      <xdr:rowOff>29494</xdr:rowOff>
    </xdr:to>
    <xdr:sp macro="" textlink="">
      <xdr:nvSpPr>
        <xdr:cNvPr id="134" name="フローチャート: 判断 133">
          <a:extLst>
            <a:ext uri="{FF2B5EF4-FFF2-40B4-BE49-F238E27FC236}">
              <a16:creationId xmlns:a16="http://schemas.microsoft.com/office/drawing/2014/main" id="{075D80C2-7915-4E1B-A423-E1552BB2F55F}"/>
            </a:ext>
          </a:extLst>
        </xdr:cNvPr>
        <xdr:cNvSpPr/>
      </xdr:nvSpPr>
      <xdr:spPr>
        <a:xfrm>
          <a:off x="125095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79395</xdr:rowOff>
    </xdr:from>
    <xdr:to>
      <xdr:col>60</xdr:col>
      <xdr:colOff>123825</xdr:colOff>
      <xdr:row>30</xdr:row>
      <xdr:rowOff>9545</xdr:rowOff>
    </xdr:to>
    <xdr:sp macro="" textlink="">
      <xdr:nvSpPr>
        <xdr:cNvPr id="135" name="フローチャート: 判断 134">
          <a:extLst>
            <a:ext uri="{FF2B5EF4-FFF2-40B4-BE49-F238E27FC236}">
              <a16:creationId xmlns:a16="http://schemas.microsoft.com/office/drawing/2014/main" id="{C5E36B04-2062-4C01-9FDF-B97DBC78DBA0}"/>
            </a:ext>
          </a:extLst>
        </xdr:cNvPr>
        <xdr:cNvSpPr/>
      </xdr:nvSpPr>
      <xdr:spPr>
        <a:xfrm>
          <a:off x="11747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302035F-9131-4CB6-911B-4DE8D73C63B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74A91874-4A7E-4582-8376-BE060C0F631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AC03FFB-7D51-4B68-A1CE-97DFED55687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E03718F-1EDD-4AC9-BC86-18F945281DB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30F3A01-90C9-4DDB-905A-EE1752D9545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18288</xdr:rowOff>
    </xdr:from>
    <xdr:to>
      <xdr:col>76</xdr:col>
      <xdr:colOff>73025</xdr:colOff>
      <xdr:row>31</xdr:row>
      <xdr:rowOff>119888</xdr:rowOff>
    </xdr:to>
    <xdr:sp macro="" textlink="">
      <xdr:nvSpPr>
        <xdr:cNvPr id="141" name="楕円 140">
          <a:extLst>
            <a:ext uri="{FF2B5EF4-FFF2-40B4-BE49-F238E27FC236}">
              <a16:creationId xmlns:a16="http://schemas.microsoft.com/office/drawing/2014/main" id="{5D8EB7ED-90A6-42C0-8D08-F99240D4E1E0}"/>
            </a:ext>
          </a:extLst>
        </xdr:cNvPr>
        <xdr:cNvSpPr/>
      </xdr:nvSpPr>
      <xdr:spPr>
        <a:xfrm>
          <a:off x="14744700" y="61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104665</xdr:rowOff>
    </xdr:from>
    <xdr:ext cx="469744" cy="259045"/>
    <xdr:sp macro="" textlink="">
      <xdr:nvSpPr>
        <xdr:cNvPr id="142" name="債務償還比率該当値テキスト">
          <a:extLst>
            <a:ext uri="{FF2B5EF4-FFF2-40B4-BE49-F238E27FC236}">
              <a16:creationId xmlns:a16="http://schemas.microsoft.com/office/drawing/2014/main" id="{80CAAB12-5994-430F-A2F5-D519D3D6C3F4}"/>
            </a:ext>
          </a:extLst>
        </xdr:cNvPr>
        <xdr:cNvSpPr txBox="1"/>
      </xdr:nvSpPr>
      <xdr:spPr>
        <a:xfrm>
          <a:off x="14846300" y="601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50155</xdr:rowOff>
    </xdr:from>
    <xdr:to>
      <xdr:col>72</xdr:col>
      <xdr:colOff>123825</xdr:colOff>
      <xdr:row>31</xdr:row>
      <xdr:rowOff>151755</xdr:rowOff>
    </xdr:to>
    <xdr:sp macro="" textlink="">
      <xdr:nvSpPr>
        <xdr:cNvPr id="143" name="楕円 142">
          <a:extLst>
            <a:ext uri="{FF2B5EF4-FFF2-40B4-BE49-F238E27FC236}">
              <a16:creationId xmlns:a16="http://schemas.microsoft.com/office/drawing/2014/main" id="{64571731-9842-485C-8395-4F0DD5E18425}"/>
            </a:ext>
          </a:extLst>
        </xdr:cNvPr>
        <xdr:cNvSpPr/>
      </xdr:nvSpPr>
      <xdr:spPr>
        <a:xfrm>
          <a:off x="14033500" y="613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69088</xdr:rowOff>
    </xdr:from>
    <xdr:to>
      <xdr:col>76</xdr:col>
      <xdr:colOff>22225</xdr:colOff>
      <xdr:row>31</xdr:row>
      <xdr:rowOff>100955</xdr:rowOff>
    </xdr:to>
    <xdr:cxnSp macro="">
      <xdr:nvCxnSpPr>
        <xdr:cNvPr id="144" name="直線コネクタ 143">
          <a:extLst>
            <a:ext uri="{FF2B5EF4-FFF2-40B4-BE49-F238E27FC236}">
              <a16:creationId xmlns:a16="http://schemas.microsoft.com/office/drawing/2014/main" id="{62076266-94B5-455B-B140-C3D3883C4896}"/>
            </a:ext>
          </a:extLst>
        </xdr:cNvPr>
        <xdr:cNvCxnSpPr/>
      </xdr:nvCxnSpPr>
      <xdr:spPr>
        <a:xfrm flipV="1">
          <a:off x="14084300" y="6155563"/>
          <a:ext cx="711200" cy="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152380</xdr:rowOff>
    </xdr:from>
    <xdr:to>
      <xdr:col>68</xdr:col>
      <xdr:colOff>123825</xdr:colOff>
      <xdr:row>33</xdr:row>
      <xdr:rowOff>82530</xdr:rowOff>
    </xdr:to>
    <xdr:sp macro="" textlink="">
      <xdr:nvSpPr>
        <xdr:cNvPr id="145" name="楕円 144">
          <a:extLst>
            <a:ext uri="{FF2B5EF4-FFF2-40B4-BE49-F238E27FC236}">
              <a16:creationId xmlns:a16="http://schemas.microsoft.com/office/drawing/2014/main" id="{7462CB45-4761-4A26-85B1-0AF1C8DE2F61}"/>
            </a:ext>
          </a:extLst>
        </xdr:cNvPr>
        <xdr:cNvSpPr/>
      </xdr:nvSpPr>
      <xdr:spPr>
        <a:xfrm>
          <a:off x="13271500" y="64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100955</xdr:rowOff>
    </xdr:from>
    <xdr:to>
      <xdr:col>72</xdr:col>
      <xdr:colOff>73025</xdr:colOff>
      <xdr:row>33</xdr:row>
      <xdr:rowOff>31730</xdr:rowOff>
    </xdr:to>
    <xdr:cxnSp macro="">
      <xdr:nvCxnSpPr>
        <xdr:cNvPr id="146" name="直線コネクタ 145">
          <a:extLst>
            <a:ext uri="{FF2B5EF4-FFF2-40B4-BE49-F238E27FC236}">
              <a16:creationId xmlns:a16="http://schemas.microsoft.com/office/drawing/2014/main" id="{5E5FEB64-BDB1-4541-89D1-43970854A75D}"/>
            </a:ext>
          </a:extLst>
        </xdr:cNvPr>
        <xdr:cNvCxnSpPr/>
      </xdr:nvCxnSpPr>
      <xdr:spPr>
        <a:xfrm flipV="1">
          <a:off x="13322300" y="6187430"/>
          <a:ext cx="762000" cy="27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30907</xdr:rowOff>
    </xdr:from>
    <xdr:to>
      <xdr:col>64</xdr:col>
      <xdr:colOff>123825</xdr:colOff>
      <xdr:row>34</xdr:row>
      <xdr:rowOff>132507</xdr:rowOff>
    </xdr:to>
    <xdr:sp macro="" textlink="">
      <xdr:nvSpPr>
        <xdr:cNvPr id="147" name="楕円 146">
          <a:extLst>
            <a:ext uri="{FF2B5EF4-FFF2-40B4-BE49-F238E27FC236}">
              <a16:creationId xmlns:a16="http://schemas.microsoft.com/office/drawing/2014/main" id="{C81A6066-F9B7-4452-9684-A876E97A37CC}"/>
            </a:ext>
          </a:extLst>
        </xdr:cNvPr>
        <xdr:cNvSpPr/>
      </xdr:nvSpPr>
      <xdr:spPr>
        <a:xfrm>
          <a:off x="12509500" y="66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31730</xdr:rowOff>
    </xdr:from>
    <xdr:to>
      <xdr:col>68</xdr:col>
      <xdr:colOff>73025</xdr:colOff>
      <xdr:row>34</xdr:row>
      <xdr:rowOff>81707</xdr:rowOff>
    </xdr:to>
    <xdr:cxnSp macro="">
      <xdr:nvCxnSpPr>
        <xdr:cNvPr id="148" name="直線コネクタ 147">
          <a:extLst>
            <a:ext uri="{FF2B5EF4-FFF2-40B4-BE49-F238E27FC236}">
              <a16:creationId xmlns:a16="http://schemas.microsoft.com/office/drawing/2014/main" id="{A4E69940-C6F1-4B35-BB0A-C74B2CAA96B0}"/>
            </a:ext>
          </a:extLst>
        </xdr:cNvPr>
        <xdr:cNvCxnSpPr/>
      </xdr:nvCxnSpPr>
      <xdr:spPr>
        <a:xfrm flipV="1">
          <a:off x="12560300" y="6461105"/>
          <a:ext cx="762000" cy="22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140609</xdr:rowOff>
    </xdr:from>
    <xdr:to>
      <xdr:col>60</xdr:col>
      <xdr:colOff>123825</xdr:colOff>
      <xdr:row>34</xdr:row>
      <xdr:rowOff>70759</xdr:rowOff>
    </xdr:to>
    <xdr:sp macro="" textlink="">
      <xdr:nvSpPr>
        <xdr:cNvPr id="149" name="楕円 148">
          <a:extLst>
            <a:ext uri="{FF2B5EF4-FFF2-40B4-BE49-F238E27FC236}">
              <a16:creationId xmlns:a16="http://schemas.microsoft.com/office/drawing/2014/main" id="{24853A4F-5CC3-475C-BC7A-DE725620718D}"/>
            </a:ext>
          </a:extLst>
        </xdr:cNvPr>
        <xdr:cNvSpPr/>
      </xdr:nvSpPr>
      <xdr:spPr>
        <a:xfrm>
          <a:off x="11747500" y="65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19959</xdr:rowOff>
    </xdr:from>
    <xdr:to>
      <xdr:col>64</xdr:col>
      <xdr:colOff>73025</xdr:colOff>
      <xdr:row>34</xdr:row>
      <xdr:rowOff>81707</xdr:rowOff>
    </xdr:to>
    <xdr:cxnSp macro="">
      <xdr:nvCxnSpPr>
        <xdr:cNvPr id="150" name="直線コネクタ 149">
          <a:extLst>
            <a:ext uri="{FF2B5EF4-FFF2-40B4-BE49-F238E27FC236}">
              <a16:creationId xmlns:a16="http://schemas.microsoft.com/office/drawing/2014/main" id="{E37FAF46-E5D9-4AC8-99B8-F4DF3C26547A}"/>
            </a:ext>
          </a:extLst>
        </xdr:cNvPr>
        <xdr:cNvCxnSpPr/>
      </xdr:nvCxnSpPr>
      <xdr:spPr>
        <a:xfrm>
          <a:off x="11798300" y="6620784"/>
          <a:ext cx="762000" cy="6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63060</xdr:rowOff>
    </xdr:from>
    <xdr:ext cx="469744" cy="259045"/>
    <xdr:sp macro="" textlink="">
      <xdr:nvSpPr>
        <xdr:cNvPr id="151" name="n_1aveValue債務償還比率">
          <a:extLst>
            <a:ext uri="{FF2B5EF4-FFF2-40B4-BE49-F238E27FC236}">
              <a16:creationId xmlns:a16="http://schemas.microsoft.com/office/drawing/2014/main" id="{62134BE9-C02E-4B94-A52F-393E33865E1E}"/>
            </a:ext>
          </a:extLst>
        </xdr:cNvPr>
        <xdr:cNvSpPr txBox="1"/>
      </xdr:nvSpPr>
      <xdr:spPr>
        <a:xfrm>
          <a:off x="13836727" y="546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18732</xdr:rowOff>
    </xdr:from>
    <xdr:ext cx="469744" cy="259045"/>
    <xdr:sp macro="" textlink="">
      <xdr:nvSpPr>
        <xdr:cNvPr id="152" name="n_2aveValue債務償還比率">
          <a:extLst>
            <a:ext uri="{FF2B5EF4-FFF2-40B4-BE49-F238E27FC236}">
              <a16:creationId xmlns:a16="http://schemas.microsoft.com/office/drawing/2014/main" id="{98254268-7988-4544-A248-CA3C55836256}"/>
            </a:ext>
          </a:extLst>
        </xdr:cNvPr>
        <xdr:cNvSpPr txBox="1"/>
      </xdr:nvSpPr>
      <xdr:spPr>
        <a:xfrm>
          <a:off x="13087427" y="559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46021</xdr:rowOff>
    </xdr:from>
    <xdr:ext cx="469744" cy="259045"/>
    <xdr:sp macro="" textlink="">
      <xdr:nvSpPr>
        <xdr:cNvPr id="153" name="n_3aveValue債務償還比率">
          <a:extLst>
            <a:ext uri="{FF2B5EF4-FFF2-40B4-BE49-F238E27FC236}">
              <a16:creationId xmlns:a16="http://schemas.microsoft.com/office/drawing/2014/main" id="{5F553B6A-60E9-4FF5-A415-2F4D8CE1046D}"/>
            </a:ext>
          </a:extLst>
        </xdr:cNvPr>
        <xdr:cNvSpPr txBox="1"/>
      </xdr:nvSpPr>
      <xdr:spPr>
        <a:xfrm>
          <a:off x="12325427" y="561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26072</xdr:rowOff>
    </xdr:from>
    <xdr:ext cx="469744" cy="259045"/>
    <xdr:sp macro="" textlink="">
      <xdr:nvSpPr>
        <xdr:cNvPr id="154" name="n_4aveValue債務償還比率">
          <a:extLst>
            <a:ext uri="{FF2B5EF4-FFF2-40B4-BE49-F238E27FC236}">
              <a16:creationId xmlns:a16="http://schemas.microsoft.com/office/drawing/2014/main" id="{BADC3131-4037-471F-9D9A-5347A6E3AA8B}"/>
            </a:ext>
          </a:extLst>
        </xdr:cNvPr>
        <xdr:cNvSpPr txBox="1"/>
      </xdr:nvSpPr>
      <xdr:spPr>
        <a:xfrm>
          <a:off x="115634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142882</xdr:rowOff>
    </xdr:from>
    <xdr:ext cx="469744" cy="259045"/>
    <xdr:sp macro="" textlink="">
      <xdr:nvSpPr>
        <xdr:cNvPr id="155" name="n_1mainValue債務償還比率">
          <a:extLst>
            <a:ext uri="{FF2B5EF4-FFF2-40B4-BE49-F238E27FC236}">
              <a16:creationId xmlns:a16="http://schemas.microsoft.com/office/drawing/2014/main" id="{3ABBC962-A379-4D45-A4A2-274D00789A5F}"/>
            </a:ext>
          </a:extLst>
        </xdr:cNvPr>
        <xdr:cNvSpPr txBox="1"/>
      </xdr:nvSpPr>
      <xdr:spPr>
        <a:xfrm>
          <a:off x="13836727" y="622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73657</xdr:rowOff>
    </xdr:from>
    <xdr:ext cx="560923" cy="259045"/>
    <xdr:sp macro="" textlink="">
      <xdr:nvSpPr>
        <xdr:cNvPr id="156" name="n_2mainValue債務償還比率">
          <a:extLst>
            <a:ext uri="{FF2B5EF4-FFF2-40B4-BE49-F238E27FC236}">
              <a16:creationId xmlns:a16="http://schemas.microsoft.com/office/drawing/2014/main" id="{320AB511-8F9D-4876-A8DD-A5E9619C3739}"/>
            </a:ext>
          </a:extLst>
        </xdr:cNvPr>
        <xdr:cNvSpPr txBox="1"/>
      </xdr:nvSpPr>
      <xdr:spPr>
        <a:xfrm>
          <a:off x="13041838" y="65030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123634</xdr:rowOff>
    </xdr:from>
    <xdr:ext cx="560923" cy="259045"/>
    <xdr:sp macro="" textlink="">
      <xdr:nvSpPr>
        <xdr:cNvPr id="157" name="n_3mainValue債務償還比率">
          <a:extLst>
            <a:ext uri="{FF2B5EF4-FFF2-40B4-BE49-F238E27FC236}">
              <a16:creationId xmlns:a16="http://schemas.microsoft.com/office/drawing/2014/main" id="{BD79E40A-85A3-45C6-B3BA-8D72C339D885}"/>
            </a:ext>
          </a:extLst>
        </xdr:cNvPr>
        <xdr:cNvSpPr txBox="1"/>
      </xdr:nvSpPr>
      <xdr:spPr>
        <a:xfrm>
          <a:off x="12279838" y="67244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61886</xdr:rowOff>
    </xdr:from>
    <xdr:ext cx="560923" cy="259045"/>
    <xdr:sp macro="" textlink="">
      <xdr:nvSpPr>
        <xdr:cNvPr id="158" name="n_4mainValue債務償還比率">
          <a:extLst>
            <a:ext uri="{FF2B5EF4-FFF2-40B4-BE49-F238E27FC236}">
              <a16:creationId xmlns:a16="http://schemas.microsoft.com/office/drawing/2014/main" id="{53CF3A15-DCBE-4899-BF80-DC2B57BBE8B7}"/>
            </a:ext>
          </a:extLst>
        </xdr:cNvPr>
        <xdr:cNvSpPr txBox="1"/>
      </xdr:nvSpPr>
      <xdr:spPr>
        <a:xfrm>
          <a:off x="11517838" y="66627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621028C-9BF6-4B49-B3C7-828658F3A23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97EEC2B0-7D9D-4323-96B4-BD00246DD0C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D831BCF5-CCC6-488A-BFB5-2FAC1B47F20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1D96C768-0B3D-405E-8012-A9EE0BECF68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455A5DD6-56E1-44FE-9A4D-924ACC6B5A5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421424A3-67FD-4C53-A333-10E177BE813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4D81BB6-FF2A-4A9A-A78F-CCFE9387503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D48E0F4-1E7E-4AAC-948D-3B3A38E463A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AA2FFCC-8898-4076-AC66-C304A01E1CE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3B7967F-10B5-441D-B5E0-A7FE4ED5804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41C878F-8017-48A3-BAC0-44F1389AD29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DC60A2E-2ADE-44A9-A3EF-3FD02AE650F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BACA090-808C-4C9D-86D6-D73ABED3167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D88FF56-41C7-4F7C-B146-622AE5F427C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04DD704-E15E-48F1-A78B-46725D54D67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B8478B9-5A99-4B3A-9773-995BA87007C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18,434
18,260
23.90
7,742,595
7,311,753
376,477
5,039,936
12,788,537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55FD2B8-84F4-4A6D-A56F-7F3A8E8B5C3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8B2944-FDA2-4FDE-A63B-4DF64D125CA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39C7A3-939B-470C-BD04-729E05E273B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AA37164-F13B-4270-BA57-CB4FD04F373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38776AC-20A4-4256-8106-B681CC5E7E6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19B8C3F-B2A7-496A-86FF-6365DF6CE43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6F46BBA-7294-4E05-B165-30C7C2F56A8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20F0F34-D0B4-4B30-A113-7FC5AEC01C9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D84CB15-1D60-403E-B5BD-FB7BAAA5647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9996232-7C01-4F08-871C-2501A9C9F94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BBB32B-A5D0-4139-8BA9-DCD451B18B4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D563A3C-3649-4051-B42F-892B637DDE9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CA05830-BDBE-4CC1-A5F1-CD821CBC547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7819018-AD17-4A2C-B8E2-04FB4867497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A95E233-E46B-445B-9628-66EDEFEDEA8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69B104D-99C5-4965-8449-F39B1C24642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B8C99E8-4643-48A7-A0A2-C6F7D4BB248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0546487-D948-4C9A-A530-99F8887BAB1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AB35C94-23A3-4267-A050-4CA07E6BC2C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E73F373-2946-45B9-BD47-9179663E989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9ADED3C-B027-40F2-A0A9-BBC804FC9CD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C905FC2-787F-4D79-9FD0-71660794F40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15B9AA8-3461-4E43-ACC7-BBA6940EFE6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2AFEF49-4CDD-4148-B627-DD65F973BC9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CA0D0DA-DE9C-459B-83C3-08709F44B72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7250EC7-561F-4C3D-9B91-A2991B9A83E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1815380-9B8F-401A-B18C-25DDBBB527F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3C2FBC0-3D2B-4474-8C60-747E09EB3B5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F07F62-62A5-4FFA-A44C-B15C0E25D35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264E5CD-083E-43E6-810E-61A49E3066E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3579DA6-9180-46D0-A773-4DD8A2465D1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CA2C416-41C5-4573-8D4A-7127D57C118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EF0499C-1051-42BA-9F89-F7C31B24864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D1A7450-36E1-47FE-9463-23D42270D4B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9A1477E-1196-47CB-8867-B369C354118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2A96934-1EBF-40C5-A3F1-335CB8205E2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8818824-7146-4358-9EE9-6810DA947BC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02915DB-C763-46BE-A489-A34C1EFF48E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9FB3C10-FBC6-4D82-9EEB-18E9D2DD2B6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391896C-5C4F-4B06-82FF-7E0A87EC179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3162A63-044B-4B70-9A37-CC4EAB50855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4CD1B5B-48B6-4637-9D11-D51B44B5105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7156A4E-4B92-42E1-A79F-CBD980DA725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B53CE58-C72A-4A2A-8F71-1ACDF70ECFF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4F5A605-36BE-483C-B703-E622FE00261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FF1FB07A-12F9-4878-9EEE-B93F8C20F495}"/>
            </a:ext>
          </a:extLst>
        </xdr:cNvPr>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FE087A71-9525-443B-9585-705369A815D5}"/>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2D4A6A2E-92FA-42BA-9A93-ABC1C51CD5FD}"/>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6926F5A7-E6A2-4A4A-BD6C-0CD733E67264}"/>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BA826A1E-4781-4020-A711-47CB5B684855}"/>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a:extLst>
            <a:ext uri="{FF2B5EF4-FFF2-40B4-BE49-F238E27FC236}">
              <a16:creationId xmlns:a16="http://schemas.microsoft.com/office/drawing/2014/main" id="{EA78ADAE-AF2D-442B-8CE6-9204E4633CF8}"/>
            </a:ext>
          </a:extLst>
        </xdr:cNvPr>
        <xdr:cNvSpPr txBox="1"/>
      </xdr:nvSpPr>
      <xdr:spPr>
        <a:xfrm>
          <a:off x="46736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25961FFB-1218-47C8-AE6F-45DBF39AFF30}"/>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17B90A4A-2E8E-425E-A852-AFE6643EC2D2}"/>
            </a:ext>
          </a:extLst>
        </xdr:cNvPr>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7665AC30-5E0A-4908-8BB8-98AB372EF4EA}"/>
            </a:ext>
          </a:extLst>
        </xdr:cNvPr>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0271C010-3786-4318-9DC7-08865801F2B6}"/>
            </a:ext>
          </a:extLst>
        </xdr:cNvPr>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1A65B3A3-D217-4268-AD45-0D714E89CCBF}"/>
            </a:ext>
          </a:extLst>
        </xdr:cNvPr>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82D8117-982C-4FD0-86D3-01BDFF7AC3A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CA45157-919B-4D65-B5EA-E6C64EEA3E7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5D013E-8AAA-47D5-BB82-4E4652FFCC3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00D5686-5653-47D4-B438-494C7098BF0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18AE14B-E608-41E7-A35B-54D595E3E5E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151130</xdr:rowOff>
    </xdr:from>
    <xdr:to>
      <xdr:col>24</xdr:col>
      <xdr:colOff>114300</xdr:colOff>
      <xdr:row>41</xdr:row>
      <xdr:rowOff>81280</xdr:rowOff>
    </xdr:to>
    <xdr:sp macro="" textlink="">
      <xdr:nvSpPr>
        <xdr:cNvPr id="73" name="楕円 72">
          <a:extLst>
            <a:ext uri="{FF2B5EF4-FFF2-40B4-BE49-F238E27FC236}">
              <a16:creationId xmlns:a16="http://schemas.microsoft.com/office/drawing/2014/main" id="{27B5D837-1118-4623-A3F7-4471AE82E795}"/>
            </a:ext>
          </a:extLst>
        </xdr:cNvPr>
        <xdr:cNvSpPr/>
      </xdr:nvSpPr>
      <xdr:spPr>
        <a:xfrm>
          <a:off x="4584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66057</xdr:rowOff>
    </xdr:from>
    <xdr:ext cx="405111" cy="259045"/>
    <xdr:sp macro="" textlink="">
      <xdr:nvSpPr>
        <xdr:cNvPr id="74" name="【道路】&#10;有形固定資産減価償却率該当値テキスト">
          <a:extLst>
            <a:ext uri="{FF2B5EF4-FFF2-40B4-BE49-F238E27FC236}">
              <a16:creationId xmlns:a16="http://schemas.microsoft.com/office/drawing/2014/main" id="{1ACE97E3-7877-463B-B375-8B32B1BAEB56}"/>
            </a:ext>
          </a:extLst>
        </xdr:cNvPr>
        <xdr:cNvSpPr txBox="1"/>
      </xdr:nvSpPr>
      <xdr:spPr>
        <a:xfrm>
          <a:off x="4673600"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116840</xdr:rowOff>
    </xdr:from>
    <xdr:to>
      <xdr:col>20</xdr:col>
      <xdr:colOff>38100</xdr:colOff>
      <xdr:row>41</xdr:row>
      <xdr:rowOff>46990</xdr:rowOff>
    </xdr:to>
    <xdr:sp macro="" textlink="">
      <xdr:nvSpPr>
        <xdr:cNvPr id="75" name="楕円 74">
          <a:extLst>
            <a:ext uri="{FF2B5EF4-FFF2-40B4-BE49-F238E27FC236}">
              <a16:creationId xmlns:a16="http://schemas.microsoft.com/office/drawing/2014/main" id="{E796E38C-B755-429E-9C80-73015A0FC2B0}"/>
            </a:ext>
          </a:extLst>
        </xdr:cNvPr>
        <xdr:cNvSpPr/>
      </xdr:nvSpPr>
      <xdr:spPr>
        <a:xfrm>
          <a:off x="3746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167640</xdr:rowOff>
    </xdr:from>
    <xdr:to>
      <xdr:col>24</xdr:col>
      <xdr:colOff>63500</xdr:colOff>
      <xdr:row>41</xdr:row>
      <xdr:rowOff>30480</xdr:rowOff>
    </xdr:to>
    <xdr:cxnSp macro="">
      <xdr:nvCxnSpPr>
        <xdr:cNvPr id="76" name="直線コネクタ 75">
          <a:extLst>
            <a:ext uri="{FF2B5EF4-FFF2-40B4-BE49-F238E27FC236}">
              <a16:creationId xmlns:a16="http://schemas.microsoft.com/office/drawing/2014/main" id="{8115678F-F442-47ED-A0FE-7D798E51511E}"/>
            </a:ext>
          </a:extLst>
        </xdr:cNvPr>
        <xdr:cNvCxnSpPr/>
      </xdr:nvCxnSpPr>
      <xdr:spPr>
        <a:xfrm>
          <a:off x="3797300" y="70256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71120</xdr:rowOff>
    </xdr:from>
    <xdr:to>
      <xdr:col>15</xdr:col>
      <xdr:colOff>101600</xdr:colOff>
      <xdr:row>41</xdr:row>
      <xdr:rowOff>1270</xdr:rowOff>
    </xdr:to>
    <xdr:sp macro="" textlink="">
      <xdr:nvSpPr>
        <xdr:cNvPr id="77" name="楕円 76">
          <a:extLst>
            <a:ext uri="{FF2B5EF4-FFF2-40B4-BE49-F238E27FC236}">
              <a16:creationId xmlns:a16="http://schemas.microsoft.com/office/drawing/2014/main" id="{C2B69898-7163-403A-8E2B-CEBFCE1E4647}"/>
            </a:ext>
          </a:extLst>
        </xdr:cNvPr>
        <xdr:cNvSpPr/>
      </xdr:nvSpPr>
      <xdr:spPr>
        <a:xfrm>
          <a:off x="2857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121920</xdr:rowOff>
    </xdr:from>
    <xdr:to>
      <xdr:col>19</xdr:col>
      <xdr:colOff>177800</xdr:colOff>
      <xdr:row>40</xdr:row>
      <xdr:rowOff>167640</xdr:rowOff>
    </xdr:to>
    <xdr:cxnSp macro="">
      <xdr:nvCxnSpPr>
        <xdr:cNvPr id="78" name="直線コネクタ 77">
          <a:extLst>
            <a:ext uri="{FF2B5EF4-FFF2-40B4-BE49-F238E27FC236}">
              <a16:creationId xmlns:a16="http://schemas.microsoft.com/office/drawing/2014/main" id="{B1BADB9C-F6DF-4215-B578-FFFDFB03E91D}"/>
            </a:ext>
          </a:extLst>
        </xdr:cNvPr>
        <xdr:cNvCxnSpPr/>
      </xdr:nvCxnSpPr>
      <xdr:spPr>
        <a:xfrm>
          <a:off x="2908300" y="6979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130175</xdr:rowOff>
    </xdr:from>
    <xdr:to>
      <xdr:col>10</xdr:col>
      <xdr:colOff>165100</xdr:colOff>
      <xdr:row>41</xdr:row>
      <xdr:rowOff>60325</xdr:rowOff>
    </xdr:to>
    <xdr:sp macro="" textlink="">
      <xdr:nvSpPr>
        <xdr:cNvPr id="79" name="楕円 78">
          <a:extLst>
            <a:ext uri="{FF2B5EF4-FFF2-40B4-BE49-F238E27FC236}">
              <a16:creationId xmlns:a16="http://schemas.microsoft.com/office/drawing/2014/main" id="{B0A710C7-05DC-40ED-A783-40B69FF6ECA5}"/>
            </a:ext>
          </a:extLst>
        </xdr:cNvPr>
        <xdr:cNvSpPr/>
      </xdr:nvSpPr>
      <xdr:spPr>
        <a:xfrm>
          <a:off x="1968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121920</xdr:rowOff>
    </xdr:from>
    <xdr:to>
      <xdr:col>15</xdr:col>
      <xdr:colOff>50800</xdr:colOff>
      <xdr:row>41</xdr:row>
      <xdr:rowOff>9525</xdr:rowOff>
    </xdr:to>
    <xdr:cxnSp macro="">
      <xdr:nvCxnSpPr>
        <xdr:cNvPr id="80" name="直線コネクタ 79">
          <a:extLst>
            <a:ext uri="{FF2B5EF4-FFF2-40B4-BE49-F238E27FC236}">
              <a16:creationId xmlns:a16="http://schemas.microsoft.com/office/drawing/2014/main" id="{CCC11EF6-56F6-41C4-B4BF-E029FBA89135}"/>
            </a:ext>
          </a:extLst>
        </xdr:cNvPr>
        <xdr:cNvCxnSpPr/>
      </xdr:nvCxnSpPr>
      <xdr:spPr>
        <a:xfrm flipV="1">
          <a:off x="2019300" y="69799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124460</xdr:rowOff>
    </xdr:from>
    <xdr:to>
      <xdr:col>6</xdr:col>
      <xdr:colOff>38100</xdr:colOff>
      <xdr:row>41</xdr:row>
      <xdr:rowOff>54610</xdr:rowOff>
    </xdr:to>
    <xdr:sp macro="" textlink="">
      <xdr:nvSpPr>
        <xdr:cNvPr id="81" name="楕円 80">
          <a:extLst>
            <a:ext uri="{FF2B5EF4-FFF2-40B4-BE49-F238E27FC236}">
              <a16:creationId xmlns:a16="http://schemas.microsoft.com/office/drawing/2014/main" id="{0F1745EF-4B7D-41BE-B154-00D5364B1266}"/>
            </a:ext>
          </a:extLst>
        </xdr:cNvPr>
        <xdr:cNvSpPr/>
      </xdr:nvSpPr>
      <xdr:spPr>
        <a:xfrm>
          <a:off x="1079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3810</xdr:rowOff>
    </xdr:from>
    <xdr:to>
      <xdr:col>10</xdr:col>
      <xdr:colOff>114300</xdr:colOff>
      <xdr:row>41</xdr:row>
      <xdr:rowOff>9525</xdr:rowOff>
    </xdr:to>
    <xdr:cxnSp macro="">
      <xdr:nvCxnSpPr>
        <xdr:cNvPr id="82" name="直線コネクタ 81">
          <a:extLst>
            <a:ext uri="{FF2B5EF4-FFF2-40B4-BE49-F238E27FC236}">
              <a16:creationId xmlns:a16="http://schemas.microsoft.com/office/drawing/2014/main" id="{C07B029C-8EAE-4FB9-8829-7CD5F5C55819}"/>
            </a:ext>
          </a:extLst>
        </xdr:cNvPr>
        <xdr:cNvCxnSpPr/>
      </xdr:nvCxnSpPr>
      <xdr:spPr>
        <a:xfrm>
          <a:off x="1130300" y="70332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149242</xdr:rowOff>
    </xdr:from>
    <xdr:ext cx="405111" cy="259045"/>
    <xdr:sp macro="" textlink="">
      <xdr:nvSpPr>
        <xdr:cNvPr id="83" name="n_1aveValue【道路】&#10;有形固定資産減価償却率">
          <a:extLst>
            <a:ext uri="{FF2B5EF4-FFF2-40B4-BE49-F238E27FC236}">
              <a16:creationId xmlns:a16="http://schemas.microsoft.com/office/drawing/2014/main" id="{9CCB0943-FA69-41A0-BBB9-D6E77FDA1CCB}"/>
            </a:ext>
          </a:extLst>
        </xdr:cNvPr>
        <xdr:cNvSpPr txBox="1"/>
      </xdr:nvSpPr>
      <xdr:spPr>
        <a:xfrm>
          <a:off x="35820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4" name="n_2aveValue【道路】&#10;有形固定資産減価償却率">
          <a:extLst>
            <a:ext uri="{FF2B5EF4-FFF2-40B4-BE49-F238E27FC236}">
              <a16:creationId xmlns:a16="http://schemas.microsoft.com/office/drawing/2014/main" id="{8693B7F9-69CA-4BC8-BA43-E887C939BDB4}"/>
            </a:ext>
          </a:extLst>
        </xdr:cNvPr>
        <xdr:cNvSpPr txBox="1"/>
      </xdr:nvSpPr>
      <xdr:spPr>
        <a:xfrm>
          <a:off x="2705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71137</xdr:rowOff>
    </xdr:from>
    <xdr:ext cx="405111" cy="259045"/>
    <xdr:sp macro="" textlink="">
      <xdr:nvSpPr>
        <xdr:cNvPr id="85" name="n_3aveValue【道路】&#10;有形固定資産減価償却率">
          <a:extLst>
            <a:ext uri="{FF2B5EF4-FFF2-40B4-BE49-F238E27FC236}">
              <a16:creationId xmlns:a16="http://schemas.microsoft.com/office/drawing/2014/main" id="{B06074DE-2EB5-4741-88DF-E0A3153CD896}"/>
            </a:ext>
          </a:extLst>
        </xdr:cNvPr>
        <xdr:cNvSpPr txBox="1"/>
      </xdr:nvSpPr>
      <xdr:spPr>
        <a:xfrm>
          <a:off x="1816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53992</xdr:rowOff>
    </xdr:from>
    <xdr:ext cx="405111" cy="259045"/>
    <xdr:sp macro="" textlink="">
      <xdr:nvSpPr>
        <xdr:cNvPr id="86" name="n_4aveValue【道路】&#10;有形固定資産減価償却率">
          <a:extLst>
            <a:ext uri="{FF2B5EF4-FFF2-40B4-BE49-F238E27FC236}">
              <a16:creationId xmlns:a16="http://schemas.microsoft.com/office/drawing/2014/main" id="{F2047843-CD6A-4722-9E36-30035F2B318A}"/>
            </a:ext>
          </a:extLst>
        </xdr:cNvPr>
        <xdr:cNvSpPr txBox="1"/>
      </xdr:nvSpPr>
      <xdr:spPr>
        <a:xfrm>
          <a:off x="927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38117</xdr:rowOff>
    </xdr:from>
    <xdr:ext cx="405111" cy="259045"/>
    <xdr:sp macro="" textlink="">
      <xdr:nvSpPr>
        <xdr:cNvPr id="87" name="n_1mainValue【道路】&#10;有形固定資産減価償却率">
          <a:extLst>
            <a:ext uri="{FF2B5EF4-FFF2-40B4-BE49-F238E27FC236}">
              <a16:creationId xmlns:a16="http://schemas.microsoft.com/office/drawing/2014/main" id="{2CAAF9E6-A9B2-4663-BCE3-68CDD53FF863}"/>
            </a:ext>
          </a:extLst>
        </xdr:cNvPr>
        <xdr:cNvSpPr txBox="1"/>
      </xdr:nvSpPr>
      <xdr:spPr>
        <a:xfrm>
          <a:off x="35820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163847</xdr:rowOff>
    </xdr:from>
    <xdr:ext cx="405111" cy="259045"/>
    <xdr:sp macro="" textlink="">
      <xdr:nvSpPr>
        <xdr:cNvPr id="88" name="n_2mainValue【道路】&#10;有形固定資産減価償却率">
          <a:extLst>
            <a:ext uri="{FF2B5EF4-FFF2-40B4-BE49-F238E27FC236}">
              <a16:creationId xmlns:a16="http://schemas.microsoft.com/office/drawing/2014/main" id="{179CD69D-2E94-470E-B09D-3A568509701F}"/>
            </a:ext>
          </a:extLst>
        </xdr:cNvPr>
        <xdr:cNvSpPr txBox="1"/>
      </xdr:nvSpPr>
      <xdr:spPr>
        <a:xfrm>
          <a:off x="2705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51452</xdr:rowOff>
    </xdr:from>
    <xdr:ext cx="405111" cy="259045"/>
    <xdr:sp macro="" textlink="">
      <xdr:nvSpPr>
        <xdr:cNvPr id="89" name="n_3mainValue【道路】&#10;有形固定資産減価償却率">
          <a:extLst>
            <a:ext uri="{FF2B5EF4-FFF2-40B4-BE49-F238E27FC236}">
              <a16:creationId xmlns:a16="http://schemas.microsoft.com/office/drawing/2014/main" id="{E9065B22-E58D-4690-9D33-9F2ACDC21563}"/>
            </a:ext>
          </a:extLst>
        </xdr:cNvPr>
        <xdr:cNvSpPr txBox="1"/>
      </xdr:nvSpPr>
      <xdr:spPr>
        <a:xfrm>
          <a:off x="181674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45737</xdr:rowOff>
    </xdr:from>
    <xdr:ext cx="405111" cy="259045"/>
    <xdr:sp macro="" textlink="">
      <xdr:nvSpPr>
        <xdr:cNvPr id="90" name="n_4mainValue【道路】&#10;有形固定資産減価償却率">
          <a:extLst>
            <a:ext uri="{FF2B5EF4-FFF2-40B4-BE49-F238E27FC236}">
              <a16:creationId xmlns:a16="http://schemas.microsoft.com/office/drawing/2014/main" id="{E9F2AF4C-4A96-4C16-8016-62058479E24A}"/>
            </a:ext>
          </a:extLst>
        </xdr:cNvPr>
        <xdr:cNvSpPr txBox="1"/>
      </xdr:nvSpPr>
      <xdr:spPr>
        <a:xfrm>
          <a:off x="927744"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73DE2EC-3381-40C5-A2D8-0D9FD1323EE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BD03FE2-1122-4808-A538-456C924CAD8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FDFF50E-AE34-4407-AB34-7F3E37F8EE0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195521F-6AE9-4863-BF38-92AEBE074F1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7AF9BA7-5619-47BD-89E0-22A05A96262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9955772-1496-4AF1-9B36-22D822846F8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6EA2B36-2127-4EA7-B719-BA2BAE04ED2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60775C3-9333-4807-A54D-2E5B38BEA16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D92783F-210E-49E4-95CC-89794678FD2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27AD528-CD88-41AE-94FB-C636936205F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D94EA6DE-67DB-410D-8416-28F5A5F54C9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4B5952CA-7F6C-4635-ACC1-5A5126DD40A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12078DDC-03BB-4EC3-8C2C-EB436B4349D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7D7A91EE-719B-463D-99AC-9975FF5FC6EF}"/>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43A79F7E-D0AA-4ACD-9C37-90DCDDA7264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BA9A9110-82E5-457F-ADBA-4BA449F2C50C}"/>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F3994E2C-C1F7-4436-B1AA-FF5C5B74796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8969FF0A-ACDB-4299-AFFB-0245A22ADE6A}"/>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F62794B-57CF-43CB-8FFB-FDBE1DEE20A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64395440-F287-4494-A121-3921F1C5CDC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7604F90D-F1EB-4BD1-BE7C-54C6F0204ED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C765F7B8-456D-4215-B138-A13A40AF5649}"/>
            </a:ext>
          </a:extLst>
        </xdr:cNvPr>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76593B87-E777-46E0-B94F-FF2E647B6DFA}"/>
            </a:ext>
          </a:extLst>
        </xdr:cNvPr>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10D4DA6D-193C-4F2D-9D0E-4783D5851E0A}"/>
            </a:ext>
          </a:extLst>
        </xdr:cNvPr>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2886CDAC-55C0-4BCA-8408-A23EA2AAFC13}"/>
            </a:ext>
          </a:extLst>
        </xdr:cNvPr>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B541F5C8-9312-4A61-A7B4-D12ADF035C82}"/>
            </a:ext>
          </a:extLst>
        </xdr:cNvPr>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a:extLst>
            <a:ext uri="{FF2B5EF4-FFF2-40B4-BE49-F238E27FC236}">
              <a16:creationId xmlns:a16="http://schemas.microsoft.com/office/drawing/2014/main" id="{02087944-6B64-461E-BC23-E0BDE2EEB849}"/>
            </a:ext>
          </a:extLst>
        </xdr:cNvPr>
        <xdr:cNvSpPr txBox="1"/>
      </xdr:nvSpPr>
      <xdr:spPr>
        <a:xfrm>
          <a:off x="10515600" y="692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6E9E95F9-9FE1-4826-AAEB-37A5C0DDF36B}"/>
            </a:ext>
          </a:extLst>
        </xdr:cNvPr>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B7B11FA1-7599-4C2C-B5F4-07939C06A9E5}"/>
            </a:ext>
          </a:extLst>
        </xdr:cNvPr>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a:extLst>
            <a:ext uri="{FF2B5EF4-FFF2-40B4-BE49-F238E27FC236}">
              <a16:creationId xmlns:a16="http://schemas.microsoft.com/office/drawing/2014/main" id="{E5E1591F-78BE-4011-94D2-663A84469070}"/>
            </a:ext>
          </a:extLst>
        </xdr:cNvPr>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a:extLst>
            <a:ext uri="{FF2B5EF4-FFF2-40B4-BE49-F238E27FC236}">
              <a16:creationId xmlns:a16="http://schemas.microsoft.com/office/drawing/2014/main" id="{180FD623-18C8-43D3-B550-D551D34ED079}"/>
            </a:ext>
          </a:extLst>
        </xdr:cNvPr>
        <xdr:cNvSpPr/>
      </xdr:nvSpPr>
      <xdr:spPr>
        <a:xfrm>
          <a:off x="7810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a:extLst>
            <a:ext uri="{FF2B5EF4-FFF2-40B4-BE49-F238E27FC236}">
              <a16:creationId xmlns:a16="http://schemas.microsoft.com/office/drawing/2014/main" id="{8604446C-829E-4713-8FFF-B315A8B5C1E3}"/>
            </a:ext>
          </a:extLst>
        </xdr:cNvPr>
        <xdr:cNvSpPr/>
      </xdr:nvSpPr>
      <xdr:spPr>
        <a:xfrm>
          <a:off x="6921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2AB20AC-1FE0-4A6C-8D77-50C20D4DCE8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F37920C-7411-4677-95EF-4C814CB3FEE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ED37F47-2F30-48AC-A14A-D87615BCA89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95937B9-9224-45E0-BB4F-F7F5C0379E5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18B05D4-BF16-4602-BEA9-72DDA4DF095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56556</xdr:rowOff>
    </xdr:from>
    <xdr:to>
      <xdr:col>55</xdr:col>
      <xdr:colOff>50800</xdr:colOff>
      <xdr:row>41</xdr:row>
      <xdr:rowOff>158156</xdr:rowOff>
    </xdr:to>
    <xdr:sp macro="" textlink="">
      <xdr:nvSpPr>
        <xdr:cNvPr id="128" name="楕円 127">
          <a:extLst>
            <a:ext uri="{FF2B5EF4-FFF2-40B4-BE49-F238E27FC236}">
              <a16:creationId xmlns:a16="http://schemas.microsoft.com/office/drawing/2014/main" id="{6201E565-E039-48BD-86F7-61D3A6ED5C49}"/>
            </a:ext>
          </a:extLst>
        </xdr:cNvPr>
        <xdr:cNvSpPr/>
      </xdr:nvSpPr>
      <xdr:spPr>
        <a:xfrm>
          <a:off x="10426700" y="70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18050</xdr:rowOff>
    </xdr:from>
    <xdr:ext cx="534377" cy="259045"/>
    <xdr:sp macro="" textlink="">
      <xdr:nvSpPr>
        <xdr:cNvPr id="129" name="【道路】&#10;一人当たり延長該当値テキスト">
          <a:extLst>
            <a:ext uri="{FF2B5EF4-FFF2-40B4-BE49-F238E27FC236}">
              <a16:creationId xmlns:a16="http://schemas.microsoft.com/office/drawing/2014/main" id="{3AB59808-C2FD-40A7-86C3-DED29A64B391}"/>
            </a:ext>
          </a:extLst>
        </xdr:cNvPr>
        <xdr:cNvSpPr txBox="1"/>
      </xdr:nvSpPr>
      <xdr:spPr>
        <a:xfrm>
          <a:off x="10515600" y="70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56763</xdr:rowOff>
    </xdr:from>
    <xdr:to>
      <xdr:col>50</xdr:col>
      <xdr:colOff>165100</xdr:colOff>
      <xdr:row>41</xdr:row>
      <xdr:rowOff>158363</xdr:rowOff>
    </xdr:to>
    <xdr:sp macro="" textlink="">
      <xdr:nvSpPr>
        <xdr:cNvPr id="130" name="楕円 129">
          <a:extLst>
            <a:ext uri="{FF2B5EF4-FFF2-40B4-BE49-F238E27FC236}">
              <a16:creationId xmlns:a16="http://schemas.microsoft.com/office/drawing/2014/main" id="{62CFA093-3A6D-432D-9DE4-19A4BDBAAEB5}"/>
            </a:ext>
          </a:extLst>
        </xdr:cNvPr>
        <xdr:cNvSpPr/>
      </xdr:nvSpPr>
      <xdr:spPr>
        <a:xfrm>
          <a:off x="9588500" y="70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107356</xdr:rowOff>
    </xdr:from>
    <xdr:to>
      <xdr:col>55</xdr:col>
      <xdr:colOff>0</xdr:colOff>
      <xdr:row>41</xdr:row>
      <xdr:rowOff>107563</xdr:rowOff>
    </xdr:to>
    <xdr:cxnSp macro="">
      <xdr:nvCxnSpPr>
        <xdr:cNvPr id="131" name="直線コネクタ 130">
          <a:extLst>
            <a:ext uri="{FF2B5EF4-FFF2-40B4-BE49-F238E27FC236}">
              <a16:creationId xmlns:a16="http://schemas.microsoft.com/office/drawing/2014/main" id="{D1E661F8-5ACB-4BBF-85BD-64DF8724FC7D}"/>
            </a:ext>
          </a:extLst>
        </xdr:cNvPr>
        <xdr:cNvCxnSpPr/>
      </xdr:nvCxnSpPr>
      <xdr:spPr>
        <a:xfrm flipV="1">
          <a:off x="9639300" y="7136806"/>
          <a:ext cx="8382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56887</xdr:rowOff>
    </xdr:from>
    <xdr:to>
      <xdr:col>46</xdr:col>
      <xdr:colOff>38100</xdr:colOff>
      <xdr:row>41</xdr:row>
      <xdr:rowOff>158487</xdr:rowOff>
    </xdr:to>
    <xdr:sp macro="" textlink="">
      <xdr:nvSpPr>
        <xdr:cNvPr id="132" name="楕円 131">
          <a:extLst>
            <a:ext uri="{FF2B5EF4-FFF2-40B4-BE49-F238E27FC236}">
              <a16:creationId xmlns:a16="http://schemas.microsoft.com/office/drawing/2014/main" id="{DDF6469D-CF54-4FEB-8A49-CA83A386F9B5}"/>
            </a:ext>
          </a:extLst>
        </xdr:cNvPr>
        <xdr:cNvSpPr/>
      </xdr:nvSpPr>
      <xdr:spPr>
        <a:xfrm>
          <a:off x="8699500" y="708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107563</xdr:rowOff>
    </xdr:from>
    <xdr:to>
      <xdr:col>50</xdr:col>
      <xdr:colOff>114300</xdr:colOff>
      <xdr:row>41</xdr:row>
      <xdr:rowOff>107687</xdr:rowOff>
    </xdr:to>
    <xdr:cxnSp macro="">
      <xdr:nvCxnSpPr>
        <xdr:cNvPr id="133" name="直線コネクタ 132">
          <a:extLst>
            <a:ext uri="{FF2B5EF4-FFF2-40B4-BE49-F238E27FC236}">
              <a16:creationId xmlns:a16="http://schemas.microsoft.com/office/drawing/2014/main" id="{D9280B6B-7396-4079-BD55-0D471F83225B}"/>
            </a:ext>
          </a:extLst>
        </xdr:cNvPr>
        <xdr:cNvCxnSpPr/>
      </xdr:nvCxnSpPr>
      <xdr:spPr>
        <a:xfrm flipV="1">
          <a:off x="8750300" y="7137013"/>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57055</xdr:rowOff>
    </xdr:from>
    <xdr:to>
      <xdr:col>41</xdr:col>
      <xdr:colOff>101600</xdr:colOff>
      <xdr:row>41</xdr:row>
      <xdr:rowOff>158655</xdr:rowOff>
    </xdr:to>
    <xdr:sp macro="" textlink="">
      <xdr:nvSpPr>
        <xdr:cNvPr id="134" name="楕円 133">
          <a:extLst>
            <a:ext uri="{FF2B5EF4-FFF2-40B4-BE49-F238E27FC236}">
              <a16:creationId xmlns:a16="http://schemas.microsoft.com/office/drawing/2014/main" id="{48433317-0C98-4C9A-B26B-D93D9C374039}"/>
            </a:ext>
          </a:extLst>
        </xdr:cNvPr>
        <xdr:cNvSpPr/>
      </xdr:nvSpPr>
      <xdr:spPr>
        <a:xfrm>
          <a:off x="7810500" y="70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107687</xdr:rowOff>
    </xdr:from>
    <xdr:to>
      <xdr:col>45</xdr:col>
      <xdr:colOff>177800</xdr:colOff>
      <xdr:row>41</xdr:row>
      <xdr:rowOff>107855</xdr:rowOff>
    </xdr:to>
    <xdr:cxnSp macro="">
      <xdr:nvCxnSpPr>
        <xdr:cNvPr id="135" name="直線コネクタ 134">
          <a:extLst>
            <a:ext uri="{FF2B5EF4-FFF2-40B4-BE49-F238E27FC236}">
              <a16:creationId xmlns:a16="http://schemas.microsoft.com/office/drawing/2014/main" id="{6A5F05C7-5822-4A4D-B312-F4F719295953}"/>
            </a:ext>
          </a:extLst>
        </xdr:cNvPr>
        <xdr:cNvCxnSpPr/>
      </xdr:nvCxnSpPr>
      <xdr:spPr>
        <a:xfrm flipV="1">
          <a:off x="7861300" y="7137137"/>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57139</xdr:rowOff>
    </xdr:from>
    <xdr:to>
      <xdr:col>36</xdr:col>
      <xdr:colOff>165100</xdr:colOff>
      <xdr:row>41</xdr:row>
      <xdr:rowOff>158739</xdr:rowOff>
    </xdr:to>
    <xdr:sp macro="" textlink="">
      <xdr:nvSpPr>
        <xdr:cNvPr id="136" name="楕円 135">
          <a:extLst>
            <a:ext uri="{FF2B5EF4-FFF2-40B4-BE49-F238E27FC236}">
              <a16:creationId xmlns:a16="http://schemas.microsoft.com/office/drawing/2014/main" id="{FEF6BC8B-ECB7-4790-8CAC-1D2FC296A18F}"/>
            </a:ext>
          </a:extLst>
        </xdr:cNvPr>
        <xdr:cNvSpPr/>
      </xdr:nvSpPr>
      <xdr:spPr>
        <a:xfrm>
          <a:off x="6921500" y="70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107855</xdr:rowOff>
    </xdr:from>
    <xdr:to>
      <xdr:col>41</xdr:col>
      <xdr:colOff>50800</xdr:colOff>
      <xdr:row>41</xdr:row>
      <xdr:rowOff>107939</xdr:rowOff>
    </xdr:to>
    <xdr:cxnSp macro="">
      <xdr:nvCxnSpPr>
        <xdr:cNvPr id="137" name="直線コネクタ 136">
          <a:extLst>
            <a:ext uri="{FF2B5EF4-FFF2-40B4-BE49-F238E27FC236}">
              <a16:creationId xmlns:a16="http://schemas.microsoft.com/office/drawing/2014/main" id="{CBA89E8D-7C85-42E7-AA48-206EF18576FE}"/>
            </a:ext>
          </a:extLst>
        </xdr:cNvPr>
        <xdr:cNvCxnSpPr/>
      </xdr:nvCxnSpPr>
      <xdr:spPr>
        <a:xfrm flipV="1">
          <a:off x="6972300" y="7137305"/>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a:extLst>
            <a:ext uri="{FF2B5EF4-FFF2-40B4-BE49-F238E27FC236}">
              <a16:creationId xmlns:a16="http://schemas.microsoft.com/office/drawing/2014/main" id="{0A22A755-4ABF-4080-8189-7F0F42D8F101}"/>
            </a:ext>
          </a:extLst>
        </xdr:cNvPr>
        <xdr:cNvSpPr txBox="1"/>
      </xdr:nvSpPr>
      <xdr:spPr>
        <a:xfrm>
          <a:off x="9359411" y="6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a:extLst>
            <a:ext uri="{FF2B5EF4-FFF2-40B4-BE49-F238E27FC236}">
              <a16:creationId xmlns:a16="http://schemas.microsoft.com/office/drawing/2014/main" id="{64507B62-E393-49D8-8D3E-1CB1C788F50C}"/>
            </a:ext>
          </a:extLst>
        </xdr:cNvPr>
        <xdr:cNvSpPr txBox="1"/>
      </xdr:nvSpPr>
      <xdr:spPr>
        <a:xfrm>
          <a:off x="84831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159432</xdr:rowOff>
    </xdr:from>
    <xdr:ext cx="534377" cy="259045"/>
    <xdr:sp macro="" textlink="">
      <xdr:nvSpPr>
        <xdr:cNvPr id="140" name="n_3aveValue【道路】&#10;一人当たり延長">
          <a:extLst>
            <a:ext uri="{FF2B5EF4-FFF2-40B4-BE49-F238E27FC236}">
              <a16:creationId xmlns:a16="http://schemas.microsoft.com/office/drawing/2014/main" id="{95FC8D05-B40C-478C-AE04-9E047889DF1C}"/>
            </a:ext>
          </a:extLst>
        </xdr:cNvPr>
        <xdr:cNvSpPr txBox="1"/>
      </xdr:nvSpPr>
      <xdr:spPr>
        <a:xfrm>
          <a:off x="7594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41" name="n_4aveValue【道路】&#10;一人当たり延長">
          <a:extLst>
            <a:ext uri="{FF2B5EF4-FFF2-40B4-BE49-F238E27FC236}">
              <a16:creationId xmlns:a16="http://schemas.microsoft.com/office/drawing/2014/main" id="{6F15685D-AF3C-4445-956B-F2CB29F0735C}"/>
            </a:ext>
          </a:extLst>
        </xdr:cNvPr>
        <xdr:cNvSpPr txBox="1"/>
      </xdr:nvSpPr>
      <xdr:spPr>
        <a:xfrm>
          <a:off x="6705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149490</xdr:rowOff>
    </xdr:from>
    <xdr:ext cx="534377" cy="259045"/>
    <xdr:sp macro="" textlink="">
      <xdr:nvSpPr>
        <xdr:cNvPr id="142" name="n_1mainValue【道路】&#10;一人当たり延長">
          <a:extLst>
            <a:ext uri="{FF2B5EF4-FFF2-40B4-BE49-F238E27FC236}">
              <a16:creationId xmlns:a16="http://schemas.microsoft.com/office/drawing/2014/main" id="{0E55F803-0E3F-44CA-A216-CB1B04FD0AF2}"/>
            </a:ext>
          </a:extLst>
        </xdr:cNvPr>
        <xdr:cNvSpPr txBox="1"/>
      </xdr:nvSpPr>
      <xdr:spPr>
        <a:xfrm>
          <a:off x="9359411" y="717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149614</xdr:rowOff>
    </xdr:from>
    <xdr:ext cx="534377" cy="259045"/>
    <xdr:sp macro="" textlink="">
      <xdr:nvSpPr>
        <xdr:cNvPr id="143" name="n_2mainValue【道路】&#10;一人当たり延長">
          <a:extLst>
            <a:ext uri="{FF2B5EF4-FFF2-40B4-BE49-F238E27FC236}">
              <a16:creationId xmlns:a16="http://schemas.microsoft.com/office/drawing/2014/main" id="{792F4243-432A-492C-A911-0469467941E1}"/>
            </a:ext>
          </a:extLst>
        </xdr:cNvPr>
        <xdr:cNvSpPr txBox="1"/>
      </xdr:nvSpPr>
      <xdr:spPr>
        <a:xfrm>
          <a:off x="8483111" y="71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149782</xdr:rowOff>
    </xdr:from>
    <xdr:ext cx="534377" cy="259045"/>
    <xdr:sp macro="" textlink="">
      <xdr:nvSpPr>
        <xdr:cNvPr id="144" name="n_3mainValue【道路】&#10;一人当たり延長">
          <a:extLst>
            <a:ext uri="{FF2B5EF4-FFF2-40B4-BE49-F238E27FC236}">
              <a16:creationId xmlns:a16="http://schemas.microsoft.com/office/drawing/2014/main" id="{FFB310AB-59A9-4E4E-A556-BC3D88151062}"/>
            </a:ext>
          </a:extLst>
        </xdr:cNvPr>
        <xdr:cNvSpPr txBox="1"/>
      </xdr:nvSpPr>
      <xdr:spPr>
        <a:xfrm>
          <a:off x="7594111" y="717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149866</xdr:rowOff>
    </xdr:from>
    <xdr:ext cx="534377" cy="259045"/>
    <xdr:sp macro="" textlink="">
      <xdr:nvSpPr>
        <xdr:cNvPr id="145" name="n_4mainValue【道路】&#10;一人当たり延長">
          <a:extLst>
            <a:ext uri="{FF2B5EF4-FFF2-40B4-BE49-F238E27FC236}">
              <a16:creationId xmlns:a16="http://schemas.microsoft.com/office/drawing/2014/main" id="{D46410B9-D734-4F58-B5C4-8B56A1DEEA4B}"/>
            </a:ext>
          </a:extLst>
        </xdr:cNvPr>
        <xdr:cNvSpPr txBox="1"/>
      </xdr:nvSpPr>
      <xdr:spPr>
        <a:xfrm>
          <a:off x="6705111" y="717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C547DDB-6436-4165-8E43-D15F43BA136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1989611-439E-4FA1-B068-C5087656800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2286BBE-7A5E-4860-B72F-011AA46D613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980899A-6652-4B40-A376-B06B36EE886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8DCA659-A207-4337-80F1-8D4EF3C20B3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B07D9FE-067C-428C-B441-2BC29BA2EED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27887D8-70FD-46F4-86DB-1FDEB72ADF8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036A3AA-89B4-4964-8AF4-48619A279BC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FD0AD8F-AE8C-4122-864A-36EF56FA6A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B910DAD-6F21-4C40-9268-E0229428524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2083F80-EB7E-4388-A441-5DDEE3BFD9F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F850C373-87A8-4C8D-8378-E43333C7492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696771FF-4024-400C-A5C1-F735226F59D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B7553AC4-A5A1-485E-BF21-FC8AF642814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25F9E7DC-2D90-411D-A3B6-A91FFDDFDDF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BE2D1106-45B7-44C3-9B8A-1FECC5B8D05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E664C51-ABEF-4D2E-81E1-E78B28B4F77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C39E8E6B-E721-4213-BC51-2BC11F79EDF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1AAA0171-47E4-4624-840C-4647FC4A7A6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87A018BC-8DD7-4487-A74B-9DB8489825E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81867CCB-C67E-4E94-9458-BEB390047E8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A5721815-1AF0-45C1-85D1-C4A558C1BFC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B20CB3EF-9D0A-4FB5-9E0B-BC35C7CA8DF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52606D70-475F-466C-B9AA-95CA0E1E53F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5A5DD6C9-4E76-418B-87E6-AD41D94A0350}"/>
            </a:ext>
          </a:extLst>
        </xdr:cNvPr>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296E74B2-CEC7-4737-A875-C5271FA29B85}"/>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7650E4BF-ED79-4F07-A451-770B08E33581}"/>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983DB81B-85E7-429D-9A38-40E2948876E6}"/>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0CFC1FC2-3ACA-4A58-9705-D3544436D239}"/>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8E470E42-5933-4E82-B8B8-802CCA794B34}"/>
            </a:ext>
          </a:extLst>
        </xdr:cNvPr>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A3D4756B-51B2-482B-B16E-C94341B262BD}"/>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71D5E068-059C-4193-BE67-861464D11E9E}"/>
            </a:ext>
          </a:extLst>
        </xdr:cNvPr>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a:extLst>
            <a:ext uri="{FF2B5EF4-FFF2-40B4-BE49-F238E27FC236}">
              <a16:creationId xmlns:a16="http://schemas.microsoft.com/office/drawing/2014/main" id="{7ADB2B75-3A6B-415C-BDB4-6B4C392EC315}"/>
            </a:ext>
          </a:extLst>
        </xdr:cNvPr>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a:extLst>
            <a:ext uri="{FF2B5EF4-FFF2-40B4-BE49-F238E27FC236}">
              <a16:creationId xmlns:a16="http://schemas.microsoft.com/office/drawing/2014/main" id="{89E18472-EA4F-4DCE-B0C6-ED5B9060AE28}"/>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a:extLst>
            <a:ext uri="{FF2B5EF4-FFF2-40B4-BE49-F238E27FC236}">
              <a16:creationId xmlns:a16="http://schemas.microsoft.com/office/drawing/2014/main" id="{2A46D7D9-417B-4FC4-A45E-815FB0FFCD0B}"/>
            </a:ext>
          </a:extLst>
        </xdr:cNvPr>
        <xdr:cNvSpPr/>
      </xdr:nvSpPr>
      <xdr:spPr>
        <a:xfrm>
          <a:off x="1079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3954854-D2CE-4AB6-88A4-69FF0F230FD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63ED214-7609-4832-85BB-57E2A3E3AA8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0380A2C-3491-4943-B266-E0FD6A63661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9F03824-54B1-452F-B7CF-8D198F7463D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B1E53B1-4521-4393-A682-461C0A85BC8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8255</xdr:rowOff>
    </xdr:from>
    <xdr:to>
      <xdr:col>24</xdr:col>
      <xdr:colOff>114300</xdr:colOff>
      <xdr:row>59</xdr:row>
      <xdr:rowOff>109855</xdr:rowOff>
    </xdr:to>
    <xdr:sp macro="" textlink="">
      <xdr:nvSpPr>
        <xdr:cNvPr id="186" name="楕円 185">
          <a:extLst>
            <a:ext uri="{FF2B5EF4-FFF2-40B4-BE49-F238E27FC236}">
              <a16:creationId xmlns:a16="http://schemas.microsoft.com/office/drawing/2014/main" id="{6E05C2DE-06A2-4B86-8BF0-5258865C9A35}"/>
            </a:ext>
          </a:extLst>
        </xdr:cNvPr>
        <xdr:cNvSpPr/>
      </xdr:nvSpPr>
      <xdr:spPr>
        <a:xfrm>
          <a:off x="45847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31132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6E81F66D-824E-4145-91DA-DCB34E69F402}"/>
            </a:ext>
          </a:extLst>
        </xdr:cNvPr>
        <xdr:cNvSpPr txBox="1"/>
      </xdr:nvSpPr>
      <xdr:spPr>
        <a:xfrm>
          <a:off x="4673600"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147320</xdr:rowOff>
    </xdr:from>
    <xdr:to>
      <xdr:col>20</xdr:col>
      <xdr:colOff>38100</xdr:colOff>
      <xdr:row>59</xdr:row>
      <xdr:rowOff>77470</xdr:rowOff>
    </xdr:to>
    <xdr:sp macro="" textlink="">
      <xdr:nvSpPr>
        <xdr:cNvPr id="188" name="楕円 187">
          <a:extLst>
            <a:ext uri="{FF2B5EF4-FFF2-40B4-BE49-F238E27FC236}">
              <a16:creationId xmlns:a16="http://schemas.microsoft.com/office/drawing/2014/main" id="{849C8588-C9B2-4BD1-9DD7-D05219B25612}"/>
            </a:ext>
          </a:extLst>
        </xdr:cNvPr>
        <xdr:cNvSpPr/>
      </xdr:nvSpPr>
      <xdr:spPr>
        <a:xfrm>
          <a:off x="3746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26670</xdr:rowOff>
    </xdr:from>
    <xdr:to>
      <xdr:col>24</xdr:col>
      <xdr:colOff>63500</xdr:colOff>
      <xdr:row>59</xdr:row>
      <xdr:rowOff>59055</xdr:rowOff>
    </xdr:to>
    <xdr:cxnSp macro="">
      <xdr:nvCxnSpPr>
        <xdr:cNvPr id="189" name="直線コネクタ 188">
          <a:extLst>
            <a:ext uri="{FF2B5EF4-FFF2-40B4-BE49-F238E27FC236}">
              <a16:creationId xmlns:a16="http://schemas.microsoft.com/office/drawing/2014/main" id="{A37C5BFE-BC32-4ED9-8365-4027D67FE4D0}"/>
            </a:ext>
          </a:extLst>
        </xdr:cNvPr>
        <xdr:cNvCxnSpPr/>
      </xdr:nvCxnSpPr>
      <xdr:spPr>
        <a:xfrm>
          <a:off x="3797300" y="101422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111125</xdr:rowOff>
    </xdr:from>
    <xdr:to>
      <xdr:col>15</xdr:col>
      <xdr:colOff>101600</xdr:colOff>
      <xdr:row>59</xdr:row>
      <xdr:rowOff>41275</xdr:rowOff>
    </xdr:to>
    <xdr:sp macro="" textlink="">
      <xdr:nvSpPr>
        <xdr:cNvPr id="190" name="楕円 189">
          <a:extLst>
            <a:ext uri="{FF2B5EF4-FFF2-40B4-BE49-F238E27FC236}">
              <a16:creationId xmlns:a16="http://schemas.microsoft.com/office/drawing/2014/main" id="{B8CEF99D-19B9-4356-A736-382791E815F9}"/>
            </a:ext>
          </a:extLst>
        </xdr:cNvPr>
        <xdr:cNvSpPr/>
      </xdr:nvSpPr>
      <xdr:spPr>
        <a:xfrm>
          <a:off x="2857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161925</xdr:rowOff>
    </xdr:from>
    <xdr:to>
      <xdr:col>19</xdr:col>
      <xdr:colOff>177800</xdr:colOff>
      <xdr:row>59</xdr:row>
      <xdr:rowOff>26670</xdr:rowOff>
    </xdr:to>
    <xdr:cxnSp macro="">
      <xdr:nvCxnSpPr>
        <xdr:cNvPr id="191" name="直線コネクタ 190">
          <a:extLst>
            <a:ext uri="{FF2B5EF4-FFF2-40B4-BE49-F238E27FC236}">
              <a16:creationId xmlns:a16="http://schemas.microsoft.com/office/drawing/2014/main" id="{6FD39AF4-A42B-4233-942D-F98AC9B62787}"/>
            </a:ext>
          </a:extLst>
        </xdr:cNvPr>
        <xdr:cNvCxnSpPr/>
      </xdr:nvCxnSpPr>
      <xdr:spPr>
        <a:xfrm>
          <a:off x="2908300" y="101060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84455</xdr:rowOff>
    </xdr:from>
    <xdr:to>
      <xdr:col>10</xdr:col>
      <xdr:colOff>165100</xdr:colOff>
      <xdr:row>59</xdr:row>
      <xdr:rowOff>14605</xdr:rowOff>
    </xdr:to>
    <xdr:sp macro="" textlink="">
      <xdr:nvSpPr>
        <xdr:cNvPr id="192" name="楕円 191">
          <a:extLst>
            <a:ext uri="{FF2B5EF4-FFF2-40B4-BE49-F238E27FC236}">
              <a16:creationId xmlns:a16="http://schemas.microsoft.com/office/drawing/2014/main" id="{C8593A8A-0531-4596-9AC5-575E22007A80}"/>
            </a:ext>
          </a:extLst>
        </xdr:cNvPr>
        <xdr:cNvSpPr/>
      </xdr:nvSpPr>
      <xdr:spPr>
        <a:xfrm>
          <a:off x="1968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135255</xdr:rowOff>
    </xdr:from>
    <xdr:to>
      <xdr:col>15</xdr:col>
      <xdr:colOff>50800</xdr:colOff>
      <xdr:row>58</xdr:row>
      <xdr:rowOff>161925</xdr:rowOff>
    </xdr:to>
    <xdr:cxnSp macro="">
      <xdr:nvCxnSpPr>
        <xdr:cNvPr id="193" name="直線コネクタ 192">
          <a:extLst>
            <a:ext uri="{FF2B5EF4-FFF2-40B4-BE49-F238E27FC236}">
              <a16:creationId xmlns:a16="http://schemas.microsoft.com/office/drawing/2014/main" id="{EE7C75DA-F05D-4433-B5C6-C079AC9D0E3E}"/>
            </a:ext>
          </a:extLst>
        </xdr:cNvPr>
        <xdr:cNvCxnSpPr/>
      </xdr:nvCxnSpPr>
      <xdr:spPr>
        <a:xfrm>
          <a:off x="2019300" y="100793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53975</xdr:rowOff>
    </xdr:from>
    <xdr:to>
      <xdr:col>6</xdr:col>
      <xdr:colOff>38100</xdr:colOff>
      <xdr:row>58</xdr:row>
      <xdr:rowOff>155575</xdr:rowOff>
    </xdr:to>
    <xdr:sp macro="" textlink="">
      <xdr:nvSpPr>
        <xdr:cNvPr id="194" name="楕円 193">
          <a:extLst>
            <a:ext uri="{FF2B5EF4-FFF2-40B4-BE49-F238E27FC236}">
              <a16:creationId xmlns:a16="http://schemas.microsoft.com/office/drawing/2014/main" id="{C143719F-4772-4E93-B0B4-0C5C75FD182E}"/>
            </a:ext>
          </a:extLst>
        </xdr:cNvPr>
        <xdr:cNvSpPr/>
      </xdr:nvSpPr>
      <xdr:spPr>
        <a:xfrm>
          <a:off x="1079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104775</xdr:rowOff>
    </xdr:from>
    <xdr:to>
      <xdr:col>10</xdr:col>
      <xdr:colOff>114300</xdr:colOff>
      <xdr:row>58</xdr:row>
      <xdr:rowOff>135255</xdr:rowOff>
    </xdr:to>
    <xdr:cxnSp macro="">
      <xdr:nvCxnSpPr>
        <xdr:cNvPr id="195" name="直線コネクタ 194">
          <a:extLst>
            <a:ext uri="{FF2B5EF4-FFF2-40B4-BE49-F238E27FC236}">
              <a16:creationId xmlns:a16="http://schemas.microsoft.com/office/drawing/2014/main" id="{E856E0A4-7C3C-490E-A43D-09089E2A5FB8}"/>
            </a:ext>
          </a:extLst>
        </xdr:cNvPr>
        <xdr:cNvCxnSpPr/>
      </xdr:nvCxnSpPr>
      <xdr:spPr>
        <a:xfrm>
          <a:off x="1130300" y="100488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34307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F39FC8E-A31F-4A39-BA60-AFF8D48403D1}"/>
            </a:ext>
          </a:extLst>
        </xdr:cNvPr>
        <xdr:cNvSpPr txBox="1"/>
      </xdr:nvSpPr>
      <xdr:spPr>
        <a:xfrm>
          <a:off x="3582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A570B801-692B-4AAC-8BA0-CA41BC8C8B9D}"/>
            </a:ext>
          </a:extLst>
        </xdr:cNvPr>
        <xdr:cNvSpPr txBox="1"/>
      </xdr:nvSpPr>
      <xdr:spPr>
        <a:xfrm>
          <a:off x="2705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1664F62F-EDD7-48EF-A44A-FD5043E22099}"/>
            </a:ext>
          </a:extLst>
        </xdr:cNvPr>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161942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AC82F57-89B4-4795-A4DE-725E0E44378E}"/>
            </a:ext>
          </a:extLst>
        </xdr:cNvPr>
        <xdr:cNvSpPr txBox="1"/>
      </xdr:nvSpPr>
      <xdr:spPr>
        <a:xfrm>
          <a:off x="927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93997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C46023AA-6AA1-4E9C-89FC-D8DBBC25EB3E}"/>
            </a:ext>
          </a:extLst>
        </xdr:cNvPr>
        <xdr:cNvSpPr txBox="1"/>
      </xdr:nvSpPr>
      <xdr:spPr>
        <a:xfrm>
          <a:off x="3582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57802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40E9A78-6A37-4BA4-82A2-097C6DE4DF8C}"/>
            </a:ext>
          </a:extLst>
        </xdr:cNvPr>
        <xdr:cNvSpPr txBox="1"/>
      </xdr:nvSpPr>
      <xdr:spPr>
        <a:xfrm>
          <a:off x="2705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31132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7C24B78B-B19C-4EB1-B726-81F942905967}"/>
            </a:ext>
          </a:extLst>
        </xdr:cNvPr>
        <xdr:cNvSpPr txBox="1"/>
      </xdr:nvSpPr>
      <xdr:spPr>
        <a:xfrm>
          <a:off x="1816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21B72E9B-24C6-4AA1-9ABD-B66DECE1D639}"/>
            </a:ext>
          </a:extLst>
        </xdr:cNvPr>
        <xdr:cNvSpPr txBox="1"/>
      </xdr:nvSpPr>
      <xdr:spPr>
        <a:xfrm>
          <a:off x="927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C2D8391D-0ED5-44E7-A6F2-9B6F58DC23C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3D7FB489-8F3E-4DD3-909A-B91389DA3C0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8E81FB80-68C1-4BEB-BBB3-937521BEC27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4CBBBA04-DBC8-44C2-8B89-044EE2439BF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FF7F7EF-EE14-4C06-A57D-20524F41829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7E876D8-365C-423F-B119-954CE67A548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E63EC572-F96C-42D1-BE91-1B07FBD0B87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AD22D835-820C-4964-A3AE-11AB408975B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F5DA5D69-9FF5-4AEA-914E-D61ACEBE4F3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24E19A61-FE07-4769-9856-1667FE9C2EB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18C4181A-DCBE-4FBF-A671-55ACAB75E34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CCC51321-123C-443C-BCFE-26787ECA656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7DD10C1A-8C7F-4173-B330-6AF09B7F9A7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6EF93450-CC57-4B2E-95D6-019D80670DF9}"/>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A6F0F0D1-18CF-4F70-8CC4-760D066FE29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5F3FB32F-3EB2-4DDF-9B45-BABBF8645F9A}"/>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3B83E510-C895-434F-A8A0-C8595FF6315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FFDA423-2D91-4C80-8EB9-F6FD3B0CE39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C836498F-B894-4C30-BCFF-D6391A4681D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AE90560A-62DC-4E32-B950-97ED84DC6CD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B591B455-9243-4613-BF96-A73EE5D6E56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96CC1D7E-1114-4380-8714-65C1C655EA4E}"/>
            </a:ext>
          </a:extLst>
        </xdr:cNvPr>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96E11817-3C82-4F7C-AD38-7A42E9DEC292}"/>
            </a:ext>
          </a:extLst>
        </xdr:cNvPr>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69EE3A55-6FD0-4E38-A84E-03B91AFD6D92}"/>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D267CEF9-5A67-48CB-84E9-5D1452C32CDE}"/>
            </a:ext>
          </a:extLst>
        </xdr:cNvPr>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1EDDF44F-3383-4EC5-B514-0765BAB8E1AE}"/>
            </a:ext>
          </a:extLst>
        </xdr:cNvPr>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153223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C8512637-C8EB-4B20-AFB1-6B3BE14F9849}"/>
            </a:ext>
          </a:extLst>
        </xdr:cNvPr>
        <xdr:cNvSpPr txBox="1"/>
      </xdr:nvSpPr>
      <xdr:spPr>
        <a:xfrm>
          <a:off x="10515600" y="10783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BAF9D973-CE3F-416C-984C-78959D250903}"/>
            </a:ext>
          </a:extLst>
        </xdr:cNvPr>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08E4B879-23A3-43F9-9543-D76F0F3E12AD}"/>
            </a:ext>
          </a:extLst>
        </xdr:cNvPr>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a:extLst>
            <a:ext uri="{FF2B5EF4-FFF2-40B4-BE49-F238E27FC236}">
              <a16:creationId xmlns:a16="http://schemas.microsoft.com/office/drawing/2014/main" id="{490DB68A-BA7C-4D0C-B0B1-329949204969}"/>
            </a:ext>
          </a:extLst>
        </xdr:cNvPr>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a:extLst>
            <a:ext uri="{FF2B5EF4-FFF2-40B4-BE49-F238E27FC236}">
              <a16:creationId xmlns:a16="http://schemas.microsoft.com/office/drawing/2014/main" id="{074BC375-7F3B-4EAF-9173-55653A3C96C8}"/>
            </a:ext>
          </a:extLst>
        </xdr:cNvPr>
        <xdr:cNvSpPr/>
      </xdr:nvSpPr>
      <xdr:spPr>
        <a:xfrm>
          <a:off x="7810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a:extLst>
            <a:ext uri="{FF2B5EF4-FFF2-40B4-BE49-F238E27FC236}">
              <a16:creationId xmlns:a16="http://schemas.microsoft.com/office/drawing/2014/main" id="{580E1330-3DAA-42AF-A299-26AB5A20B726}"/>
            </a:ext>
          </a:extLst>
        </xdr:cNvPr>
        <xdr:cNvSpPr/>
      </xdr:nvSpPr>
      <xdr:spPr>
        <a:xfrm>
          <a:off x="6921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91AA34D-9A6B-4CDA-9EE2-E795D2978B7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764DCE5-333D-4B9E-AFB3-133C4A47A5E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E50F22B-C1E2-467C-BE61-408F4A1F3BF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AAA21B1-7C26-40F7-A14E-580CBCC8C71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6C4C638-2BA7-4AB3-9BBE-142404B9775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60651</xdr:rowOff>
    </xdr:from>
    <xdr:to>
      <xdr:col>55</xdr:col>
      <xdr:colOff>50800</xdr:colOff>
      <xdr:row>62</xdr:row>
      <xdr:rowOff>162251</xdr:rowOff>
    </xdr:to>
    <xdr:sp macro="" textlink="">
      <xdr:nvSpPr>
        <xdr:cNvPr id="241" name="楕円 240">
          <a:extLst>
            <a:ext uri="{FF2B5EF4-FFF2-40B4-BE49-F238E27FC236}">
              <a16:creationId xmlns:a16="http://schemas.microsoft.com/office/drawing/2014/main" id="{7A0C1916-1E8F-49C3-8B04-9E23179B4819}"/>
            </a:ext>
          </a:extLst>
        </xdr:cNvPr>
        <xdr:cNvSpPr/>
      </xdr:nvSpPr>
      <xdr:spPr>
        <a:xfrm>
          <a:off x="10426700" y="1069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83528</xdr:rowOff>
    </xdr:from>
    <xdr:ext cx="690189" cy="259045"/>
    <xdr:sp macro="" textlink="">
      <xdr:nvSpPr>
        <xdr:cNvPr id="242" name="【橋りょう・トンネル】&#10;一人当たり有形固定資産（償却資産）額該当値テキスト">
          <a:extLst>
            <a:ext uri="{FF2B5EF4-FFF2-40B4-BE49-F238E27FC236}">
              <a16:creationId xmlns:a16="http://schemas.microsoft.com/office/drawing/2014/main" id="{32360251-89C5-4821-986A-8B0A0A3955CC}"/>
            </a:ext>
          </a:extLst>
        </xdr:cNvPr>
        <xdr:cNvSpPr txBox="1"/>
      </xdr:nvSpPr>
      <xdr:spPr>
        <a:xfrm>
          <a:off x="10515600" y="105419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62389</xdr:rowOff>
    </xdr:from>
    <xdr:to>
      <xdr:col>50</xdr:col>
      <xdr:colOff>165100</xdr:colOff>
      <xdr:row>62</xdr:row>
      <xdr:rowOff>163989</xdr:rowOff>
    </xdr:to>
    <xdr:sp macro="" textlink="">
      <xdr:nvSpPr>
        <xdr:cNvPr id="243" name="楕円 242">
          <a:extLst>
            <a:ext uri="{FF2B5EF4-FFF2-40B4-BE49-F238E27FC236}">
              <a16:creationId xmlns:a16="http://schemas.microsoft.com/office/drawing/2014/main" id="{80A5576B-4FC9-4F48-BB78-93F076F07352}"/>
            </a:ext>
          </a:extLst>
        </xdr:cNvPr>
        <xdr:cNvSpPr/>
      </xdr:nvSpPr>
      <xdr:spPr>
        <a:xfrm>
          <a:off x="9588500" y="106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111451</xdr:rowOff>
    </xdr:from>
    <xdr:to>
      <xdr:col>55</xdr:col>
      <xdr:colOff>0</xdr:colOff>
      <xdr:row>62</xdr:row>
      <xdr:rowOff>113189</xdr:rowOff>
    </xdr:to>
    <xdr:cxnSp macro="">
      <xdr:nvCxnSpPr>
        <xdr:cNvPr id="244" name="直線コネクタ 243">
          <a:extLst>
            <a:ext uri="{FF2B5EF4-FFF2-40B4-BE49-F238E27FC236}">
              <a16:creationId xmlns:a16="http://schemas.microsoft.com/office/drawing/2014/main" id="{6D883F8E-C19D-45AC-BCF4-E1AB436FEA85}"/>
            </a:ext>
          </a:extLst>
        </xdr:cNvPr>
        <xdr:cNvCxnSpPr/>
      </xdr:nvCxnSpPr>
      <xdr:spPr>
        <a:xfrm flipV="1">
          <a:off x="9639300" y="10741351"/>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62503</xdr:rowOff>
    </xdr:from>
    <xdr:to>
      <xdr:col>46</xdr:col>
      <xdr:colOff>38100</xdr:colOff>
      <xdr:row>62</xdr:row>
      <xdr:rowOff>164103</xdr:rowOff>
    </xdr:to>
    <xdr:sp macro="" textlink="">
      <xdr:nvSpPr>
        <xdr:cNvPr id="245" name="楕円 244">
          <a:extLst>
            <a:ext uri="{FF2B5EF4-FFF2-40B4-BE49-F238E27FC236}">
              <a16:creationId xmlns:a16="http://schemas.microsoft.com/office/drawing/2014/main" id="{10454D0F-0253-480C-B54B-4E3319593799}"/>
            </a:ext>
          </a:extLst>
        </xdr:cNvPr>
        <xdr:cNvSpPr/>
      </xdr:nvSpPr>
      <xdr:spPr>
        <a:xfrm>
          <a:off x="8699500" y="1069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113189</xdr:rowOff>
    </xdr:from>
    <xdr:to>
      <xdr:col>50</xdr:col>
      <xdr:colOff>114300</xdr:colOff>
      <xdr:row>62</xdr:row>
      <xdr:rowOff>113303</xdr:rowOff>
    </xdr:to>
    <xdr:cxnSp macro="">
      <xdr:nvCxnSpPr>
        <xdr:cNvPr id="246" name="直線コネクタ 245">
          <a:extLst>
            <a:ext uri="{FF2B5EF4-FFF2-40B4-BE49-F238E27FC236}">
              <a16:creationId xmlns:a16="http://schemas.microsoft.com/office/drawing/2014/main" id="{777756DC-2AA7-42FC-AD18-9A8839B90B4C}"/>
            </a:ext>
          </a:extLst>
        </xdr:cNvPr>
        <xdr:cNvCxnSpPr/>
      </xdr:nvCxnSpPr>
      <xdr:spPr>
        <a:xfrm flipV="1">
          <a:off x="8750300" y="1074308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67020</xdr:rowOff>
    </xdr:from>
    <xdr:to>
      <xdr:col>41</xdr:col>
      <xdr:colOff>101600</xdr:colOff>
      <xdr:row>62</xdr:row>
      <xdr:rowOff>168620</xdr:rowOff>
    </xdr:to>
    <xdr:sp macro="" textlink="">
      <xdr:nvSpPr>
        <xdr:cNvPr id="247" name="楕円 246">
          <a:extLst>
            <a:ext uri="{FF2B5EF4-FFF2-40B4-BE49-F238E27FC236}">
              <a16:creationId xmlns:a16="http://schemas.microsoft.com/office/drawing/2014/main" id="{45F3BF71-1518-405E-97F7-B4E1867EDD23}"/>
            </a:ext>
          </a:extLst>
        </xdr:cNvPr>
        <xdr:cNvSpPr/>
      </xdr:nvSpPr>
      <xdr:spPr>
        <a:xfrm>
          <a:off x="7810500" y="1069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113303</xdr:rowOff>
    </xdr:from>
    <xdr:to>
      <xdr:col>45</xdr:col>
      <xdr:colOff>177800</xdr:colOff>
      <xdr:row>62</xdr:row>
      <xdr:rowOff>117820</xdr:rowOff>
    </xdr:to>
    <xdr:cxnSp macro="">
      <xdr:nvCxnSpPr>
        <xdr:cNvPr id="248" name="直線コネクタ 247">
          <a:extLst>
            <a:ext uri="{FF2B5EF4-FFF2-40B4-BE49-F238E27FC236}">
              <a16:creationId xmlns:a16="http://schemas.microsoft.com/office/drawing/2014/main" id="{10C74F3C-E7B1-4283-B59F-79CDE2EBA971}"/>
            </a:ext>
          </a:extLst>
        </xdr:cNvPr>
        <xdr:cNvCxnSpPr/>
      </xdr:nvCxnSpPr>
      <xdr:spPr>
        <a:xfrm flipV="1">
          <a:off x="7861300" y="10743203"/>
          <a:ext cx="8890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66828</xdr:rowOff>
    </xdr:from>
    <xdr:to>
      <xdr:col>36</xdr:col>
      <xdr:colOff>165100</xdr:colOff>
      <xdr:row>62</xdr:row>
      <xdr:rowOff>168428</xdr:rowOff>
    </xdr:to>
    <xdr:sp macro="" textlink="">
      <xdr:nvSpPr>
        <xdr:cNvPr id="249" name="楕円 248">
          <a:extLst>
            <a:ext uri="{FF2B5EF4-FFF2-40B4-BE49-F238E27FC236}">
              <a16:creationId xmlns:a16="http://schemas.microsoft.com/office/drawing/2014/main" id="{EF2AEB60-0C8B-4BB8-A26B-0461C8665D1F}"/>
            </a:ext>
          </a:extLst>
        </xdr:cNvPr>
        <xdr:cNvSpPr/>
      </xdr:nvSpPr>
      <xdr:spPr>
        <a:xfrm>
          <a:off x="6921500" y="106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117628</xdr:rowOff>
    </xdr:from>
    <xdr:to>
      <xdr:col>41</xdr:col>
      <xdr:colOff>50800</xdr:colOff>
      <xdr:row>62</xdr:row>
      <xdr:rowOff>117820</xdr:rowOff>
    </xdr:to>
    <xdr:cxnSp macro="">
      <xdr:nvCxnSpPr>
        <xdr:cNvPr id="250" name="直線コネクタ 249">
          <a:extLst>
            <a:ext uri="{FF2B5EF4-FFF2-40B4-BE49-F238E27FC236}">
              <a16:creationId xmlns:a16="http://schemas.microsoft.com/office/drawing/2014/main" id="{3F38546A-5606-4B22-8982-79E63698590F}"/>
            </a:ext>
          </a:extLst>
        </xdr:cNvPr>
        <xdr:cNvCxnSpPr/>
      </xdr:nvCxnSpPr>
      <xdr:spPr>
        <a:xfrm>
          <a:off x="6972300" y="10747528"/>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98838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210497FD-355A-45AA-A26E-373CB7D8BCF5}"/>
            </a:ext>
          </a:extLst>
        </xdr:cNvPr>
        <xdr:cNvSpPr txBox="1"/>
      </xdr:nvSpPr>
      <xdr:spPr>
        <a:xfrm>
          <a:off x="9327095" y="1090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95033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32E9E155-1A74-4D09-87DF-198F737972E2}"/>
            </a:ext>
          </a:extLst>
        </xdr:cNvPr>
        <xdr:cNvSpPr txBox="1"/>
      </xdr:nvSpPr>
      <xdr:spPr>
        <a:xfrm>
          <a:off x="8450795" y="1089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117947</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226C7C70-26F0-4B2F-9B3C-21D275E7EF81}"/>
            </a:ext>
          </a:extLst>
        </xdr:cNvPr>
        <xdr:cNvSpPr txBox="1"/>
      </xdr:nvSpPr>
      <xdr:spPr>
        <a:xfrm>
          <a:off x="7561795" y="1091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121186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52ECF785-9250-4AC4-8CF7-349ED1135F3E}"/>
            </a:ext>
          </a:extLst>
        </xdr:cNvPr>
        <xdr:cNvSpPr txBox="1"/>
      </xdr:nvSpPr>
      <xdr:spPr>
        <a:xfrm>
          <a:off x="6672795" y="109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9066</xdr:rowOff>
    </xdr:from>
    <xdr:ext cx="690189" cy="259045"/>
    <xdr:sp macro="" textlink="">
      <xdr:nvSpPr>
        <xdr:cNvPr id="255" name="n_1mainValue【橋りょう・トンネル】&#10;一人当たり有形固定資産（償却資産）額">
          <a:extLst>
            <a:ext uri="{FF2B5EF4-FFF2-40B4-BE49-F238E27FC236}">
              <a16:creationId xmlns:a16="http://schemas.microsoft.com/office/drawing/2014/main" id="{1207FFA7-B88C-4E25-9269-1B5B505408BF}"/>
            </a:ext>
          </a:extLst>
        </xdr:cNvPr>
        <xdr:cNvSpPr txBox="1"/>
      </xdr:nvSpPr>
      <xdr:spPr>
        <a:xfrm>
          <a:off x="9281505" y="104675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9180</xdr:rowOff>
    </xdr:from>
    <xdr:ext cx="690189" cy="259045"/>
    <xdr:sp macro="" textlink="">
      <xdr:nvSpPr>
        <xdr:cNvPr id="256" name="n_2mainValue【橋りょう・トンネル】&#10;一人当たり有形固定資産（償却資産）額">
          <a:extLst>
            <a:ext uri="{FF2B5EF4-FFF2-40B4-BE49-F238E27FC236}">
              <a16:creationId xmlns:a16="http://schemas.microsoft.com/office/drawing/2014/main" id="{F9B01E87-8B6C-4967-8C29-72B94F481269}"/>
            </a:ext>
          </a:extLst>
        </xdr:cNvPr>
        <xdr:cNvSpPr txBox="1"/>
      </xdr:nvSpPr>
      <xdr:spPr>
        <a:xfrm>
          <a:off x="8405205" y="104676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13697</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682E04EF-6B21-476A-9DEA-987CA6422983}"/>
            </a:ext>
          </a:extLst>
        </xdr:cNvPr>
        <xdr:cNvSpPr txBox="1"/>
      </xdr:nvSpPr>
      <xdr:spPr>
        <a:xfrm>
          <a:off x="7561795" y="1047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13505</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846D3DE9-01E1-42FF-9EEB-22E0D0813E78}"/>
            </a:ext>
          </a:extLst>
        </xdr:cNvPr>
        <xdr:cNvSpPr txBox="1"/>
      </xdr:nvSpPr>
      <xdr:spPr>
        <a:xfrm>
          <a:off x="6672795" y="1047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60896B9B-4F05-43E8-90E0-FCB6C340402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5ED7CC15-8136-4D65-B083-4048E7D3FD2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A9CC788A-9AD9-40D0-A0B5-907D8D37992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808A2467-D505-4E80-BE44-E18F7E4F9DD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4070E3CF-FD08-4CA0-BFFF-E11F5DA4E18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78B3530C-B2F5-4817-82ED-F199A1F26C6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B8399271-9A8B-4FAC-8B8B-131E6D07910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E25D01EC-FA45-4FD5-A816-F18126090AD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7EFF32A2-3DA2-432D-99E8-44C01A4B842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A5453571-854A-48FF-96FA-16EB757AF1B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16CA5F3B-2272-4059-ADFA-60424455E1E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607F1552-FE95-437A-9B5C-94DA676580D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DA039F17-4B00-43BB-9D37-64B3E1BC1D9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C4EE5C36-A195-4C75-BD51-478784BE838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E0C97A92-4454-4FB3-8C80-9A9C8B639E4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98EE895E-711A-4BB1-8472-5546E6B3542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94B0B730-E44E-40A3-90FB-D7E7918FC0E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D2DEDF1B-E691-4A62-8A89-3BCD7062752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7D7D1F5E-339A-4265-A4C2-65C72CE06F8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DD62557F-7673-4062-ABF0-FAC54FC94A0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73EDEAF6-5100-4FEC-B943-5F333F464BC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70468489-928D-4C6A-93A9-9788BFBFF15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569396EF-1A84-418D-A54B-C64E7D358E2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47DAE243-165B-49F5-9653-F188F91EFBE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426C8149-FDBE-44F1-8992-0062A209101C}"/>
            </a:ext>
          </a:extLst>
        </xdr:cNvPr>
        <xdr:cNvCxnSpPr/>
      </xdr:nvCxnSpPr>
      <xdr:spPr>
        <a:xfrm flipV="1">
          <a:off x="4634865"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821DF80C-BB30-45E4-AFDC-58456665CFF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A2A1068-2A54-426F-AEE0-A1752E34792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BB84EF73-0C7C-4F29-A6A8-1326CAE04202}"/>
            </a:ext>
          </a:extLst>
        </xdr:cNvPr>
        <xdr:cNvSpPr txBox="1"/>
      </xdr:nvSpPr>
      <xdr:spPr>
        <a:xfrm>
          <a:off x="4673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87" name="直線コネクタ 286">
          <a:extLst>
            <a:ext uri="{FF2B5EF4-FFF2-40B4-BE49-F238E27FC236}">
              <a16:creationId xmlns:a16="http://schemas.microsoft.com/office/drawing/2014/main" id="{A268DCAA-251E-4C19-8C27-57C8137AF91A}"/>
            </a:ext>
          </a:extLst>
        </xdr:cNvPr>
        <xdr:cNvCxnSpPr/>
      </xdr:nvCxnSpPr>
      <xdr:spPr>
        <a:xfrm>
          <a:off x="4546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111141</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33906A3A-4FC1-4920-BB34-D59BE310A768}"/>
            </a:ext>
          </a:extLst>
        </xdr:cNvPr>
        <xdr:cNvSpPr txBox="1"/>
      </xdr:nvSpPr>
      <xdr:spPr>
        <a:xfrm>
          <a:off x="4673600" y="14170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9" name="フローチャート: 判断 288">
          <a:extLst>
            <a:ext uri="{FF2B5EF4-FFF2-40B4-BE49-F238E27FC236}">
              <a16:creationId xmlns:a16="http://schemas.microsoft.com/office/drawing/2014/main" id="{6E3C178E-DD5B-4733-A67B-6CE7307A2BD8}"/>
            </a:ext>
          </a:extLst>
        </xdr:cNvPr>
        <xdr:cNvSpPr/>
      </xdr:nvSpPr>
      <xdr:spPr>
        <a:xfrm>
          <a:off x="45847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a:extLst>
            <a:ext uri="{FF2B5EF4-FFF2-40B4-BE49-F238E27FC236}">
              <a16:creationId xmlns:a16="http://schemas.microsoft.com/office/drawing/2014/main" id="{A85233B9-C567-4883-B2D9-3DBE91E8D3DA}"/>
            </a:ext>
          </a:extLst>
        </xdr:cNvPr>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1" name="フローチャート: 判断 290">
          <a:extLst>
            <a:ext uri="{FF2B5EF4-FFF2-40B4-BE49-F238E27FC236}">
              <a16:creationId xmlns:a16="http://schemas.microsoft.com/office/drawing/2014/main" id="{69A4C2AE-C10C-40E6-8C67-E0EAFCF4C8F7}"/>
            </a:ext>
          </a:extLst>
        </xdr:cNvPr>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2" name="フローチャート: 判断 291">
          <a:extLst>
            <a:ext uri="{FF2B5EF4-FFF2-40B4-BE49-F238E27FC236}">
              <a16:creationId xmlns:a16="http://schemas.microsoft.com/office/drawing/2014/main" id="{A5038B0B-BB2A-4767-B84E-5FBBCF74F559}"/>
            </a:ext>
          </a:extLst>
        </xdr:cNvPr>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3" name="フローチャート: 判断 292">
          <a:extLst>
            <a:ext uri="{FF2B5EF4-FFF2-40B4-BE49-F238E27FC236}">
              <a16:creationId xmlns:a16="http://schemas.microsoft.com/office/drawing/2014/main" id="{6643E91D-B18B-488F-8FAE-09EDDACD8CD5}"/>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B3876326-420C-4084-A1C5-C6B8D747223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6D1A08B-82DD-47C2-AA31-0954C55C8E2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EAB939A-ED01-4EFB-8AAA-AAAB6C28EF0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338FFE4-1F51-4948-8F95-778C7435EA6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0A78B46-C36F-4246-859F-D227E284904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299" name="楕円 298">
          <a:extLst>
            <a:ext uri="{FF2B5EF4-FFF2-40B4-BE49-F238E27FC236}">
              <a16:creationId xmlns:a16="http://schemas.microsoft.com/office/drawing/2014/main" id="{1F0A521C-98D6-4F2F-88E2-D3411F5D06FC}"/>
            </a:ext>
          </a:extLst>
        </xdr:cNvPr>
        <xdr:cNvSpPr/>
      </xdr:nvSpPr>
      <xdr:spPr>
        <a:xfrm>
          <a:off x="4584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45738</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B119ABDD-EDFF-43A7-A175-88AD277CBE56}"/>
            </a:ext>
          </a:extLst>
        </xdr:cNvPr>
        <xdr:cNvSpPr txBox="1"/>
      </xdr:nvSpPr>
      <xdr:spPr>
        <a:xfrm>
          <a:off x="4673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34925</xdr:rowOff>
    </xdr:from>
    <xdr:to>
      <xdr:col>20</xdr:col>
      <xdr:colOff>38100</xdr:colOff>
      <xdr:row>84</xdr:row>
      <xdr:rowOff>136525</xdr:rowOff>
    </xdr:to>
    <xdr:sp macro="" textlink="">
      <xdr:nvSpPr>
        <xdr:cNvPr id="301" name="楕円 300">
          <a:extLst>
            <a:ext uri="{FF2B5EF4-FFF2-40B4-BE49-F238E27FC236}">
              <a16:creationId xmlns:a16="http://schemas.microsoft.com/office/drawing/2014/main" id="{A815C938-A061-49F7-A4D0-8829AE658D76}"/>
            </a:ext>
          </a:extLst>
        </xdr:cNvPr>
        <xdr:cNvSpPr/>
      </xdr:nvSpPr>
      <xdr:spPr>
        <a:xfrm>
          <a:off x="3746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85725</xdr:rowOff>
    </xdr:from>
    <xdr:to>
      <xdr:col>24</xdr:col>
      <xdr:colOff>63500</xdr:colOff>
      <xdr:row>84</xdr:row>
      <xdr:rowOff>118111</xdr:rowOff>
    </xdr:to>
    <xdr:cxnSp macro="">
      <xdr:nvCxnSpPr>
        <xdr:cNvPr id="302" name="直線コネクタ 301">
          <a:extLst>
            <a:ext uri="{FF2B5EF4-FFF2-40B4-BE49-F238E27FC236}">
              <a16:creationId xmlns:a16="http://schemas.microsoft.com/office/drawing/2014/main" id="{75E9655B-1B8F-4994-A2A2-9D80A4865F78}"/>
            </a:ext>
          </a:extLst>
        </xdr:cNvPr>
        <xdr:cNvCxnSpPr/>
      </xdr:nvCxnSpPr>
      <xdr:spPr>
        <a:xfrm>
          <a:off x="3797300" y="144875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166370</xdr:rowOff>
    </xdr:from>
    <xdr:to>
      <xdr:col>15</xdr:col>
      <xdr:colOff>101600</xdr:colOff>
      <xdr:row>84</xdr:row>
      <xdr:rowOff>96520</xdr:rowOff>
    </xdr:to>
    <xdr:sp macro="" textlink="">
      <xdr:nvSpPr>
        <xdr:cNvPr id="303" name="楕円 302">
          <a:extLst>
            <a:ext uri="{FF2B5EF4-FFF2-40B4-BE49-F238E27FC236}">
              <a16:creationId xmlns:a16="http://schemas.microsoft.com/office/drawing/2014/main" id="{8E729982-0F89-468D-A520-2FE99B7ABB20}"/>
            </a:ext>
          </a:extLst>
        </xdr:cNvPr>
        <xdr:cNvSpPr/>
      </xdr:nvSpPr>
      <xdr:spPr>
        <a:xfrm>
          <a:off x="2857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45720</xdr:rowOff>
    </xdr:from>
    <xdr:to>
      <xdr:col>19</xdr:col>
      <xdr:colOff>177800</xdr:colOff>
      <xdr:row>84</xdr:row>
      <xdr:rowOff>85725</xdr:rowOff>
    </xdr:to>
    <xdr:cxnSp macro="">
      <xdr:nvCxnSpPr>
        <xdr:cNvPr id="304" name="直線コネクタ 303">
          <a:extLst>
            <a:ext uri="{FF2B5EF4-FFF2-40B4-BE49-F238E27FC236}">
              <a16:creationId xmlns:a16="http://schemas.microsoft.com/office/drawing/2014/main" id="{4314AFFC-7AF2-42C3-91EF-916F894F4E48}"/>
            </a:ext>
          </a:extLst>
        </xdr:cNvPr>
        <xdr:cNvCxnSpPr/>
      </xdr:nvCxnSpPr>
      <xdr:spPr>
        <a:xfrm>
          <a:off x="2908300" y="14447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130175</xdr:rowOff>
    </xdr:from>
    <xdr:to>
      <xdr:col>10</xdr:col>
      <xdr:colOff>165100</xdr:colOff>
      <xdr:row>84</xdr:row>
      <xdr:rowOff>60325</xdr:rowOff>
    </xdr:to>
    <xdr:sp macro="" textlink="">
      <xdr:nvSpPr>
        <xdr:cNvPr id="305" name="楕円 304">
          <a:extLst>
            <a:ext uri="{FF2B5EF4-FFF2-40B4-BE49-F238E27FC236}">
              <a16:creationId xmlns:a16="http://schemas.microsoft.com/office/drawing/2014/main" id="{49350B4B-A89D-46C7-88A9-1198628FD642}"/>
            </a:ext>
          </a:extLst>
        </xdr:cNvPr>
        <xdr:cNvSpPr/>
      </xdr:nvSpPr>
      <xdr:spPr>
        <a:xfrm>
          <a:off x="1968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9525</xdr:rowOff>
    </xdr:from>
    <xdr:to>
      <xdr:col>15</xdr:col>
      <xdr:colOff>50800</xdr:colOff>
      <xdr:row>84</xdr:row>
      <xdr:rowOff>45720</xdr:rowOff>
    </xdr:to>
    <xdr:cxnSp macro="">
      <xdr:nvCxnSpPr>
        <xdr:cNvPr id="306" name="直線コネクタ 305">
          <a:extLst>
            <a:ext uri="{FF2B5EF4-FFF2-40B4-BE49-F238E27FC236}">
              <a16:creationId xmlns:a16="http://schemas.microsoft.com/office/drawing/2014/main" id="{B75E8BDF-098A-481B-919C-404F82FFE4D9}"/>
            </a:ext>
          </a:extLst>
        </xdr:cNvPr>
        <xdr:cNvCxnSpPr/>
      </xdr:nvCxnSpPr>
      <xdr:spPr>
        <a:xfrm>
          <a:off x="2019300" y="144113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107314</xdr:rowOff>
    </xdr:from>
    <xdr:to>
      <xdr:col>6</xdr:col>
      <xdr:colOff>38100</xdr:colOff>
      <xdr:row>84</xdr:row>
      <xdr:rowOff>37464</xdr:rowOff>
    </xdr:to>
    <xdr:sp macro="" textlink="">
      <xdr:nvSpPr>
        <xdr:cNvPr id="307" name="楕円 306">
          <a:extLst>
            <a:ext uri="{FF2B5EF4-FFF2-40B4-BE49-F238E27FC236}">
              <a16:creationId xmlns:a16="http://schemas.microsoft.com/office/drawing/2014/main" id="{A4741C94-BE4E-4E6B-8722-1B674B131EB0}"/>
            </a:ext>
          </a:extLst>
        </xdr:cNvPr>
        <xdr:cNvSpPr/>
      </xdr:nvSpPr>
      <xdr:spPr>
        <a:xfrm>
          <a:off x="1079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158114</xdr:rowOff>
    </xdr:from>
    <xdr:to>
      <xdr:col>10</xdr:col>
      <xdr:colOff>114300</xdr:colOff>
      <xdr:row>84</xdr:row>
      <xdr:rowOff>9525</xdr:rowOff>
    </xdr:to>
    <xdr:cxnSp macro="">
      <xdr:nvCxnSpPr>
        <xdr:cNvPr id="308" name="直線コネクタ 307">
          <a:extLst>
            <a:ext uri="{FF2B5EF4-FFF2-40B4-BE49-F238E27FC236}">
              <a16:creationId xmlns:a16="http://schemas.microsoft.com/office/drawing/2014/main" id="{FC3F82FC-A250-4575-90B1-55C243DDCB0C}"/>
            </a:ext>
          </a:extLst>
        </xdr:cNvPr>
        <xdr:cNvCxnSpPr/>
      </xdr:nvCxnSpPr>
      <xdr:spPr>
        <a:xfrm>
          <a:off x="1130300" y="143884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8272</xdr:rowOff>
    </xdr:from>
    <xdr:ext cx="405111" cy="259045"/>
    <xdr:sp macro="" textlink="">
      <xdr:nvSpPr>
        <xdr:cNvPr id="309" name="n_1aveValue【公営住宅】&#10;有形固定資産減価償却率">
          <a:extLst>
            <a:ext uri="{FF2B5EF4-FFF2-40B4-BE49-F238E27FC236}">
              <a16:creationId xmlns:a16="http://schemas.microsoft.com/office/drawing/2014/main" id="{F24143F3-B80C-43FF-823B-1CE31DAD44EF}"/>
            </a:ext>
          </a:extLst>
        </xdr:cNvPr>
        <xdr:cNvSpPr txBox="1"/>
      </xdr:nvSpPr>
      <xdr:spPr>
        <a:xfrm>
          <a:off x="3582044" y="1406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84472</xdr:rowOff>
    </xdr:from>
    <xdr:ext cx="405111" cy="259045"/>
    <xdr:sp macro="" textlink="">
      <xdr:nvSpPr>
        <xdr:cNvPr id="310" name="n_2aveValue【公営住宅】&#10;有形固定資産減価償却率">
          <a:extLst>
            <a:ext uri="{FF2B5EF4-FFF2-40B4-BE49-F238E27FC236}">
              <a16:creationId xmlns:a16="http://schemas.microsoft.com/office/drawing/2014/main" id="{5FC0D091-5BCA-49CA-8A43-9CCED571F2DF}"/>
            </a:ext>
          </a:extLst>
        </xdr:cNvPr>
        <xdr:cNvSpPr txBox="1"/>
      </xdr:nvSpPr>
      <xdr:spPr>
        <a:xfrm>
          <a:off x="27057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46372</xdr:rowOff>
    </xdr:from>
    <xdr:ext cx="405111" cy="259045"/>
    <xdr:sp macro="" textlink="">
      <xdr:nvSpPr>
        <xdr:cNvPr id="311" name="n_3aveValue【公営住宅】&#10;有形固定資産減価償却率">
          <a:extLst>
            <a:ext uri="{FF2B5EF4-FFF2-40B4-BE49-F238E27FC236}">
              <a16:creationId xmlns:a16="http://schemas.microsoft.com/office/drawing/2014/main" id="{A36C5B83-5431-4DE1-AF0F-446EE907A4C5}"/>
            </a:ext>
          </a:extLst>
        </xdr:cNvPr>
        <xdr:cNvSpPr txBox="1"/>
      </xdr:nvSpPr>
      <xdr:spPr>
        <a:xfrm>
          <a:off x="1816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2" name="n_4aveValue【公営住宅】&#10;有形固定資産減価償却率">
          <a:extLst>
            <a:ext uri="{FF2B5EF4-FFF2-40B4-BE49-F238E27FC236}">
              <a16:creationId xmlns:a16="http://schemas.microsoft.com/office/drawing/2014/main" id="{06E5891A-578C-411E-A8E6-5D5493A51826}"/>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127652</xdr:rowOff>
    </xdr:from>
    <xdr:ext cx="405111" cy="259045"/>
    <xdr:sp macro="" textlink="">
      <xdr:nvSpPr>
        <xdr:cNvPr id="313" name="n_1mainValue【公営住宅】&#10;有形固定資産減価償却率">
          <a:extLst>
            <a:ext uri="{FF2B5EF4-FFF2-40B4-BE49-F238E27FC236}">
              <a16:creationId xmlns:a16="http://schemas.microsoft.com/office/drawing/2014/main" id="{C57AE45C-8D66-4C9E-927D-ED873216025C}"/>
            </a:ext>
          </a:extLst>
        </xdr:cNvPr>
        <xdr:cNvSpPr txBox="1"/>
      </xdr:nvSpPr>
      <xdr:spPr>
        <a:xfrm>
          <a:off x="35820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87647</xdr:rowOff>
    </xdr:from>
    <xdr:ext cx="405111" cy="259045"/>
    <xdr:sp macro="" textlink="">
      <xdr:nvSpPr>
        <xdr:cNvPr id="314" name="n_2mainValue【公営住宅】&#10;有形固定資産減価償却率">
          <a:extLst>
            <a:ext uri="{FF2B5EF4-FFF2-40B4-BE49-F238E27FC236}">
              <a16:creationId xmlns:a16="http://schemas.microsoft.com/office/drawing/2014/main" id="{8C2B8DEF-F181-4D31-B75A-4624CC75259F}"/>
            </a:ext>
          </a:extLst>
        </xdr:cNvPr>
        <xdr:cNvSpPr txBox="1"/>
      </xdr:nvSpPr>
      <xdr:spPr>
        <a:xfrm>
          <a:off x="2705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51452</xdr:rowOff>
    </xdr:from>
    <xdr:ext cx="405111" cy="259045"/>
    <xdr:sp macro="" textlink="">
      <xdr:nvSpPr>
        <xdr:cNvPr id="315" name="n_3mainValue【公営住宅】&#10;有形固定資産減価償却率">
          <a:extLst>
            <a:ext uri="{FF2B5EF4-FFF2-40B4-BE49-F238E27FC236}">
              <a16:creationId xmlns:a16="http://schemas.microsoft.com/office/drawing/2014/main" id="{10FF2ED6-981F-4765-A447-0AE2122FEFF4}"/>
            </a:ext>
          </a:extLst>
        </xdr:cNvPr>
        <xdr:cNvSpPr txBox="1"/>
      </xdr:nvSpPr>
      <xdr:spPr>
        <a:xfrm>
          <a:off x="1816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28591</xdr:rowOff>
    </xdr:from>
    <xdr:ext cx="405111" cy="259045"/>
    <xdr:sp macro="" textlink="">
      <xdr:nvSpPr>
        <xdr:cNvPr id="316" name="n_4mainValue【公営住宅】&#10;有形固定資産減価償却率">
          <a:extLst>
            <a:ext uri="{FF2B5EF4-FFF2-40B4-BE49-F238E27FC236}">
              <a16:creationId xmlns:a16="http://schemas.microsoft.com/office/drawing/2014/main" id="{8FA7D23B-AF92-49F4-9EBA-1E5EF78BB48E}"/>
            </a:ext>
          </a:extLst>
        </xdr:cNvPr>
        <xdr:cNvSpPr txBox="1"/>
      </xdr:nvSpPr>
      <xdr:spPr>
        <a:xfrm>
          <a:off x="927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388AD0AF-F8ED-484E-A4EB-91D85163F55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F958038A-2855-4ECC-8FD5-0FAFE41EF1B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900172B-31AC-47C2-A2A9-35318F839E6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5EB088B0-9A47-48B7-B717-E85DC7C74C8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C1259D20-A1A4-415B-BD92-188B23FC3BC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90E253A5-9981-47F5-B503-B00A9A2282E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B401E900-16A9-4EB7-B2D7-F26AC116A36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3A89BAA2-3E0A-4BBE-9963-5134DC77F69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2063BC25-BA65-4E63-B5FE-542858F240B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E5A7BA86-3FF1-4681-B04A-D7DA5AB0B96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C441D6AB-C617-44A6-87F5-84A94D862F5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C414D62-E7B9-4718-986A-B969E6404B9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EF5581E5-AA6A-4B5E-8D87-169632D49C7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A36150A3-9C87-42DF-B841-350CBA4F595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E2DA914D-3055-457E-AE91-47D77F4A67D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7070966E-C63E-4437-9D75-C92EC8ED623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E243CEF0-10AB-4FAB-8F24-A2DAC773B04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CC967EF8-3D6F-467C-9B36-B55FFE22B42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5A2EC112-E45B-4275-9711-72E456BD10A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B25E58A1-EC89-4399-9F5D-BA727DB89CA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728965B3-58A9-40F1-8A30-4650BF746E1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89B874A6-B107-42D5-BF5C-0A1702AFA43F}"/>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AB3E6167-2236-418D-99A8-0998CD1D869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6DEC84EB-2CB2-472E-8567-A7F177C881C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94AFC2A9-D7DB-40D4-B4D7-3CC532C131C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2" name="直線コネクタ 341">
          <a:extLst>
            <a:ext uri="{FF2B5EF4-FFF2-40B4-BE49-F238E27FC236}">
              <a16:creationId xmlns:a16="http://schemas.microsoft.com/office/drawing/2014/main" id="{305155DA-E229-4F4F-9CE1-50B6528F65F1}"/>
            </a:ext>
          </a:extLst>
        </xdr:cNvPr>
        <xdr:cNvCxnSpPr/>
      </xdr:nvCxnSpPr>
      <xdr:spPr>
        <a:xfrm flipV="1">
          <a:off x="10476865" y="13359112"/>
          <a:ext cx="0" cy="155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3" name="【公営住宅】&#10;一人当たり面積最小値テキスト">
          <a:extLst>
            <a:ext uri="{FF2B5EF4-FFF2-40B4-BE49-F238E27FC236}">
              <a16:creationId xmlns:a16="http://schemas.microsoft.com/office/drawing/2014/main" id="{EF179126-E1DB-47FB-AB89-366388C6A693}"/>
            </a:ext>
          </a:extLst>
        </xdr:cNvPr>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4" name="直線コネクタ 343">
          <a:extLst>
            <a:ext uri="{FF2B5EF4-FFF2-40B4-BE49-F238E27FC236}">
              <a16:creationId xmlns:a16="http://schemas.microsoft.com/office/drawing/2014/main" id="{EAACB97A-B1B0-46DE-ABCE-23081AF1980C}"/>
            </a:ext>
          </a:extLst>
        </xdr:cNvPr>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5" name="【公営住宅】&#10;一人当たり面積最大値テキスト">
          <a:extLst>
            <a:ext uri="{FF2B5EF4-FFF2-40B4-BE49-F238E27FC236}">
              <a16:creationId xmlns:a16="http://schemas.microsoft.com/office/drawing/2014/main" id="{C9BB164A-D3A5-4FD9-9AEB-96946A890BE5}"/>
            </a:ext>
          </a:extLst>
        </xdr:cNvPr>
        <xdr:cNvSpPr txBox="1"/>
      </xdr:nvSpPr>
      <xdr:spPr>
        <a:xfrm>
          <a:off x="10515600" y="131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6" name="直線コネクタ 345">
          <a:extLst>
            <a:ext uri="{FF2B5EF4-FFF2-40B4-BE49-F238E27FC236}">
              <a16:creationId xmlns:a16="http://schemas.microsoft.com/office/drawing/2014/main" id="{0DEDF19D-71C2-46EB-9D94-340C28BE1DB6}"/>
            </a:ext>
          </a:extLst>
        </xdr:cNvPr>
        <xdr:cNvCxnSpPr/>
      </xdr:nvCxnSpPr>
      <xdr:spPr>
        <a:xfrm>
          <a:off x="10388600" y="133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86594</xdr:rowOff>
    </xdr:from>
    <xdr:ext cx="469744" cy="259045"/>
    <xdr:sp macro="" textlink="">
      <xdr:nvSpPr>
        <xdr:cNvPr id="347" name="【公営住宅】&#10;一人当たり面積平均値テキスト">
          <a:extLst>
            <a:ext uri="{FF2B5EF4-FFF2-40B4-BE49-F238E27FC236}">
              <a16:creationId xmlns:a16="http://schemas.microsoft.com/office/drawing/2014/main" id="{A499BB6D-2E67-46FA-9B23-E15601979B98}"/>
            </a:ext>
          </a:extLst>
        </xdr:cNvPr>
        <xdr:cNvSpPr txBox="1"/>
      </xdr:nvSpPr>
      <xdr:spPr>
        <a:xfrm>
          <a:off x="10515600" y="14488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8" name="フローチャート: 判断 347">
          <a:extLst>
            <a:ext uri="{FF2B5EF4-FFF2-40B4-BE49-F238E27FC236}">
              <a16:creationId xmlns:a16="http://schemas.microsoft.com/office/drawing/2014/main" id="{FA007CD5-30BC-4B18-BFB2-8F8AC0A18E68}"/>
            </a:ext>
          </a:extLst>
        </xdr:cNvPr>
        <xdr:cNvSpPr/>
      </xdr:nvSpPr>
      <xdr:spPr>
        <a:xfrm>
          <a:off x="10426700" y="146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9" name="フローチャート: 判断 348">
          <a:extLst>
            <a:ext uri="{FF2B5EF4-FFF2-40B4-BE49-F238E27FC236}">
              <a16:creationId xmlns:a16="http://schemas.microsoft.com/office/drawing/2014/main" id="{2EB9D5D1-5179-4337-B915-8899ACD20807}"/>
            </a:ext>
          </a:extLst>
        </xdr:cNvPr>
        <xdr:cNvSpPr/>
      </xdr:nvSpPr>
      <xdr:spPr>
        <a:xfrm>
          <a:off x="9588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50" name="フローチャート: 判断 349">
          <a:extLst>
            <a:ext uri="{FF2B5EF4-FFF2-40B4-BE49-F238E27FC236}">
              <a16:creationId xmlns:a16="http://schemas.microsoft.com/office/drawing/2014/main" id="{0B20EE5D-4AC8-4E1C-85BE-5D125D6ACB14}"/>
            </a:ext>
          </a:extLst>
        </xdr:cNvPr>
        <xdr:cNvSpPr/>
      </xdr:nvSpPr>
      <xdr:spPr>
        <a:xfrm>
          <a:off x="8699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51" name="フローチャート: 判断 350">
          <a:extLst>
            <a:ext uri="{FF2B5EF4-FFF2-40B4-BE49-F238E27FC236}">
              <a16:creationId xmlns:a16="http://schemas.microsoft.com/office/drawing/2014/main" id="{FCA46B71-5FD7-4608-B844-2B8E82608011}"/>
            </a:ext>
          </a:extLst>
        </xdr:cNvPr>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78087</xdr:rowOff>
    </xdr:from>
    <xdr:to>
      <xdr:col>36</xdr:col>
      <xdr:colOff>165100</xdr:colOff>
      <xdr:row>86</xdr:row>
      <xdr:rowOff>8237</xdr:rowOff>
    </xdr:to>
    <xdr:sp macro="" textlink="">
      <xdr:nvSpPr>
        <xdr:cNvPr id="352" name="フローチャート: 判断 351">
          <a:extLst>
            <a:ext uri="{FF2B5EF4-FFF2-40B4-BE49-F238E27FC236}">
              <a16:creationId xmlns:a16="http://schemas.microsoft.com/office/drawing/2014/main" id="{C512754F-5F7D-4826-90E2-C5B290EDD5B4}"/>
            </a:ext>
          </a:extLst>
        </xdr:cNvPr>
        <xdr:cNvSpPr/>
      </xdr:nvSpPr>
      <xdr:spPr>
        <a:xfrm>
          <a:off x="6921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54A4222-E9CC-49F4-ADF9-60ED49EE9B5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A6D35DC-8796-4473-AFC0-88E499C7909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ED24718-29FE-410B-99CC-C102D2BE506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AAA54D2-51CF-4B19-B808-9AF20132327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2CBAD55-1CDF-4A3A-9851-37209A80A3D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31060</xdr:rowOff>
    </xdr:from>
    <xdr:to>
      <xdr:col>55</xdr:col>
      <xdr:colOff>50800</xdr:colOff>
      <xdr:row>86</xdr:row>
      <xdr:rowOff>132660</xdr:rowOff>
    </xdr:to>
    <xdr:sp macro="" textlink="">
      <xdr:nvSpPr>
        <xdr:cNvPr id="358" name="楕円 357">
          <a:extLst>
            <a:ext uri="{FF2B5EF4-FFF2-40B4-BE49-F238E27FC236}">
              <a16:creationId xmlns:a16="http://schemas.microsoft.com/office/drawing/2014/main" id="{2F1A4D89-697D-4E6F-B7EF-274AB6AFAC30}"/>
            </a:ext>
          </a:extLst>
        </xdr:cNvPr>
        <xdr:cNvSpPr/>
      </xdr:nvSpPr>
      <xdr:spPr>
        <a:xfrm>
          <a:off x="10426700" y="147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117437</xdr:rowOff>
    </xdr:from>
    <xdr:ext cx="469744" cy="259045"/>
    <xdr:sp macro="" textlink="">
      <xdr:nvSpPr>
        <xdr:cNvPr id="359" name="【公営住宅】&#10;一人当たり面積該当値テキスト">
          <a:extLst>
            <a:ext uri="{FF2B5EF4-FFF2-40B4-BE49-F238E27FC236}">
              <a16:creationId xmlns:a16="http://schemas.microsoft.com/office/drawing/2014/main" id="{CF728CE9-14D8-4B5E-B22A-D6F01A9CBC06}"/>
            </a:ext>
          </a:extLst>
        </xdr:cNvPr>
        <xdr:cNvSpPr txBox="1"/>
      </xdr:nvSpPr>
      <xdr:spPr>
        <a:xfrm>
          <a:off x="10515600" y="1469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30735</xdr:rowOff>
    </xdr:from>
    <xdr:to>
      <xdr:col>50</xdr:col>
      <xdr:colOff>165100</xdr:colOff>
      <xdr:row>86</xdr:row>
      <xdr:rowOff>132335</xdr:rowOff>
    </xdr:to>
    <xdr:sp macro="" textlink="">
      <xdr:nvSpPr>
        <xdr:cNvPr id="360" name="楕円 359">
          <a:extLst>
            <a:ext uri="{FF2B5EF4-FFF2-40B4-BE49-F238E27FC236}">
              <a16:creationId xmlns:a16="http://schemas.microsoft.com/office/drawing/2014/main" id="{4CCB6E53-9043-42F3-BF65-30EBF59A14F7}"/>
            </a:ext>
          </a:extLst>
        </xdr:cNvPr>
        <xdr:cNvSpPr/>
      </xdr:nvSpPr>
      <xdr:spPr>
        <a:xfrm>
          <a:off x="9588500" y="1477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81535</xdr:rowOff>
    </xdr:from>
    <xdr:to>
      <xdr:col>55</xdr:col>
      <xdr:colOff>0</xdr:colOff>
      <xdr:row>86</xdr:row>
      <xdr:rowOff>81860</xdr:rowOff>
    </xdr:to>
    <xdr:cxnSp macro="">
      <xdr:nvCxnSpPr>
        <xdr:cNvPr id="361" name="直線コネクタ 360">
          <a:extLst>
            <a:ext uri="{FF2B5EF4-FFF2-40B4-BE49-F238E27FC236}">
              <a16:creationId xmlns:a16="http://schemas.microsoft.com/office/drawing/2014/main" id="{4E740A85-B851-42A0-A008-253EE2B4FECC}"/>
            </a:ext>
          </a:extLst>
        </xdr:cNvPr>
        <xdr:cNvCxnSpPr/>
      </xdr:nvCxnSpPr>
      <xdr:spPr>
        <a:xfrm>
          <a:off x="9639300" y="14826235"/>
          <a:ext cx="8382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31224</xdr:rowOff>
    </xdr:from>
    <xdr:to>
      <xdr:col>46</xdr:col>
      <xdr:colOff>38100</xdr:colOff>
      <xdr:row>86</xdr:row>
      <xdr:rowOff>132824</xdr:rowOff>
    </xdr:to>
    <xdr:sp macro="" textlink="">
      <xdr:nvSpPr>
        <xdr:cNvPr id="362" name="楕円 361">
          <a:extLst>
            <a:ext uri="{FF2B5EF4-FFF2-40B4-BE49-F238E27FC236}">
              <a16:creationId xmlns:a16="http://schemas.microsoft.com/office/drawing/2014/main" id="{80B1B612-CA87-4FA0-81E3-408507AC1FD9}"/>
            </a:ext>
          </a:extLst>
        </xdr:cNvPr>
        <xdr:cNvSpPr/>
      </xdr:nvSpPr>
      <xdr:spPr>
        <a:xfrm>
          <a:off x="8699500" y="14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81535</xdr:rowOff>
    </xdr:from>
    <xdr:to>
      <xdr:col>50</xdr:col>
      <xdr:colOff>114300</xdr:colOff>
      <xdr:row>86</xdr:row>
      <xdr:rowOff>82024</xdr:rowOff>
    </xdr:to>
    <xdr:cxnSp macro="">
      <xdr:nvCxnSpPr>
        <xdr:cNvPr id="363" name="直線コネクタ 362">
          <a:extLst>
            <a:ext uri="{FF2B5EF4-FFF2-40B4-BE49-F238E27FC236}">
              <a16:creationId xmlns:a16="http://schemas.microsoft.com/office/drawing/2014/main" id="{FFFA00AE-6F0A-475B-943D-54DE0D4A3F55}"/>
            </a:ext>
          </a:extLst>
        </xdr:cNvPr>
        <xdr:cNvCxnSpPr/>
      </xdr:nvCxnSpPr>
      <xdr:spPr>
        <a:xfrm flipV="1">
          <a:off x="8750300" y="14826235"/>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31714</xdr:rowOff>
    </xdr:from>
    <xdr:to>
      <xdr:col>41</xdr:col>
      <xdr:colOff>101600</xdr:colOff>
      <xdr:row>86</xdr:row>
      <xdr:rowOff>133314</xdr:rowOff>
    </xdr:to>
    <xdr:sp macro="" textlink="">
      <xdr:nvSpPr>
        <xdr:cNvPr id="364" name="楕円 363">
          <a:extLst>
            <a:ext uri="{FF2B5EF4-FFF2-40B4-BE49-F238E27FC236}">
              <a16:creationId xmlns:a16="http://schemas.microsoft.com/office/drawing/2014/main" id="{83651EE9-4867-442A-993D-CCBCEEBAC3BA}"/>
            </a:ext>
          </a:extLst>
        </xdr:cNvPr>
        <xdr:cNvSpPr/>
      </xdr:nvSpPr>
      <xdr:spPr>
        <a:xfrm>
          <a:off x="7810500" y="1477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82024</xdr:rowOff>
    </xdr:from>
    <xdr:to>
      <xdr:col>45</xdr:col>
      <xdr:colOff>177800</xdr:colOff>
      <xdr:row>86</xdr:row>
      <xdr:rowOff>82514</xdr:rowOff>
    </xdr:to>
    <xdr:cxnSp macro="">
      <xdr:nvCxnSpPr>
        <xdr:cNvPr id="365" name="直線コネクタ 364">
          <a:extLst>
            <a:ext uri="{FF2B5EF4-FFF2-40B4-BE49-F238E27FC236}">
              <a16:creationId xmlns:a16="http://schemas.microsoft.com/office/drawing/2014/main" id="{C9CD596E-BF07-4ED5-B39A-D1756D6F709B}"/>
            </a:ext>
          </a:extLst>
        </xdr:cNvPr>
        <xdr:cNvCxnSpPr/>
      </xdr:nvCxnSpPr>
      <xdr:spPr>
        <a:xfrm flipV="1">
          <a:off x="7861300" y="14826724"/>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27141</xdr:rowOff>
    </xdr:from>
    <xdr:to>
      <xdr:col>36</xdr:col>
      <xdr:colOff>165100</xdr:colOff>
      <xdr:row>86</xdr:row>
      <xdr:rowOff>128741</xdr:rowOff>
    </xdr:to>
    <xdr:sp macro="" textlink="">
      <xdr:nvSpPr>
        <xdr:cNvPr id="366" name="楕円 365">
          <a:extLst>
            <a:ext uri="{FF2B5EF4-FFF2-40B4-BE49-F238E27FC236}">
              <a16:creationId xmlns:a16="http://schemas.microsoft.com/office/drawing/2014/main" id="{B841BF79-86B2-4515-8AFF-85045EEB4072}"/>
            </a:ext>
          </a:extLst>
        </xdr:cNvPr>
        <xdr:cNvSpPr/>
      </xdr:nvSpPr>
      <xdr:spPr>
        <a:xfrm>
          <a:off x="6921500" y="1477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77941</xdr:rowOff>
    </xdr:from>
    <xdr:to>
      <xdr:col>41</xdr:col>
      <xdr:colOff>50800</xdr:colOff>
      <xdr:row>86</xdr:row>
      <xdr:rowOff>82514</xdr:rowOff>
    </xdr:to>
    <xdr:cxnSp macro="">
      <xdr:nvCxnSpPr>
        <xdr:cNvPr id="367" name="直線コネクタ 366">
          <a:extLst>
            <a:ext uri="{FF2B5EF4-FFF2-40B4-BE49-F238E27FC236}">
              <a16:creationId xmlns:a16="http://schemas.microsoft.com/office/drawing/2014/main" id="{56352268-425D-4190-92AB-FB63760A675D}"/>
            </a:ext>
          </a:extLst>
        </xdr:cNvPr>
        <xdr:cNvCxnSpPr/>
      </xdr:nvCxnSpPr>
      <xdr:spPr>
        <a:xfrm>
          <a:off x="6972300" y="14822641"/>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21009</xdr:rowOff>
    </xdr:from>
    <xdr:ext cx="469744" cy="259045"/>
    <xdr:sp macro="" textlink="">
      <xdr:nvSpPr>
        <xdr:cNvPr id="368" name="n_1aveValue【公営住宅】&#10;一人当たり面積">
          <a:extLst>
            <a:ext uri="{FF2B5EF4-FFF2-40B4-BE49-F238E27FC236}">
              <a16:creationId xmlns:a16="http://schemas.microsoft.com/office/drawing/2014/main" id="{DF344797-5D24-4349-82F6-74C2F9FFA042}"/>
            </a:ext>
          </a:extLst>
        </xdr:cNvPr>
        <xdr:cNvSpPr txBox="1"/>
      </xdr:nvSpPr>
      <xdr:spPr>
        <a:xfrm>
          <a:off x="9391727" y="1442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41908</xdr:rowOff>
    </xdr:from>
    <xdr:ext cx="469744" cy="259045"/>
    <xdr:sp macro="" textlink="">
      <xdr:nvSpPr>
        <xdr:cNvPr id="369" name="n_2aveValue【公営住宅】&#10;一人当たり面積">
          <a:extLst>
            <a:ext uri="{FF2B5EF4-FFF2-40B4-BE49-F238E27FC236}">
              <a16:creationId xmlns:a16="http://schemas.microsoft.com/office/drawing/2014/main" id="{6D0B131F-3C52-4D6E-BE63-FE1A0E531408}"/>
            </a:ext>
          </a:extLst>
        </xdr:cNvPr>
        <xdr:cNvSpPr txBox="1"/>
      </xdr:nvSpPr>
      <xdr:spPr>
        <a:xfrm>
          <a:off x="85154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48277</xdr:rowOff>
    </xdr:from>
    <xdr:ext cx="469744" cy="259045"/>
    <xdr:sp macro="" textlink="">
      <xdr:nvSpPr>
        <xdr:cNvPr id="370" name="n_3aveValue【公営住宅】&#10;一人当たり面積">
          <a:extLst>
            <a:ext uri="{FF2B5EF4-FFF2-40B4-BE49-F238E27FC236}">
              <a16:creationId xmlns:a16="http://schemas.microsoft.com/office/drawing/2014/main" id="{04CEC5AD-E9AE-48C8-8F21-04AD2CFCE12D}"/>
            </a:ext>
          </a:extLst>
        </xdr:cNvPr>
        <xdr:cNvSpPr txBox="1"/>
      </xdr:nvSpPr>
      <xdr:spPr>
        <a:xfrm>
          <a:off x="7626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24764</xdr:rowOff>
    </xdr:from>
    <xdr:ext cx="469744" cy="259045"/>
    <xdr:sp macro="" textlink="">
      <xdr:nvSpPr>
        <xdr:cNvPr id="371" name="n_4aveValue【公営住宅】&#10;一人当たり面積">
          <a:extLst>
            <a:ext uri="{FF2B5EF4-FFF2-40B4-BE49-F238E27FC236}">
              <a16:creationId xmlns:a16="http://schemas.microsoft.com/office/drawing/2014/main" id="{6A0EF5AE-46A3-4D79-BBB1-AF0BA0D32171}"/>
            </a:ext>
          </a:extLst>
        </xdr:cNvPr>
        <xdr:cNvSpPr txBox="1"/>
      </xdr:nvSpPr>
      <xdr:spPr>
        <a:xfrm>
          <a:off x="6737427" y="14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123462</xdr:rowOff>
    </xdr:from>
    <xdr:ext cx="469744" cy="259045"/>
    <xdr:sp macro="" textlink="">
      <xdr:nvSpPr>
        <xdr:cNvPr id="372" name="n_1mainValue【公営住宅】&#10;一人当たり面積">
          <a:extLst>
            <a:ext uri="{FF2B5EF4-FFF2-40B4-BE49-F238E27FC236}">
              <a16:creationId xmlns:a16="http://schemas.microsoft.com/office/drawing/2014/main" id="{870A6653-C640-446E-AB92-6300105D25D7}"/>
            </a:ext>
          </a:extLst>
        </xdr:cNvPr>
        <xdr:cNvSpPr txBox="1"/>
      </xdr:nvSpPr>
      <xdr:spPr>
        <a:xfrm>
          <a:off x="9391727" y="1486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123951</xdr:rowOff>
    </xdr:from>
    <xdr:ext cx="469744" cy="259045"/>
    <xdr:sp macro="" textlink="">
      <xdr:nvSpPr>
        <xdr:cNvPr id="373" name="n_2mainValue【公営住宅】&#10;一人当たり面積">
          <a:extLst>
            <a:ext uri="{FF2B5EF4-FFF2-40B4-BE49-F238E27FC236}">
              <a16:creationId xmlns:a16="http://schemas.microsoft.com/office/drawing/2014/main" id="{4E173E49-126F-49CE-AA0B-68EE967E1E84}"/>
            </a:ext>
          </a:extLst>
        </xdr:cNvPr>
        <xdr:cNvSpPr txBox="1"/>
      </xdr:nvSpPr>
      <xdr:spPr>
        <a:xfrm>
          <a:off x="8515427" y="1486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124441</xdr:rowOff>
    </xdr:from>
    <xdr:ext cx="469744" cy="259045"/>
    <xdr:sp macro="" textlink="">
      <xdr:nvSpPr>
        <xdr:cNvPr id="374" name="n_3mainValue【公営住宅】&#10;一人当たり面積">
          <a:extLst>
            <a:ext uri="{FF2B5EF4-FFF2-40B4-BE49-F238E27FC236}">
              <a16:creationId xmlns:a16="http://schemas.microsoft.com/office/drawing/2014/main" id="{AE124A75-FDF4-4098-BB47-37CF27D1AC01}"/>
            </a:ext>
          </a:extLst>
        </xdr:cNvPr>
        <xdr:cNvSpPr txBox="1"/>
      </xdr:nvSpPr>
      <xdr:spPr>
        <a:xfrm>
          <a:off x="7626427" y="1486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119868</xdr:rowOff>
    </xdr:from>
    <xdr:ext cx="469744" cy="259045"/>
    <xdr:sp macro="" textlink="">
      <xdr:nvSpPr>
        <xdr:cNvPr id="375" name="n_4mainValue【公営住宅】&#10;一人当たり面積">
          <a:extLst>
            <a:ext uri="{FF2B5EF4-FFF2-40B4-BE49-F238E27FC236}">
              <a16:creationId xmlns:a16="http://schemas.microsoft.com/office/drawing/2014/main" id="{622B14CF-1D27-43C2-8720-7351FF071D78}"/>
            </a:ext>
          </a:extLst>
        </xdr:cNvPr>
        <xdr:cNvSpPr txBox="1"/>
      </xdr:nvSpPr>
      <xdr:spPr>
        <a:xfrm>
          <a:off x="6737427" y="1486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D0CC553D-AB5A-4402-97B1-12A7A01319B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3249023-B4E9-4CE6-9F0A-001CC8B9905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2B1F2369-D954-48EB-8389-4970A0B7F12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62732E0E-99A4-482F-B3D5-CC44E8B3495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6B596A8B-4BC3-4A87-8F8F-5473940BB38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8740F96C-9530-4C9C-B9E2-16DC4A9FB0F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FC623E07-EADE-4EE8-913A-0BCED90479F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DAD1AA21-C7E3-4B86-9BBC-F57EA52D316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84DABFC-B127-4F4E-915C-7B5073A6FCA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F19B14D9-D928-415C-B36A-F2BEDC4CE1A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3F92444B-5405-49E1-BFF7-FB55913D7E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F7D17F25-F1B8-493C-B369-F3FE3885172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2219D8EF-A05C-433D-BD0A-1BA4F9B7029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A793F926-1CBA-4FFB-99CD-B2350C95168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7FCCF66D-D8C0-4AC1-92DA-30CA7033A6D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9F8D6B98-999C-44A7-A9CA-E6A958BA5F2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205CD532-9903-4343-B039-4F059FD7FDB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D42B1605-2122-4B16-BEC4-6E82A859BD1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5DDC39F8-102C-456F-9808-97E483D550D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79AEFA9C-232B-47E1-8856-B178700E7F1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EE046429-3005-47AA-A6F7-A3C0A313A1C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F39B7EAA-4998-4CF2-88B1-B26F19F952E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A7D9AEB6-0E44-4900-AD25-4C3F908F607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D676A49B-6912-491D-A3CF-B7E8F3A9C7D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8ED931C3-BE78-4C28-929E-FFCE7977CEB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C6D9B56C-DECC-468B-8025-7134DEAF11B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1370947B-599E-4A36-AA45-1BDD7DC2CC4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E809F101-5D2A-4B1E-B167-F72A6FBEF54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178B6BAF-A4DA-4E4E-9C93-940E7B0A9AD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B8AF96D3-9EA4-44FB-9C2D-8AED9053A96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3847789B-9DC9-436F-9E3E-1E3DF08E0ED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BD8195E8-BE40-4B44-B8C9-D464464B648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9EBC859E-BC2E-40EE-9248-3B32103C473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14A734C9-66F3-4239-98BE-A55C4A82DA6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6214F423-DCF1-48EC-8628-F9BAE5C532F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06306733-6FA2-42C0-BFA6-F936B06BDA9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11C7BC41-5931-4FEA-9EFA-C2E1109A1DB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08AA50F4-63CD-4E81-93FE-629A6EA8F54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BE154998-0125-468A-A249-FA02EC0FC16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5DC77360-A050-486F-8FF8-F76AF497592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7BAFD059-D656-4DBA-9852-414A439A2FE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A338FFC7-9581-4B4C-A09F-D615EE11E585}"/>
            </a:ext>
          </a:extLst>
        </xdr:cNvPr>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FD25CDD1-0085-468A-80E5-163D31B1C76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10E93EC6-7910-4370-B29A-435CC79D76C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C1B2A82-FCBC-4D6F-8799-B74EAEFAD571}"/>
            </a:ext>
          </a:extLst>
        </xdr:cNvPr>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421" name="直線コネクタ 420">
          <a:extLst>
            <a:ext uri="{FF2B5EF4-FFF2-40B4-BE49-F238E27FC236}">
              <a16:creationId xmlns:a16="http://schemas.microsoft.com/office/drawing/2014/main" id="{2BD8832E-DA2F-4B3C-B014-04431AED3F96}"/>
            </a:ext>
          </a:extLst>
        </xdr:cNvPr>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11992</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2C63F36A-666F-4E34-B89A-72AC9E370593}"/>
            </a:ext>
          </a:extLst>
        </xdr:cNvPr>
        <xdr:cNvSpPr txBox="1"/>
      </xdr:nvSpPr>
      <xdr:spPr>
        <a:xfrm>
          <a:off x="16357600" y="6527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23" name="フローチャート: 判断 422">
          <a:extLst>
            <a:ext uri="{FF2B5EF4-FFF2-40B4-BE49-F238E27FC236}">
              <a16:creationId xmlns:a16="http://schemas.microsoft.com/office/drawing/2014/main" id="{8DDF9B44-C37D-443B-8F06-51F5A395D0A0}"/>
            </a:ext>
          </a:extLst>
        </xdr:cNvPr>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424" name="フローチャート: 判断 423">
          <a:extLst>
            <a:ext uri="{FF2B5EF4-FFF2-40B4-BE49-F238E27FC236}">
              <a16:creationId xmlns:a16="http://schemas.microsoft.com/office/drawing/2014/main" id="{D606B906-BE96-449F-907E-6BF7031A7D8C}"/>
            </a:ext>
          </a:extLst>
        </xdr:cNvPr>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425" name="フローチャート: 判断 424">
          <a:extLst>
            <a:ext uri="{FF2B5EF4-FFF2-40B4-BE49-F238E27FC236}">
              <a16:creationId xmlns:a16="http://schemas.microsoft.com/office/drawing/2014/main" id="{BAE02F07-AD5E-4889-AD39-2AABF11FAC79}"/>
            </a:ext>
          </a:extLst>
        </xdr:cNvPr>
        <xdr:cNvSpPr/>
      </xdr:nvSpPr>
      <xdr:spPr>
        <a:xfrm>
          <a:off x="14541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26" name="フローチャート: 判断 425">
          <a:extLst>
            <a:ext uri="{FF2B5EF4-FFF2-40B4-BE49-F238E27FC236}">
              <a16:creationId xmlns:a16="http://schemas.microsoft.com/office/drawing/2014/main" id="{4CBAAE49-3E49-43A0-A206-0780EE0EC448}"/>
            </a:ext>
          </a:extLst>
        </xdr:cNvPr>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27" name="フローチャート: 判断 426">
          <a:extLst>
            <a:ext uri="{FF2B5EF4-FFF2-40B4-BE49-F238E27FC236}">
              <a16:creationId xmlns:a16="http://schemas.microsoft.com/office/drawing/2014/main" id="{9C6A5C83-D47A-4DD9-9F79-8EC5F9D6820C}"/>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846724A-4B87-46B2-BFD6-D2E721BA7F6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6728A79-A793-4680-952C-6F239AB3045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AF5B397-0A32-49E0-AAB7-03D33CABFD8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80150AE-B152-402E-9A4E-A06CF757B1A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A0311ED-99CA-41CD-80C0-B60B18DF47F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20501</xdr:rowOff>
    </xdr:from>
    <xdr:to>
      <xdr:col>85</xdr:col>
      <xdr:colOff>177800</xdr:colOff>
      <xdr:row>37</xdr:row>
      <xdr:rowOff>122101</xdr:rowOff>
    </xdr:to>
    <xdr:sp macro="" textlink="">
      <xdr:nvSpPr>
        <xdr:cNvPr id="433" name="楕円 432">
          <a:extLst>
            <a:ext uri="{FF2B5EF4-FFF2-40B4-BE49-F238E27FC236}">
              <a16:creationId xmlns:a16="http://schemas.microsoft.com/office/drawing/2014/main" id="{321CC7E9-E2E6-41D0-94AC-C13D2EFEED28}"/>
            </a:ext>
          </a:extLst>
        </xdr:cNvPr>
        <xdr:cNvSpPr/>
      </xdr:nvSpPr>
      <xdr:spPr>
        <a:xfrm>
          <a:off x="16268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43378</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D622D5AC-85AF-46EC-B6E5-6B2FCD2FB02D}"/>
            </a:ext>
          </a:extLst>
        </xdr:cNvPr>
        <xdr:cNvSpPr txBox="1"/>
      </xdr:nvSpPr>
      <xdr:spPr>
        <a:xfrm>
          <a:off x="16357600" y="621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38463</xdr:rowOff>
    </xdr:from>
    <xdr:to>
      <xdr:col>81</xdr:col>
      <xdr:colOff>101600</xdr:colOff>
      <xdr:row>37</xdr:row>
      <xdr:rowOff>140063</xdr:rowOff>
    </xdr:to>
    <xdr:sp macro="" textlink="">
      <xdr:nvSpPr>
        <xdr:cNvPr id="435" name="楕円 434">
          <a:extLst>
            <a:ext uri="{FF2B5EF4-FFF2-40B4-BE49-F238E27FC236}">
              <a16:creationId xmlns:a16="http://schemas.microsoft.com/office/drawing/2014/main" id="{FBBFEA29-93EC-4842-9451-EED49F438821}"/>
            </a:ext>
          </a:extLst>
        </xdr:cNvPr>
        <xdr:cNvSpPr/>
      </xdr:nvSpPr>
      <xdr:spPr>
        <a:xfrm>
          <a:off x="15430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71301</xdr:rowOff>
    </xdr:from>
    <xdr:to>
      <xdr:col>85</xdr:col>
      <xdr:colOff>127000</xdr:colOff>
      <xdr:row>37</xdr:row>
      <xdr:rowOff>89263</xdr:rowOff>
    </xdr:to>
    <xdr:cxnSp macro="">
      <xdr:nvCxnSpPr>
        <xdr:cNvPr id="436" name="直線コネクタ 435">
          <a:extLst>
            <a:ext uri="{FF2B5EF4-FFF2-40B4-BE49-F238E27FC236}">
              <a16:creationId xmlns:a16="http://schemas.microsoft.com/office/drawing/2014/main" id="{733F8BD5-7EA3-4FF4-AC77-7787E80231A2}"/>
            </a:ext>
          </a:extLst>
        </xdr:cNvPr>
        <xdr:cNvCxnSpPr/>
      </xdr:nvCxnSpPr>
      <xdr:spPr>
        <a:xfrm flipV="1">
          <a:off x="15481300" y="641495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xdr:rowOff>
    </xdr:from>
    <xdr:to>
      <xdr:col>76</xdr:col>
      <xdr:colOff>165100</xdr:colOff>
      <xdr:row>37</xdr:row>
      <xdr:rowOff>104140</xdr:rowOff>
    </xdr:to>
    <xdr:sp macro="" textlink="">
      <xdr:nvSpPr>
        <xdr:cNvPr id="437" name="楕円 436">
          <a:extLst>
            <a:ext uri="{FF2B5EF4-FFF2-40B4-BE49-F238E27FC236}">
              <a16:creationId xmlns:a16="http://schemas.microsoft.com/office/drawing/2014/main" id="{914E9BC8-B3F1-44A4-99F4-78C1C8B1E1AA}"/>
            </a:ext>
          </a:extLst>
        </xdr:cNvPr>
        <xdr:cNvSpPr/>
      </xdr:nvSpPr>
      <xdr:spPr>
        <a:xfrm>
          <a:off x="14541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53340</xdr:rowOff>
    </xdr:from>
    <xdr:to>
      <xdr:col>81</xdr:col>
      <xdr:colOff>50800</xdr:colOff>
      <xdr:row>37</xdr:row>
      <xdr:rowOff>89263</xdr:rowOff>
    </xdr:to>
    <xdr:cxnSp macro="">
      <xdr:nvCxnSpPr>
        <xdr:cNvPr id="438" name="直線コネクタ 437">
          <a:extLst>
            <a:ext uri="{FF2B5EF4-FFF2-40B4-BE49-F238E27FC236}">
              <a16:creationId xmlns:a16="http://schemas.microsoft.com/office/drawing/2014/main" id="{4F7862BA-0D95-4CC0-ABF1-23052F16E55A}"/>
            </a:ext>
          </a:extLst>
        </xdr:cNvPr>
        <xdr:cNvCxnSpPr/>
      </xdr:nvCxnSpPr>
      <xdr:spPr>
        <a:xfrm>
          <a:off x="14592300" y="63969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39" name="楕円 438">
          <a:extLst>
            <a:ext uri="{FF2B5EF4-FFF2-40B4-BE49-F238E27FC236}">
              <a16:creationId xmlns:a16="http://schemas.microsoft.com/office/drawing/2014/main" id="{BB26415B-4596-44A8-9364-4D99DDDCB96F}"/>
            </a:ext>
          </a:extLst>
        </xdr:cNvPr>
        <xdr:cNvSpPr/>
      </xdr:nvSpPr>
      <xdr:spPr>
        <a:xfrm>
          <a:off x="1365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19050</xdr:rowOff>
    </xdr:from>
    <xdr:to>
      <xdr:col>76</xdr:col>
      <xdr:colOff>114300</xdr:colOff>
      <xdr:row>37</xdr:row>
      <xdr:rowOff>53340</xdr:rowOff>
    </xdr:to>
    <xdr:cxnSp macro="">
      <xdr:nvCxnSpPr>
        <xdr:cNvPr id="440" name="直線コネクタ 439">
          <a:extLst>
            <a:ext uri="{FF2B5EF4-FFF2-40B4-BE49-F238E27FC236}">
              <a16:creationId xmlns:a16="http://schemas.microsoft.com/office/drawing/2014/main" id="{A22C44C2-97AD-4AC5-A720-4C131A05E225}"/>
            </a:ext>
          </a:extLst>
        </xdr:cNvPr>
        <xdr:cNvCxnSpPr/>
      </xdr:nvCxnSpPr>
      <xdr:spPr>
        <a:xfrm>
          <a:off x="13703300" y="6362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105410</xdr:rowOff>
    </xdr:from>
    <xdr:to>
      <xdr:col>67</xdr:col>
      <xdr:colOff>101600</xdr:colOff>
      <xdr:row>37</xdr:row>
      <xdr:rowOff>35560</xdr:rowOff>
    </xdr:to>
    <xdr:sp macro="" textlink="">
      <xdr:nvSpPr>
        <xdr:cNvPr id="441" name="楕円 440">
          <a:extLst>
            <a:ext uri="{FF2B5EF4-FFF2-40B4-BE49-F238E27FC236}">
              <a16:creationId xmlns:a16="http://schemas.microsoft.com/office/drawing/2014/main" id="{C96BFA9F-0413-4FB9-9F7D-CB2689DA33A6}"/>
            </a:ext>
          </a:extLst>
        </xdr:cNvPr>
        <xdr:cNvSpPr/>
      </xdr:nvSpPr>
      <xdr:spPr>
        <a:xfrm>
          <a:off x="12763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156210</xdr:rowOff>
    </xdr:from>
    <xdr:to>
      <xdr:col>71</xdr:col>
      <xdr:colOff>177800</xdr:colOff>
      <xdr:row>37</xdr:row>
      <xdr:rowOff>19050</xdr:rowOff>
    </xdr:to>
    <xdr:cxnSp macro="">
      <xdr:nvCxnSpPr>
        <xdr:cNvPr id="442" name="直線コネクタ 441">
          <a:extLst>
            <a:ext uri="{FF2B5EF4-FFF2-40B4-BE49-F238E27FC236}">
              <a16:creationId xmlns:a16="http://schemas.microsoft.com/office/drawing/2014/main" id="{A113CACC-A45E-495B-B21F-86C788315B6E}"/>
            </a:ext>
          </a:extLst>
        </xdr:cNvPr>
        <xdr:cNvCxnSpPr/>
      </xdr:nvCxnSpPr>
      <xdr:spPr>
        <a:xfrm>
          <a:off x="12814300" y="63284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10358</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194FFA60-D1A6-4A93-A0A1-4113D7B91490}"/>
            </a:ext>
          </a:extLst>
        </xdr:cNvPr>
        <xdr:cNvSpPr txBox="1"/>
      </xdr:nvSpPr>
      <xdr:spPr>
        <a:xfrm>
          <a:off x="152660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116494</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908EEA9D-25CD-49CA-A4B6-1D10286A8902}"/>
            </a:ext>
          </a:extLst>
        </xdr:cNvPr>
        <xdr:cNvSpPr txBox="1"/>
      </xdr:nvSpPr>
      <xdr:spPr>
        <a:xfrm>
          <a:off x="14389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147518</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1B263B54-5B20-4CAD-BF1F-51BDEFCCEF21}"/>
            </a:ext>
          </a:extLst>
        </xdr:cNvPr>
        <xdr:cNvSpPr txBox="1"/>
      </xdr:nvSpPr>
      <xdr:spPr>
        <a:xfrm>
          <a:off x="13500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162214</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A77B4521-4519-450B-AD5A-82CB3E2EAA9C}"/>
            </a:ext>
          </a:extLst>
        </xdr:cNvPr>
        <xdr:cNvSpPr txBox="1"/>
      </xdr:nvSpPr>
      <xdr:spPr>
        <a:xfrm>
          <a:off x="12611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156590</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4CF534E8-6C14-4B4A-8238-6C819D26BBDA}"/>
            </a:ext>
          </a:extLst>
        </xdr:cNvPr>
        <xdr:cNvSpPr txBox="1"/>
      </xdr:nvSpPr>
      <xdr:spPr>
        <a:xfrm>
          <a:off x="152660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FF6F73C6-CD71-4088-9175-985D2D6E6819}"/>
            </a:ext>
          </a:extLst>
        </xdr:cNvPr>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49CFF133-F5C7-4BC4-BAA5-C3A5EE4757C5}"/>
            </a:ext>
          </a:extLst>
        </xdr:cNvPr>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52087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F266AEAE-1DD9-4D61-9CE9-3C728F3D8D0B}"/>
            </a:ext>
          </a:extLst>
        </xdr:cNvPr>
        <xdr:cNvSpPr txBox="1"/>
      </xdr:nvSpPr>
      <xdr:spPr>
        <a:xfrm>
          <a:off x="12611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DB1AA72D-AE17-46ED-9730-8BE61FE26C6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4A6E3BDD-5C04-4B2E-9069-771B1F7F230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DE1B5724-8591-4F04-9022-93D0BBE9F99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7204C6D1-7CA6-427B-BE56-2EA32EAF509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C708D608-63CB-4DAA-93DD-1BC6B8DAF0A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51790DC0-323F-4D84-85CF-E2AEB1A888F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5545F0FB-44B2-448D-88DB-C604D80B705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988883E5-6720-4828-9273-F9F2F372D10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FD888516-293E-48AB-B14B-BD3AEC5EB08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FC950AA1-59DC-4E48-8829-F3E1922EBC7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77B765CC-1721-4871-B303-3FF3E8A983F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49FAF390-C549-401B-901F-BF8C884B564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FA3D2342-F073-41A7-B15A-AAAD1F28CEF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594BFC44-E9C7-40F9-B8C0-A90210BD163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CFB47257-F0B6-46AF-A3B0-4EEAD68F889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9DA2F194-9557-4AA7-B9BE-A1F7A59379A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A9E99277-AC6E-47CB-9E45-ED91B6BCB65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C536A3A4-238A-4393-AAC8-7649084D6A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05EB949C-AEAC-493B-8921-AD569E4D60A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DAB74C65-A74B-4129-A3CB-062FE67516B5}"/>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CD04CE16-065C-45B8-9B19-FD1FEC1C104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1E8202E5-AF33-4EAD-8FE6-3F5BDA136E5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6BB15C96-6D68-4D50-B2F6-E208F6EF223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BDC9F80-1ACD-42DD-B0A6-C6BF90B4B87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BD547F8-4DB9-4141-9B61-F55EE132483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A62DD864-A71E-4B55-B416-F95D661DD0B4}"/>
            </a:ext>
          </a:extLst>
        </xdr:cNvPr>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8ACDB479-1BED-49D1-A498-B0560B011E43}"/>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7FC4F687-9A8D-4B61-9E8E-33B7B4881F2C}"/>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26461E2D-4271-4443-A6BE-9279D3F3EC69}"/>
            </a:ext>
          </a:extLst>
        </xdr:cNvPr>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480" name="直線コネクタ 479">
          <a:extLst>
            <a:ext uri="{FF2B5EF4-FFF2-40B4-BE49-F238E27FC236}">
              <a16:creationId xmlns:a16="http://schemas.microsoft.com/office/drawing/2014/main" id="{CFD28B76-93D6-4A93-B734-F40DD9DCFED7}"/>
            </a:ext>
          </a:extLst>
        </xdr:cNvPr>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27050</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5B23FA11-34F7-4709-8F69-D369592FF376}"/>
            </a:ext>
          </a:extLst>
        </xdr:cNvPr>
        <xdr:cNvSpPr txBox="1"/>
      </xdr:nvSpPr>
      <xdr:spPr>
        <a:xfrm>
          <a:off x="22199600" y="654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482" name="フローチャート: 判断 481">
          <a:extLst>
            <a:ext uri="{FF2B5EF4-FFF2-40B4-BE49-F238E27FC236}">
              <a16:creationId xmlns:a16="http://schemas.microsoft.com/office/drawing/2014/main" id="{5D338BEC-4AB5-40AE-9C05-C9AA3BA4FCE2}"/>
            </a:ext>
          </a:extLst>
        </xdr:cNvPr>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483" name="フローチャート: 判断 482">
          <a:extLst>
            <a:ext uri="{FF2B5EF4-FFF2-40B4-BE49-F238E27FC236}">
              <a16:creationId xmlns:a16="http://schemas.microsoft.com/office/drawing/2014/main" id="{833B8217-4CD9-4194-A696-A168702E81A5}"/>
            </a:ext>
          </a:extLst>
        </xdr:cNvPr>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484" name="フローチャート: 判断 483">
          <a:extLst>
            <a:ext uri="{FF2B5EF4-FFF2-40B4-BE49-F238E27FC236}">
              <a16:creationId xmlns:a16="http://schemas.microsoft.com/office/drawing/2014/main" id="{A49372F4-2D19-465C-8F66-2D34C2D09345}"/>
            </a:ext>
          </a:extLst>
        </xdr:cNvPr>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485" name="フローチャート: 判断 484">
          <a:extLst>
            <a:ext uri="{FF2B5EF4-FFF2-40B4-BE49-F238E27FC236}">
              <a16:creationId xmlns:a16="http://schemas.microsoft.com/office/drawing/2014/main" id="{BF4BE1B1-4B46-4704-9443-8483E2C43F5F}"/>
            </a:ext>
          </a:extLst>
        </xdr:cNvPr>
        <xdr:cNvSpPr/>
      </xdr:nvSpPr>
      <xdr:spPr>
        <a:xfrm>
          <a:off x="19494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486" name="フローチャート: 判断 485">
          <a:extLst>
            <a:ext uri="{FF2B5EF4-FFF2-40B4-BE49-F238E27FC236}">
              <a16:creationId xmlns:a16="http://schemas.microsoft.com/office/drawing/2014/main" id="{7BE0A237-F66F-4614-8292-05CEDB675E96}"/>
            </a:ext>
          </a:extLst>
        </xdr:cNvPr>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94FE21B-2B4F-4985-8567-D8F545A58F3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6B6BB18-CF1F-4E77-8AF3-48E041D2962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FF9407B-B4D2-41D0-951A-C49585C1C84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9159E63-D4DF-4F0A-9BDC-9632596D0D4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BEFD0DB-E5D2-477B-A33A-D6694C80933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15603</xdr:rowOff>
    </xdr:from>
    <xdr:to>
      <xdr:col>116</xdr:col>
      <xdr:colOff>114300</xdr:colOff>
      <xdr:row>40</xdr:row>
      <xdr:rowOff>117203</xdr:rowOff>
    </xdr:to>
    <xdr:sp macro="" textlink="">
      <xdr:nvSpPr>
        <xdr:cNvPr id="492" name="楕円 491">
          <a:extLst>
            <a:ext uri="{FF2B5EF4-FFF2-40B4-BE49-F238E27FC236}">
              <a16:creationId xmlns:a16="http://schemas.microsoft.com/office/drawing/2014/main" id="{BA9F9E9A-70EA-4F01-A15E-26059F716EFE}"/>
            </a:ext>
          </a:extLst>
        </xdr:cNvPr>
        <xdr:cNvSpPr/>
      </xdr:nvSpPr>
      <xdr:spPr>
        <a:xfrm>
          <a:off x="221107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165480</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D2F2FE20-C94F-4FEB-AB59-4406ADB3EF69}"/>
            </a:ext>
          </a:extLst>
        </xdr:cNvPr>
        <xdr:cNvSpPr txBox="1"/>
      </xdr:nvSpPr>
      <xdr:spPr>
        <a:xfrm>
          <a:off x="22199600"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494" name="楕円 493">
          <a:extLst>
            <a:ext uri="{FF2B5EF4-FFF2-40B4-BE49-F238E27FC236}">
              <a16:creationId xmlns:a16="http://schemas.microsoft.com/office/drawing/2014/main" id="{76410A6A-5364-4028-8D50-699E29ABD4DA}"/>
            </a:ext>
          </a:extLst>
        </xdr:cNvPr>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41910</xdr:rowOff>
    </xdr:from>
    <xdr:to>
      <xdr:col>116</xdr:col>
      <xdr:colOff>63500</xdr:colOff>
      <xdr:row>40</xdr:row>
      <xdr:rowOff>66403</xdr:rowOff>
    </xdr:to>
    <xdr:cxnSp macro="">
      <xdr:nvCxnSpPr>
        <xdr:cNvPr id="495" name="直線コネクタ 494">
          <a:extLst>
            <a:ext uri="{FF2B5EF4-FFF2-40B4-BE49-F238E27FC236}">
              <a16:creationId xmlns:a16="http://schemas.microsoft.com/office/drawing/2014/main" id="{7CAC2D5C-BB8B-4013-9BE1-5066A4AC8897}"/>
            </a:ext>
          </a:extLst>
        </xdr:cNvPr>
        <xdr:cNvCxnSpPr/>
      </xdr:nvCxnSpPr>
      <xdr:spPr>
        <a:xfrm>
          <a:off x="21323300" y="672846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165826</xdr:rowOff>
    </xdr:from>
    <xdr:to>
      <xdr:col>107</xdr:col>
      <xdr:colOff>101600</xdr:colOff>
      <xdr:row>39</xdr:row>
      <xdr:rowOff>95976</xdr:rowOff>
    </xdr:to>
    <xdr:sp macro="" textlink="">
      <xdr:nvSpPr>
        <xdr:cNvPr id="496" name="楕円 495">
          <a:extLst>
            <a:ext uri="{FF2B5EF4-FFF2-40B4-BE49-F238E27FC236}">
              <a16:creationId xmlns:a16="http://schemas.microsoft.com/office/drawing/2014/main" id="{79B464A6-E4D5-4DB8-9B89-C59EE26E6C9D}"/>
            </a:ext>
          </a:extLst>
        </xdr:cNvPr>
        <xdr:cNvSpPr/>
      </xdr:nvSpPr>
      <xdr:spPr>
        <a:xfrm>
          <a:off x="20383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45176</xdr:rowOff>
    </xdr:to>
    <xdr:cxnSp macro="">
      <xdr:nvCxnSpPr>
        <xdr:cNvPr id="497" name="直線コネクタ 496">
          <a:extLst>
            <a:ext uri="{FF2B5EF4-FFF2-40B4-BE49-F238E27FC236}">
              <a16:creationId xmlns:a16="http://schemas.microsoft.com/office/drawing/2014/main" id="{DF97B60B-E780-4819-A24F-921B36BE3114}"/>
            </a:ext>
          </a:extLst>
        </xdr:cNvPr>
        <xdr:cNvCxnSpPr/>
      </xdr:nvCxnSpPr>
      <xdr:spPr>
        <a:xfrm flipV="1">
          <a:off x="20434300" y="67284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169091</xdr:rowOff>
    </xdr:from>
    <xdr:to>
      <xdr:col>102</xdr:col>
      <xdr:colOff>165100</xdr:colOff>
      <xdr:row>39</xdr:row>
      <xdr:rowOff>99241</xdr:rowOff>
    </xdr:to>
    <xdr:sp macro="" textlink="">
      <xdr:nvSpPr>
        <xdr:cNvPr id="498" name="楕円 497">
          <a:extLst>
            <a:ext uri="{FF2B5EF4-FFF2-40B4-BE49-F238E27FC236}">
              <a16:creationId xmlns:a16="http://schemas.microsoft.com/office/drawing/2014/main" id="{73D1183B-230D-4848-961F-8B6978CAA3CF}"/>
            </a:ext>
          </a:extLst>
        </xdr:cNvPr>
        <xdr:cNvSpPr/>
      </xdr:nvSpPr>
      <xdr:spPr>
        <a:xfrm>
          <a:off x="19494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45176</xdr:rowOff>
    </xdr:from>
    <xdr:to>
      <xdr:col>107</xdr:col>
      <xdr:colOff>50800</xdr:colOff>
      <xdr:row>39</xdr:row>
      <xdr:rowOff>48441</xdr:rowOff>
    </xdr:to>
    <xdr:cxnSp macro="">
      <xdr:nvCxnSpPr>
        <xdr:cNvPr id="499" name="直線コネクタ 498">
          <a:extLst>
            <a:ext uri="{FF2B5EF4-FFF2-40B4-BE49-F238E27FC236}">
              <a16:creationId xmlns:a16="http://schemas.microsoft.com/office/drawing/2014/main" id="{BD216B5C-0F34-403E-B6D0-E58F00863127}"/>
            </a:ext>
          </a:extLst>
        </xdr:cNvPr>
        <xdr:cNvCxnSpPr/>
      </xdr:nvCxnSpPr>
      <xdr:spPr>
        <a:xfrm flipV="1">
          <a:off x="19545300" y="67317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907</xdr:rowOff>
    </xdr:from>
    <xdr:to>
      <xdr:col>98</xdr:col>
      <xdr:colOff>38100</xdr:colOff>
      <xdr:row>39</xdr:row>
      <xdr:rowOff>102507</xdr:rowOff>
    </xdr:to>
    <xdr:sp macro="" textlink="">
      <xdr:nvSpPr>
        <xdr:cNvPr id="500" name="楕円 499">
          <a:extLst>
            <a:ext uri="{FF2B5EF4-FFF2-40B4-BE49-F238E27FC236}">
              <a16:creationId xmlns:a16="http://schemas.microsoft.com/office/drawing/2014/main" id="{A2FE5D67-CB73-4BF2-BED1-07A473849F15}"/>
            </a:ext>
          </a:extLst>
        </xdr:cNvPr>
        <xdr:cNvSpPr/>
      </xdr:nvSpPr>
      <xdr:spPr>
        <a:xfrm>
          <a:off x="18605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48441</xdr:rowOff>
    </xdr:from>
    <xdr:to>
      <xdr:col>102</xdr:col>
      <xdr:colOff>114300</xdr:colOff>
      <xdr:row>39</xdr:row>
      <xdr:rowOff>51707</xdr:rowOff>
    </xdr:to>
    <xdr:cxnSp macro="">
      <xdr:nvCxnSpPr>
        <xdr:cNvPr id="501" name="直線コネクタ 500">
          <a:extLst>
            <a:ext uri="{FF2B5EF4-FFF2-40B4-BE49-F238E27FC236}">
              <a16:creationId xmlns:a16="http://schemas.microsoft.com/office/drawing/2014/main" id="{BED7AA3A-CCD1-4BE6-B325-3D84412DB643}"/>
            </a:ext>
          </a:extLst>
        </xdr:cNvPr>
        <xdr:cNvCxnSpPr/>
      </xdr:nvCxnSpPr>
      <xdr:spPr>
        <a:xfrm flipV="1">
          <a:off x="18656300" y="67349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79846</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CA82B825-20F1-49A3-9A46-C7F3D8537640}"/>
            </a:ext>
          </a:extLst>
        </xdr:cNvPr>
        <xdr:cNvSpPr txBox="1"/>
      </xdr:nvSpPr>
      <xdr:spPr>
        <a:xfrm>
          <a:off x="210757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66783</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3EDFE082-C270-4C9A-A608-AFB9B6003FD5}"/>
            </a:ext>
          </a:extLst>
        </xdr:cNvPr>
        <xdr:cNvSpPr txBox="1"/>
      </xdr:nvSpPr>
      <xdr:spPr>
        <a:xfrm>
          <a:off x="201994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56985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542C460C-718A-4C5C-80F5-3DE16B33F550}"/>
            </a:ext>
          </a:extLst>
        </xdr:cNvPr>
        <xdr:cNvSpPr txBox="1"/>
      </xdr:nvSpPr>
      <xdr:spPr>
        <a:xfrm>
          <a:off x="193104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63517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30B1AF43-F124-409E-9E99-C2545CD9E6B7}"/>
            </a:ext>
          </a:extLst>
        </xdr:cNvPr>
        <xdr:cNvSpPr txBox="1"/>
      </xdr:nvSpPr>
      <xdr:spPr>
        <a:xfrm>
          <a:off x="18421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83837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F3808EFD-B527-409A-8E3B-E44D45321845}"/>
            </a:ext>
          </a:extLst>
        </xdr:cNvPr>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87103</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6127FFEF-8F56-48BD-A3A8-523A9CFA3BF8}"/>
            </a:ext>
          </a:extLst>
        </xdr:cNvPr>
        <xdr:cNvSpPr txBox="1"/>
      </xdr:nvSpPr>
      <xdr:spPr>
        <a:xfrm>
          <a:off x="20199427" y="67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90368</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79DA6C00-FE58-4AB3-97C8-0476E0431354}"/>
            </a:ext>
          </a:extLst>
        </xdr:cNvPr>
        <xdr:cNvSpPr txBox="1"/>
      </xdr:nvSpPr>
      <xdr:spPr>
        <a:xfrm>
          <a:off x="19310427" y="67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93634</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D130CAB5-1EF2-4386-8579-9BB874706FC3}"/>
            </a:ext>
          </a:extLst>
        </xdr:cNvPr>
        <xdr:cNvSpPr txBox="1"/>
      </xdr:nvSpPr>
      <xdr:spPr>
        <a:xfrm>
          <a:off x="18421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B6E6970B-C77D-4D8C-AA45-65177081F99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C3790CF5-B021-46FA-938B-D8CDE21793E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BDD5B44-1CBB-4114-BF2F-15FB88180AB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56D0C878-4CF3-47EB-B4AE-EBEF5A78C7F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B188442E-9777-4DDA-A797-7130BC14D6F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FE55C08-FE62-4AF9-AFB7-67B13688096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A2493E94-8F82-42FD-A331-738F8F979AA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5CEA95D9-52C8-4FA5-9F91-07D0FB9C0E3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FE4C624D-E7D4-4FCE-844B-4A3E14A28AE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9883BF50-ADE2-4B10-814F-D5452E7E0E8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3DA6D121-58E6-4A6E-B03D-91EF99D3888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9B41C863-C3A1-40A5-8F17-67A0B63020C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59A64EF9-4C80-484E-B305-EE26C5B76E7D}"/>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FA77B363-DA39-485A-91E3-F8C0BADFD44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2F9ACB0B-5DCA-4F89-B00C-AD3A4ED00E7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4FB9BD34-6319-4B48-8755-EBF7FFF60B15}"/>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78FCBB96-6C47-45B9-896A-878019C2B3F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ABE81546-585E-478B-878C-8D389A6CAD9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3CDABD1D-0B0D-43DF-B552-84438BF35835}"/>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B055E56C-4FA4-41F1-866B-15EC8C53096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43D9E6E4-117F-47D3-9067-D2D9C125256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442D4E69-71F6-4D2E-87CC-E67D44A3FC4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532" name="直線コネクタ 531">
          <a:extLst>
            <a:ext uri="{FF2B5EF4-FFF2-40B4-BE49-F238E27FC236}">
              <a16:creationId xmlns:a16="http://schemas.microsoft.com/office/drawing/2014/main" id="{CDC29987-D33F-4270-9C10-6819BEDBCF14}"/>
            </a:ext>
          </a:extLst>
        </xdr:cNvPr>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B5178018-BFD9-41AD-9F67-359ABC08F7E8}"/>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4" name="直線コネクタ 533">
          <a:extLst>
            <a:ext uri="{FF2B5EF4-FFF2-40B4-BE49-F238E27FC236}">
              <a16:creationId xmlns:a16="http://schemas.microsoft.com/office/drawing/2014/main" id="{CA3B55B5-B0A4-4CA0-B328-EB5CF92BA927}"/>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F70489AB-204E-435F-8767-E6302ABFAF5B}"/>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6" name="直線コネクタ 535">
          <a:extLst>
            <a:ext uri="{FF2B5EF4-FFF2-40B4-BE49-F238E27FC236}">
              <a16:creationId xmlns:a16="http://schemas.microsoft.com/office/drawing/2014/main" id="{ED450A6F-2BD1-4335-9A01-0891EAB96E7A}"/>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164101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3A5E8E1C-AC90-4DBF-BB31-6AB35E848B5C}"/>
            </a:ext>
          </a:extLst>
        </xdr:cNvPr>
        <xdr:cNvSpPr txBox="1"/>
      </xdr:nvSpPr>
      <xdr:spPr>
        <a:xfrm>
          <a:off x="16357600" y="993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38" name="フローチャート: 判断 537">
          <a:extLst>
            <a:ext uri="{FF2B5EF4-FFF2-40B4-BE49-F238E27FC236}">
              <a16:creationId xmlns:a16="http://schemas.microsoft.com/office/drawing/2014/main" id="{424E7A5D-7C13-45BF-A636-CBEF8395BB4C}"/>
            </a:ext>
          </a:extLst>
        </xdr:cNvPr>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539" name="フローチャート: 判断 538">
          <a:extLst>
            <a:ext uri="{FF2B5EF4-FFF2-40B4-BE49-F238E27FC236}">
              <a16:creationId xmlns:a16="http://schemas.microsoft.com/office/drawing/2014/main" id="{40E06245-92B4-4B7D-8439-77A6293223DE}"/>
            </a:ext>
          </a:extLst>
        </xdr:cNvPr>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540" name="フローチャート: 判断 539">
          <a:extLst>
            <a:ext uri="{FF2B5EF4-FFF2-40B4-BE49-F238E27FC236}">
              <a16:creationId xmlns:a16="http://schemas.microsoft.com/office/drawing/2014/main" id="{25FCB6CD-3CC2-4E58-AF46-EE18218E2950}"/>
            </a:ext>
          </a:extLst>
        </xdr:cNvPr>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1" name="フローチャート: 判断 540">
          <a:extLst>
            <a:ext uri="{FF2B5EF4-FFF2-40B4-BE49-F238E27FC236}">
              <a16:creationId xmlns:a16="http://schemas.microsoft.com/office/drawing/2014/main" id="{8CA67AFB-F6E6-435F-8085-2168C00637D7}"/>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542" name="フローチャート: 判断 541">
          <a:extLst>
            <a:ext uri="{FF2B5EF4-FFF2-40B4-BE49-F238E27FC236}">
              <a16:creationId xmlns:a16="http://schemas.microsoft.com/office/drawing/2014/main" id="{17219230-EBA3-47E1-8552-540E0BA3CE29}"/>
            </a:ext>
          </a:extLst>
        </xdr:cNvPr>
        <xdr:cNvSpPr/>
      </xdr:nvSpPr>
      <xdr:spPr>
        <a:xfrm>
          <a:off x="12763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FF86E43-70C7-4DDF-B4BA-31C13F8D549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F07FBEF-F7DD-426F-8514-8592CBBA12C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E852DEC-E178-410A-9F1E-D1ED586E14F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07E2A7D-062B-41EB-A261-D0AD39C71A0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4FB4BD4-561A-4C1D-903E-689577A68E0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111506</xdr:rowOff>
    </xdr:from>
    <xdr:to>
      <xdr:col>85</xdr:col>
      <xdr:colOff>177800</xdr:colOff>
      <xdr:row>61</xdr:row>
      <xdr:rowOff>41656</xdr:rowOff>
    </xdr:to>
    <xdr:sp macro="" textlink="">
      <xdr:nvSpPr>
        <xdr:cNvPr id="548" name="楕円 547">
          <a:extLst>
            <a:ext uri="{FF2B5EF4-FFF2-40B4-BE49-F238E27FC236}">
              <a16:creationId xmlns:a16="http://schemas.microsoft.com/office/drawing/2014/main" id="{61028E6D-739A-454D-BC82-9783AAF5BCBE}"/>
            </a:ext>
          </a:extLst>
        </xdr:cNvPr>
        <xdr:cNvSpPr/>
      </xdr:nvSpPr>
      <xdr:spPr>
        <a:xfrm>
          <a:off x="162687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89933</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4523BA03-B3B8-49D5-91B1-559BA301D723}"/>
            </a:ext>
          </a:extLst>
        </xdr:cNvPr>
        <xdr:cNvSpPr txBox="1"/>
      </xdr:nvSpPr>
      <xdr:spPr>
        <a:xfrm>
          <a:off x="16357600" y="1037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68072</xdr:rowOff>
    </xdr:from>
    <xdr:to>
      <xdr:col>81</xdr:col>
      <xdr:colOff>101600</xdr:colOff>
      <xdr:row>60</xdr:row>
      <xdr:rowOff>169672</xdr:rowOff>
    </xdr:to>
    <xdr:sp macro="" textlink="">
      <xdr:nvSpPr>
        <xdr:cNvPr id="550" name="楕円 549">
          <a:extLst>
            <a:ext uri="{FF2B5EF4-FFF2-40B4-BE49-F238E27FC236}">
              <a16:creationId xmlns:a16="http://schemas.microsoft.com/office/drawing/2014/main" id="{0CC866C8-9D5D-4BB9-8356-C2B8C5237EA6}"/>
            </a:ext>
          </a:extLst>
        </xdr:cNvPr>
        <xdr:cNvSpPr/>
      </xdr:nvSpPr>
      <xdr:spPr>
        <a:xfrm>
          <a:off x="15430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118872</xdr:rowOff>
    </xdr:from>
    <xdr:to>
      <xdr:col>85</xdr:col>
      <xdr:colOff>127000</xdr:colOff>
      <xdr:row>60</xdr:row>
      <xdr:rowOff>162306</xdr:rowOff>
    </xdr:to>
    <xdr:cxnSp macro="">
      <xdr:nvCxnSpPr>
        <xdr:cNvPr id="551" name="直線コネクタ 550">
          <a:extLst>
            <a:ext uri="{FF2B5EF4-FFF2-40B4-BE49-F238E27FC236}">
              <a16:creationId xmlns:a16="http://schemas.microsoft.com/office/drawing/2014/main" id="{304029D1-E082-40CD-8133-8822B499B529}"/>
            </a:ext>
          </a:extLst>
        </xdr:cNvPr>
        <xdr:cNvCxnSpPr/>
      </xdr:nvCxnSpPr>
      <xdr:spPr>
        <a:xfrm>
          <a:off x="15481300" y="1040587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26924</xdr:rowOff>
    </xdr:from>
    <xdr:to>
      <xdr:col>76</xdr:col>
      <xdr:colOff>165100</xdr:colOff>
      <xdr:row>60</xdr:row>
      <xdr:rowOff>128524</xdr:rowOff>
    </xdr:to>
    <xdr:sp macro="" textlink="">
      <xdr:nvSpPr>
        <xdr:cNvPr id="552" name="楕円 551">
          <a:extLst>
            <a:ext uri="{FF2B5EF4-FFF2-40B4-BE49-F238E27FC236}">
              <a16:creationId xmlns:a16="http://schemas.microsoft.com/office/drawing/2014/main" id="{BB9B60AE-7ECD-4E7E-AFD3-D100F7B7E68B}"/>
            </a:ext>
          </a:extLst>
        </xdr:cNvPr>
        <xdr:cNvSpPr/>
      </xdr:nvSpPr>
      <xdr:spPr>
        <a:xfrm>
          <a:off x="14541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77724</xdr:rowOff>
    </xdr:from>
    <xdr:to>
      <xdr:col>81</xdr:col>
      <xdr:colOff>50800</xdr:colOff>
      <xdr:row>60</xdr:row>
      <xdr:rowOff>118872</xdr:rowOff>
    </xdr:to>
    <xdr:cxnSp macro="">
      <xdr:nvCxnSpPr>
        <xdr:cNvPr id="553" name="直線コネクタ 552">
          <a:extLst>
            <a:ext uri="{FF2B5EF4-FFF2-40B4-BE49-F238E27FC236}">
              <a16:creationId xmlns:a16="http://schemas.microsoft.com/office/drawing/2014/main" id="{89A9EF91-EDA1-4FBB-B372-D4D602C93936}"/>
            </a:ext>
          </a:extLst>
        </xdr:cNvPr>
        <xdr:cNvCxnSpPr/>
      </xdr:nvCxnSpPr>
      <xdr:spPr>
        <a:xfrm>
          <a:off x="14592300" y="103647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164084</xdr:rowOff>
    </xdr:from>
    <xdr:to>
      <xdr:col>72</xdr:col>
      <xdr:colOff>38100</xdr:colOff>
      <xdr:row>60</xdr:row>
      <xdr:rowOff>94234</xdr:rowOff>
    </xdr:to>
    <xdr:sp macro="" textlink="">
      <xdr:nvSpPr>
        <xdr:cNvPr id="554" name="楕円 553">
          <a:extLst>
            <a:ext uri="{FF2B5EF4-FFF2-40B4-BE49-F238E27FC236}">
              <a16:creationId xmlns:a16="http://schemas.microsoft.com/office/drawing/2014/main" id="{843C73AD-05DD-4C00-B007-F276D8CE47AA}"/>
            </a:ext>
          </a:extLst>
        </xdr:cNvPr>
        <xdr:cNvSpPr/>
      </xdr:nvSpPr>
      <xdr:spPr>
        <a:xfrm>
          <a:off x="13652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43434</xdr:rowOff>
    </xdr:from>
    <xdr:to>
      <xdr:col>76</xdr:col>
      <xdr:colOff>114300</xdr:colOff>
      <xdr:row>60</xdr:row>
      <xdr:rowOff>77724</xdr:rowOff>
    </xdr:to>
    <xdr:cxnSp macro="">
      <xdr:nvCxnSpPr>
        <xdr:cNvPr id="555" name="直線コネクタ 554">
          <a:extLst>
            <a:ext uri="{FF2B5EF4-FFF2-40B4-BE49-F238E27FC236}">
              <a16:creationId xmlns:a16="http://schemas.microsoft.com/office/drawing/2014/main" id="{D9738AB2-4F32-426B-B99D-742B30615E64}"/>
            </a:ext>
          </a:extLst>
        </xdr:cNvPr>
        <xdr:cNvCxnSpPr/>
      </xdr:nvCxnSpPr>
      <xdr:spPr>
        <a:xfrm>
          <a:off x="13703300" y="103304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31496</xdr:rowOff>
    </xdr:from>
    <xdr:to>
      <xdr:col>67</xdr:col>
      <xdr:colOff>101600</xdr:colOff>
      <xdr:row>60</xdr:row>
      <xdr:rowOff>133096</xdr:rowOff>
    </xdr:to>
    <xdr:sp macro="" textlink="">
      <xdr:nvSpPr>
        <xdr:cNvPr id="556" name="楕円 555">
          <a:extLst>
            <a:ext uri="{FF2B5EF4-FFF2-40B4-BE49-F238E27FC236}">
              <a16:creationId xmlns:a16="http://schemas.microsoft.com/office/drawing/2014/main" id="{C81DFE80-5AF0-4C4C-862F-ADD7B797CAC9}"/>
            </a:ext>
          </a:extLst>
        </xdr:cNvPr>
        <xdr:cNvSpPr/>
      </xdr:nvSpPr>
      <xdr:spPr>
        <a:xfrm>
          <a:off x="12763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43434</xdr:rowOff>
    </xdr:from>
    <xdr:to>
      <xdr:col>71</xdr:col>
      <xdr:colOff>177800</xdr:colOff>
      <xdr:row>60</xdr:row>
      <xdr:rowOff>82296</xdr:rowOff>
    </xdr:to>
    <xdr:cxnSp macro="">
      <xdr:nvCxnSpPr>
        <xdr:cNvPr id="557" name="直線コネクタ 556">
          <a:extLst>
            <a:ext uri="{FF2B5EF4-FFF2-40B4-BE49-F238E27FC236}">
              <a16:creationId xmlns:a16="http://schemas.microsoft.com/office/drawing/2014/main" id="{8A41891C-ACAA-4F1E-9F0D-B3CDAD3F6512}"/>
            </a:ext>
          </a:extLst>
        </xdr:cNvPr>
        <xdr:cNvCxnSpPr/>
      </xdr:nvCxnSpPr>
      <xdr:spPr>
        <a:xfrm flipV="1">
          <a:off x="12814300" y="1033043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53611</xdr:rowOff>
    </xdr:from>
    <xdr:ext cx="405111" cy="259045"/>
    <xdr:sp macro="" textlink="">
      <xdr:nvSpPr>
        <xdr:cNvPr id="558" name="n_1aveValue【学校施設】&#10;有形固定資産減価償却率">
          <a:extLst>
            <a:ext uri="{FF2B5EF4-FFF2-40B4-BE49-F238E27FC236}">
              <a16:creationId xmlns:a16="http://schemas.microsoft.com/office/drawing/2014/main" id="{9BE3AFE4-72BB-4408-BAE8-9B2F6FC589D2}"/>
            </a:ext>
          </a:extLst>
        </xdr:cNvPr>
        <xdr:cNvSpPr txBox="1"/>
      </xdr:nvSpPr>
      <xdr:spPr>
        <a:xfrm>
          <a:off x="15266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53611</xdr:rowOff>
    </xdr:from>
    <xdr:ext cx="405111" cy="259045"/>
    <xdr:sp macro="" textlink="">
      <xdr:nvSpPr>
        <xdr:cNvPr id="559" name="n_2aveValue【学校施設】&#10;有形固定資産減価償却率">
          <a:extLst>
            <a:ext uri="{FF2B5EF4-FFF2-40B4-BE49-F238E27FC236}">
              <a16:creationId xmlns:a16="http://schemas.microsoft.com/office/drawing/2014/main" id="{67652E9E-9AF1-4885-B967-136A5C7F7F1B}"/>
            </a:ext>
          </a:extLst>
        </xdr:cNvPr>
        <xdr:cNvSpPr txBox="1"/>
      </xdr:nvSpPr>
      <xdr:spPr>
        <a:xfrm>
          <a:off x="143897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560" name="n_3aveValue【学校施設】&#10;有形固定資産減価償却率">
          <a:extLst>
            <a:ext uri="{FF2B5EF4-FFF2-40B4-BE49-F238E27FC236}">
              <a16:creationId xmlns:a16="http://schemas.microsoft.com/office/drawing/2014/main" id="{7AA38135-7795-4106-9334-62887ED6295C}"/>
            </a:ext>
          </a:extLst>
        </xdr:cNvPr>
        <xdr:cNvSpPr txBox="1"/>
      </xdr:nvSpPr>
      <xdr:spPr>
        <a:xfrm>
          <a:off x="13500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83329</xdr:rowOff>
    </xdr:from>
    <xdr:ext cx="405111" cy="259045"/>
    <xdr:sp macro="" textlink="">
      <xdr:nvSpPr>
        <xdr:cNvPr id="561" name="n_4aveValue【学校施設】&#10;有形固定資産減価償却率">
          <a:extLst>
            <a:ext uri="{FF2B5EF4-FFF2-40B4-BE49-F238E27FC236}">
              <a16:creationId xmlns:a16="http://schemas.microsoft.com/office/drawing/2014/main" id="{E3C5A47B-7C3E-4893-85EF-F01D6C16B568}"/>
            </a:ext>
          </a:extLst>
        </xdr:cNvPr>
        <xdr:cNvSpPr txBox="1"/>
      </xdr:nvSpPr>
      <xdr:spPr>
        <a:xfrm>
          <a:off x="12611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160799</xdr:rowOff>
    </xdr:from>
    <xdr:ext cx="405111" cy="259045"/>
    <xdr:sp macro="" textlink="">
      <xdr:nvSpPr>
        <xdr:cNvPr id="562" name="n_1mainValue【学校施設】&#10;有形固定資産減価償却率">
          <a:extLst>
            <a:ext uri="{FF2B5EF4-FFF2-40B4-BE49-F238E27FC236}">
              <a16:creationId xmlns:a16="http://schemas.microsoft.com/office/drawing/2014/main" id="{784B6070-C50B-469E-9107-AC5A806F2055}"/>
            </a:ext>
          </a:extLst>
        </xdr:cNvPr>
        <xdr:cNvSpPr txBox="1"/>
      </xdr:nvSpPr>
      <xdr:spPr>
        <a:xfrm>
          <a:off x="152660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119651</xdr:rowOff>
    </xdr:from>
    <xdr:ext cx="405111" cy="259045"/>
    <xdr:sp macro="" textlink="">
      <xdr:nvSpPr>
        <xdr:cNvPr id="563" name="n_2mainValue【学校施設】&#10;有形固定資産減価償却率">
          <a:extLst>
            <a:ext uri="{FF2B5EF4-FFF2-40B4-BE49-F238E27FC236}">
              <a16:creationId xmlns:a16="http://schemas.microsoft.com/office/drawing/2014/main" id="{A0137C0F-C1FD-428C-8365-2737AB51EFA0}"/>
            </a:ext>
          </a:extLst>
        </xdr:cNvPr>
        <xdr:cNvSpPr txBox="1"/>
      </xdr:nvSpPr>
      <xdr:spPr>
        <a:xfrm>
          <a:off x="14389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85361</xdr:rowOff>
    </xdr:from>
    <xdr:ext cx="405111" cy="259045"/>
    <xdr:sp macro="" textlink="">
      <xdr:nvSpPr>
        <xdr:cNvPr id="564" name="n_3mainValue【学校施設】&#10;有形固定資産減価償却率">
          <a:extLst>
            <a:ext uri="{FF2B5EF4-FFF2-40B4-BE49-F238E27FC236}">
              <a16:creationId xmlns:a16="http://schemas.microsoft.com/office/drawing/2014/main" id="{D7289971-57D2-49BF-AA0F-27EFE9109980}"/>
            </a:ext>
          </a:extLst>
        </xdr:cNvPr>
        <xdr:cNvSpPr txBox="1"/>
      </xdr:nvSpPr>
      <xdr:spPr>
        <a:xfrm>
          <a:off x="135007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124223</xdr:rowOff>
    </xdr:from>
    <xdr:ext cx="405111" cy="259045"/>
    <xdr:sp macro="" textlink="">
      <xdr:nvSpPr>
        <xdr:cNvPr id="565" name="n_4mainValue【学校施設】&#10;有形固定資産減価償却率">
          <a:extLst>
            <a:ext uri="{FF2B5EF4-FFF2-40B4-BE49-F238E27FC236}">
              <a16:creationId xmlns:a16="http://schemas.microsoft.com/office/drawing/2014/main" id="{55E86652-E540-492B-B1C7-2150F4A9F6EC}"/>
            </a:ext>
          </a:extLst>
        </xdr:cNvPr>
        <xdr:cNvSpPr txBox="1"/>
      </xdr:nvSpPr>
      <xdr:spPr>
        <a:xfrm>
          <a:off x="12611744"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719A8E14-24B9-401F-97C6-3B657E94A4F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FEDAB451-20C3-4150-BE0A-5C9F348FD1A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2277E909-2DD2-40AF-9187-62840BE0A21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9764DD2C-CBE2-4D4C-855D-E880239FBB1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15AB8DD0-696D-4CE8-BDD8-90A4CC9ED5C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C1670DFB-CBCA-47F8-9AC9-99379E30486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3B87E560-1E7C-48DB-95F8-376F39C4AC1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D10F20B9-B39A-43B7-B13E-9CE7154C7E2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8ABBBA21-D36F-4072-8441-26AA317B427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B0CC4917-ADEC-4B53-977C-392B073724F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39A15053-DF5B-4025-9F78-E3570DC52FC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61804259-6136-4D2C-915E-9CC80B36C68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C342553-5F81-4AF3-A283-EDAFA419E6C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84F16C29-70B2-452F-B444-4F539E40D51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B1C590F8-11B7-4776-865C-E4D2190C8EC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A87137F4-C1EC-4033-9737-98E40351331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89C96541-9653-4093-B68D-C05376C0CF7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F2EA7598-36F6-44D2-A186-73FB676370A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A13CA70B-55EE-4CE4-9288-44A7A6F9CFC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73F1FB5-06FB-4068-BBF6-3EB954A51F5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73CB975E-D9E0-4DDC-9453-35775B4D606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1CEDFC87-F1AE-4CB6-8380-24996977486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588" name="直線コネクタ 587">
          <a:extLst>
            <a:ext uri="{FF2B5EF4-FFF2-40B4-BE49-F238E27FC236}">
              <a16:creationId xmlns:a16="http://schemas.microsoft.com/office/drawing/2014/main" id="{F6D15857-4893-4861-8CA7-A6906A81FA44}"/>
            </a:ext>
          </a:extLst>
        </xdr:cNvPr>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89" name="【学校施設】&#10;一人当たり面積最小値テキスト">
          <a:extLst>
            <a:ext uri="{FF2B5EF4-FFF2-40B4-BE49-F238E27FC236}">
              <a16:creationId xmlns:a16="http://schemas.microsoft.com/office/drawing/2014/main" id="{7CC1E556-0CD2-4BD9-A092-40C7A96A8C9C}"/>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90" name="直線コネクタ 589">
          <a:extLst>
            <a:ext uri="{FF2B5EF4-FFF2-40B4-BE49-F238E27FC236}">
              <a16:creationId xmlns:a16="http://schemas.microsoft.com/office/drawing/2014/main" id="{06126E5C-4F98-4E5A-8DB9-2F2ECDD7B423}"/>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591" name="【学校施設】&#10;一人当たり面積最大値テキスト">
          <a:extLst>
            <a:ext uri="{FF2B5EF4-FFF2-40B4-BE49-F238E27FC236}">
              <a16:creationId xmlns:a16="http://schemas.microsoft.com/office/drawing/2014/main" id="{89BA3168-5331-4AA7-B972-B2CAF2560E64}"/>
            </a:ext>
          </a:extLst>
        </xdr:cNvPr>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592" name="直線コネクタ 591">
          <a:extLst>
            <a:ext uri="{FF2B5EF4-FFF2-40B4-BE49-F238E27FC236}">
              <a16:creationId xmlns:a16="http://schemas.microsoft.com/office/drawing/2014/main" id="{EB6F26F1-CD46-4857-9A67-DBC1451CFA10}"/>
            </a:ext>
          </a:extLst>
        </xdr:cNvPr>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66718</xdr:rowOff>
    </xdr:from>
    <xdr:ext cx="469744" cy="259045"/>
    <xdr:sp macro="" textlink="">
      <xdr:nvSpPr>
        <xdr:cNvPr id="593" name="【学校施設】&#10;一人当たり面積平均値テキスト">
          <a:extLst>
            <a:ext uri="{FF2B5EF4-FFF2-40B4-BE49-F238E27FC236}">
              <a16:creationId xmlns:a16="http://schemas.microsoft.com/office/drawing/2014/main" id="{3CC3971C-B6A0-4703-A1F0-1C6A17E3F93D}"/>
            </a:ext>
          </a:extLst>
        </xdr:cNvPr>
        <xdr:cNvSpPr txBox="1"/>
      </xdr:nvSpPr>
      <xdr:spPr>
        <a:xfrm>
          <a:off x="22199600" y="10353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594" name="フローチャート: 判断 593">
          <a:extLst>
            <a:ext uri="{FF2B5EF4-FFF2-40B4-BE49-F238E27FC236}">
              <a16:creationId xmlns:a16="http://schemas.microsoft.com/office/drawing/2014/main" id="{546332A9-034A-4A2C-89CF-6D4A8FDB1F0A}"/>
            </a:ext>
          </a:extLst>
        </xdr:cNvPr>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95" name="フローチャート: 判断 594">
          <a:extLst>
            <a:ext uri="{FF2B5EF4-FFF2-40B4-BE49-F238E27FC236}">
              <a16:creationId xmlns:a16="http://schemas.microsoft.com/office/drawing/2014/main" id="{03A5B6D5-8D80-462A-A5A2-562AF3328BAB}"/>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596" name="フローチャート: 判断 595">
          <a:extLst>
            <a:ext uri="{FF2B5EF4-FFF2-40B4-BE49-F238E27FC236}">
              <a16:creationId xmlns:a16="http://schemas.microsoft.com/office/drawing/2014/main" id="{320F44CD-E0C9-4C71-A5E1-893B085A2A2F}"/>
            </a:ext>
          </a:extLst>
        </xdr:cNvPr>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597" name="フローチャート: 判断 596">
          <a:extLst>
            <a:ext uri="{FF2B5EF4-FFF2-40B4-BE49-F238E27FC236}">
              <a16:creationId xmlns:a16="http://schemas.microsoft.com/office/drawing/2014/main" id="{1DC21308-4015-41C9-94E7-78A4A117FDD5}"/>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598" name="フローチャート: 判断 597">
          <a:extLst>
            <a:ext uri="{FF2B5EF4-FFF2-40B4-BE49-F238E27FC236}">
              <a16:creationId xmlns:a16="http://schemas.microsoft.com/office/drawing/2014/main" id="{203CF4CD-A194-4BFF-9AA3-A414BF73735D}"/>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20E09FE-4469-487D-8A42-96F80CFBA46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187E32-2E1E-4911-9DF8-57A619D4A33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EECE6402-6844-4EFD-A084-07CB0C0B6D3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BE3459C-3595-4C97-8D11-B04A16AD7DA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BE081E4-605D-48ED-B099-52D4680B844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63957</xdr:rowOff>
    </xdr:from>
    <xdr:to>
      <xdr:col>116</xdr:col>
      <xdr:colOff>114300</xdr:colOff>
      <xdr:row>61</xdr:row>
      <xdr:rowOff>165557</xdr:rowOff>
    </xdr:to>
    <xdr:sp macro="" textlink="">
      <xdr:nvSpPr>
        <xdr:cNvPr id="604" name="楕円 603">
          <a:extLst>
            <a:ext uri="{FF2B5EF4-FFF2-40B4-BE49-F238E27FC236}">
              <a16:creationId xmlns:a16="http://schemas.microsoft.com/office/drawing/2014/main" id="{171B11DA-F086-473F-BB70-69C45275F77E}"/>
            </a:ext>
          </a:extLst>
        </xdr:cNvPr>
        <xdr:cNvSpPr/>
      </xdr:nvSpPr>
      <xdr:spPr>
        <a:xfrm>
          <a:off x="22110700" y="1052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42384</xdr:rowOff>
    </xdr:from>
    <xdr:ext cx="469744" cy="259045"/>
    <xdr:sp macro="" textlink="">
      <xdr:nvSpPr>
        <xdr:cNvPr id="605" name="【学校施設】&#10;一人当たり面積該当値テキスト">
          <a:extLst>
            <a:ext uri="{FF2B5EF4-FFF2-40B4-BE49-F238E27FC236}">
              <a16:creationId xmlns:a16="http://schemas.microsoft.com/office/drawing/2014/main" id="{F95DC0BA-FD17-4F1C-8393-0D5B8C9B9632}"/>
            </a:ext>
          </a:extLst>
        </xdr:cNvPr>
        <xdr:cNvSpPr txBox="1"/>
      </xdr:nvSpPr>
      <xdr:spPr>
        <a:xfrm>
          <a:off x="22199600" y="1050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58014</xdr:rowOff>
    </xdr:from>
    <xdr:to>
      <xdr:col>112</xdr:col>
      <xdr:colOff>38100</xdr:colOff>
      <xdr:row>61</xdr:row>
      <xdr:rowOff>159614</xdr:rowOff>
    </xdr:to>
    <xdr:sp macro="" textlink="">
      <xdr:nvSpPr>
        <xdr:cNvPr id="606" name="楕円 605">
          <a:extLst>
            <a:ext uri="{FF2B5EF4-FFF2-40B4-BE49-F238E27FC236}">
              <a16:creationId xmlns:a16="http://schemas.microsoft.com/office/drawing/2014/main" id="{0A6B657D-636C-43E7-B10B-6C3B0DBE66EF}"/>
            </a:ext>
          </a:extLst>
        </xdr:cNvPr>
        <xdr:cNvSpPr/>
      </xdr:nvSpPr>
      <xdr:spPr>
        <a:xfrm>
          <a:off x="21272500" y="1051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108814</xdr:rowOff>
    </xdr:from>
    <xdr:to>
      <xdr:col>116</xdr:col>
      <xdr:colOff>63500</xdr:colOff>
      <xdr:row>61</xdr:row>
      <xdr:rowOff>114757</xdr:rowOff>
    </xdr:to>
    <xdr:cxnSp macro="">
      <xdr:nvCxnSpPr>
        <xdr:cNvPr id="607" name="直線コネクタ 606">
          <a:extLst>
            <a:ext uri="{FF2B5EF4-FFF2-40B4-BE49-F238E27FC236}">
              <a16:creationId xmlns:a16="http://schemas.microsoft.com/office/drawing/2014/main" id="{9A1E3E8F-226C-46BE-90DD-66EA35F365F1}"/>
            </a:ext>
          </a:extLst>
        </xdr:cNvPr>
        <xdr:cNvCxnSpPr/>
      </xdr:nvCxnSpPr>
      <xdr:spPr>
        <a:xfrm>
          <a:off x="21323300" y="10567264"/>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58928</xdr:rowOff>
    </xdr:from>
    <xdr:to>
      <xdr:col>107</xdr:col>
      <xdr:colOff>101600</xdr:colOff>
      <xdr:row>61</xdr:row>
      <xdr:rowOff>160528</xdr:rowOff>
    </xdr:to>
    <xdr:sp macro="" textlink="">
      <xdr:nvSpPr>
        <xdr:cNvPr id="608" name="楕円 607">
          <a:extLst>
            <a:ext uri="{FF2B5EF4-FFF2-40B4-BE49-F238E27FC236}">
              <a16:creationId xmlns:a16="http://schemas.microsoft.com/office/drawing/2014/main" id="{7EB20CDE-C70C-4DA1-9982-F0EDEB69540D}"/>
            </a:ext>
          </a:extLst>
        </xdr:cNvPr>
        <xdr:cNvSpPr/>
      </xdr:nvSpPr>
      <xdr:spPr>
        <a:xfrm>
          <a:off x="20383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108814</xdr:rowOff>
    </xdr:from>
    <xdr:to>
      <xdr:col>111</xdr:col>
      <xdr:colOff>177800</xdr:colOff>
      <xdr:row>61</xdr:row>
      <xdr:rowOff>109728</xdr:rowOff>
    </xdr:to>
    <xdr:cxnSp macro="">
      <xdr:nvCxnSpPr>
        <xdr:cNvPr id="609" name="直線コネクタ 608">
          <a:extLst>
            <a:ext uri="{FF2B5EF4-FFF2-40B4-BE49-F238E27FC236}">
              <a16:creationId xmlns:a16="http://schemas.microsoft.com/office/drawing/2014/main" id="{C6D6F96A-7356-48E1-8B43-DDB8F2E0AAC0}"/>
            </a:ext>
          </a:extLst>
        </xdr:cNvPr>
        <xdr:cNvCxnSpPr/>
      </xdr:nvCxnSpPr>
      <xdr:spPr>
        <a:xfrm flipV="1">
          <a:off x="20434300" y="1056726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64415</xdr:rowOff>
    </xdr:from>
    <xdr:to>
      <xdr:col>102</xdr:col>
      <xdr:colOff>165100</xdr:colOff>
      <xdr:row>61</xdr:row>
      <xdr:rowOff>166015</xdr:rowOff>
    </xdr:to>
    <xdr:sp macro="" textlink="">
      <xdr:nvSpPr>
        <xdr:cNvPr id="610" name="楕円 609">
          <a:extLst>
            <a:ext uri="{FF2B5EF4-FFF2-40B4-BE49-F238E27FC236}">
              <a16:creationId xmlns:a16="http://schemas.microsoft.com/office/drawing/2014/main" id="{37055049-FE6A-4939-82F0-BFC3DF378622}"/>
            </a:ext>
          </a:extLst>
        </xdr:cNvPr>
        <xdr:cNvSpPr/>
      </xdr:nvSpPr>
      <xdr:spPr>
        <a:xfrm>
          <a:off x="19494500" y="105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109728</xdr:rowOff>
    </xdr:from>
    <xdr:to>
      <xdr:col>107</xdr:col>
      <xdr:colOff>50800</xdr:colOff>
      <xdr:row>61</xdr:row>
      <xdr:rowOff>115215</xdr:rowOff>
    </xdr:to>
    <xdr:cxnSp macro="">
      <xdr:nvCxnSpPr>
        <xdr:cNvPr id="611" name="直線コネクタ 610">
          <a:extLst>
            <a:ext uri="{FF2B5EF4-FFF2-40B4-BE49-F238E27FC236}">
              <a16:creationId xmlns:a16="http://schemas.microsoft.com/office/drawing/2014/main" id="{6319F95D-7F1E-4A31-861C-13BD7B2CCB22}"/>
            </a:ext>
          </a:extLst>
        </xdr:cNvPr>
        <xdr:cNvCxnSpPr/>
      </xdr:nvCxnSpPr>
      <xdr:spPr>
        <a:xfrm flipV="1">
          <a:off x="19545300" y="1056817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112878</xdr:rowOff>
    </xdr:from>
    <xdr:to>
      <xdr:col>98</xdr:col>
      <xdr:colOff>38100</xdr:colOff>
      <xdr:row>62</xdr:row>
      <xdr:rowOff>43028</xdr:rowOff>
    </xdr:to>
    <xdr:sp macro="" textlink="">
      <xdr:nvSpPr>
        <xdr:cNvPr id="612" name="楕円 611">
          <a:extLst>
            <a:ext uri="{FF2B5EF4-FFF2-40B4-BE49-F238E27FC236}">
              <a16:creationId xmlns:a16="http://schemas.microsoft.com/office/drawing/2014/main" id="{CF4CBB09-79D5-4E8B-961B-7E417CE0EEA0}"/>
            </a:ext>
          </a:extLst>
        </xdr:cNvPr>
        <xdr:cNvSpPr/>
      </xdr:nvSpPr>
      <xdr:spPr>
        <a:xfrm>
          <a:off x="18605500" y="105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115215</xdr:rowOff>
    </xdr:from>
    <xdr:to>
      <xdr:col>102</xdr:col>
      <xdr:colOff>114300</xdr:colOff>
      <xdr:row>61</xdr:row>
      <xdr:rowOff>163678</xdr:rowOff>
    </xdr:to>
    <xdr:cxnSp macro="">
      <xdr:nvCxnSpPr>
        <xdr:cNvPr id="613" name="直線コネクタ 612">
          <a:extLst>
            <a:ext uri="{FF2B5EF4-FFF2-40B4-BE49-F238E27FC236}">
              <a16:creationId xmlns:a16="http://schemas.microsoft.com/office/drawing/2014/main" id="{645B1F54-2170-4795-9789-9EA8F5E4B243}"/>
            </a:ext>
          </a:extLst>
        </xdr:cNvPr>
        <xdr:cNvCxnSpPr/>
      </xdr:nvCxnSpPr>
      <xdr:spPr>
        <a:xfrm flipV="1">
          <a:off x="18656300" y="10573665"/>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614" name="n_1aveValue【学校施設】&#10;一人当たり面積">
          <a:extLst>
            <a:ext uri="{FF2B5EF4-FFF2-40B4-BE49-F238E27FC236}">
              <a16:creationId xmlns:a16="http://schemas.microsoft.com/office/drawing/2014/main" id="{80917424-C686-4F19-AB54-1D9871A928E8}"/>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615" name="n_2aveValue【学校施設】&#10;一人当たり面積">
          <a:extLst>
            <a:ext uri="{FF2B5EF4-FFF2-40B4-BE49-F238E27FC236}">
              <a16:creationId xmlns:a16="http://schemas.microsoft.com/office/drawing/2014/main" id="{BA09CA0B-B9F1-4A9D-9D53-83BA459A2563}"/>
            </a:ext>
          </a:extLst>
        </xdr:cNvPr>
        <xdr:cNvSpPr txBox="1"/>
      </xdr:nvSpPr>
      <xdr:spPr>
        <a:xfrm>
          <a:off x="201994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616" name="n_3aveValue【学校施設】&#10;一人当たり面積">
          <a:extLst>
            <a:ext uri="{FF2B5EF4-FFF2-40B4-BE49-F238E27FC236}">
              <a16:creationId xmlns:a16="http://schemas.microsoft.com/office/drawing/2014/main" id="{B7509F20-2FD7-432C-A5B1-768FC0308D34}"/>
            </a:ext>
          </a:extLst>
        </xdr:cNvPr>
        <xdr:cNvSpPr txBox="1"/>
      </xdr:nvSpPr>
      <xdr:spPr>
        <a:xfrm>
          <a:off x="19310427" y="102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617" name="n_4aveValue【学校施設】&#10;一人当たり面積">
          <a:extLst>
            <a:ext uri="{FF2B5EF4-FFF2-40B4-BE49-F238E27FC236}">
              <a16:creationId xmlns:a16="http://schemas.microsoft.com/office/drawing/2014/main" id="{F83610AD-B36D-4ED3-A848-BFF393D0E85D}"/>
            </a:ext>
          </a:extLst>
        </xdr:cNvPr>
        <xdr:cNvSpPr txBox="1"/>
      </xdr:nvSpPr>
      <xdr:spPr>
        <a:xfrm>
          <a:off x="18421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150741</xdr:rowOff>
    </xdr:from>
    <xdr:ext cx="469744" cy="259045"/>
    <xdr:sp macro="" textlink="">
      <xdr:nvSpPr>
        <xdr:cNvPr id="618" name="n_1mainValue【学校施設】&#10;一人当たり面積">
          <a:extLst>
            <a:ext uri="{FF2B5EF4-FFF2-40B4-BE49-F238E27FC236}">
              <a16:creationId xmlns:a16="http://schemas.microsoft.com/office/drawing/2014/main" id="{CF9B2314-FB71-4188-B354-85768EA5A4AE}"/>
            </a:ext>
          </a:extLst>
        </xdr:cNvPr>
        <xdr:cNvSpPr txBox="1"/>
      </xdr:nvSpPr>
      <xdr:spPr>
        <a:xfrm>
          <a:off x="21075727" y="106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151655</xdr:rowOff>
    </xdr:from>
    <xdr:ext cx="469744" cy="259045"/>
    <xdr:sp macro="" textlink="">
      <xdr:nvSpPr>
        <xdr:cNvPr id="619" name="n_2mainValue【学校施設】&#10;一人当たり面積">
          <a:extLst>
            <a:ext uri="{FF2B5EF4-FFF2-40B4-BE49-F238E27FC236}">
              <a16:creationId xmlns:a16="http://schemas.microsoft.com/office/drawing/2014/main" id="{0D3A894C-47C3-4444-9777-F624BCA93BBF}"/>
            </a:ext>
          </a:extLst>
        </xdr:cNvPr>
        <xdr:cNvSpPr txBox="1"/>
      </xdr:nvSpPr>
      <xdr:spPr>
        <a:xfrm>
          <a:off x="201994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157142</xdr:rowOff>
    </xdr:from>
    <xdr:ext cx="469744" cy="259045"/>
    <xdr:sp macro="" textlink="">
      <xdr:nvSpPr>
        <xdr:cNvPr id="620" name="n_3mainValue【学校施設】&#10;一人当たり面積">
          <a:extLst>
            <a:ext uri="{FF2B5EF4-FFF2-40B4-BE49-F238E27FC236}">
              <a16:creationId xmlns:a16="http://schemas.microsoft.com/office/drawing/2014/main" id="{00786587-DDE0-44DD-85C0-8BB07A15A0AF}"/>
            </a:ext>
          </a:extLst>
        </xdr:cNvPr>
        <xdr:cNvSpPr txBox="1"/>
      </xdr:nvSpPr>
      <xdr:spPr>
        <a:xfrm>
          <a:off x="19310427" y="1061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34155</xdr:rowOff>
    </xdr:from>
    <xdr:ext cx="469744" cy="259045"/>
    <xdr:sp macro="" textlink="">
      <xdr:nvSpPr>
        <xdr:cNvPr id="621" name="n_4mainValue【学校施設】&#10;一人当たり面積">
          <a:extLst>
            <a:ext uri="{FF2B5EF4-FFF2-40B4-BE49-F238E27FC236}">
              <a16:creationId xmlns:a16="http://schemas.microsoft.com/office/drawing/2014/main" id="{B2EA1BE5-56AD-43F3-90D7-5EB7740DBC63}"/>
            </a:ext>
          </a:extLst>
        </xdr:cNvPr>
        <xdr:cNvSpPr txBox="1"/>
      </xdr:nvSpPr>
      <xdr:spPr>
        <a:xfrm>
          <a:off x="18421427" y="106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AFDBAC1C-648D-4508-8449-E0AD11C115B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70234ABD-ADE7-4FA6-A3A5-6E02E64A55B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F165176C-F3ED-4254-A3FA-D1607152285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75732EE9-4E90-45DE-A23F-6E28E5F1EF1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9A736170-0FCB-4AD5-B836-1232E76D4D7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3EE4D6A0-B6A3-4081-9F0C-1B3DB6A1E35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A7D1C959-810D-4004-A2C7-308AA5D55AD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1E15DF94-BE3B-4791-8772-4FD9BACC3DF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434EB267-38A1-444A-8612-F1ACD9D2A9D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9641FB26-694C-449E-9A81-F3A959ABD18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BA670BED-DDF7-4CA9-B74C-84E33388536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041669C0-4FAD-4FEB-9072-ADB442D325D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FC759D66-229F-44FF-BB4C-43F0F7AF79C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E1B20473-3F9B-4E76-9D05-50CA97BAB76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74077412-17C9-4935-8CE9-24AAE477727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7CF6FB4F-1234-4D79-BA42-65DC4015AB7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94575E78-A0CE-440A-92CE-81E2B8C0031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1A63AE5D-5244-43F9-835B-EF557FEE1F5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0E7F6405-BBEA-4C01-97F2-1CFE7EF57F6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404B54A2-8E58-4421-AFFA-68D561A1A58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A38645AD-E9E4-4CA9-896A-75464596F40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C7E8A1BD-97D5-4417-B633-D2DD4E0869E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966823A7-E0FF-4C47-8325-410AB3279A8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71EB12A1-6C9E-4F1F-91BE-3108705D582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B7F8C3BC-8D5F-46FF-9AC3-9FFADE028768}"/>
            </a:ext>
          </a:extLst>
        </xdr:cNvPr>
        <xdr:cNvCxnSpPr/>
      </xdr:nvCxnSpPr>
      <xdr:spPr>
        <a:xfrm flipV="1">
          <a:off x="16318864" y="1333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EFACDA4A-47C3-4233-883D-9B49CF037E87}"/>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C015E042-6223-4321-A555-F92DEBA0315C}"/>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49" name="【児童館】&#10;有形固定資産減価償却率最大値テキスト">
          <a:extLst>
            <a:ext uri="{FF2B5EF4-FFF2-40B4-BE49-F238E27FC236}">
              <a16:creationId xmlns:a16="http://schemas.microsoft.com/office/drawing/2014/main" id="{F3F91A18-279D-485D-AF1E-E20CFE3F9A22}"/>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50" name="直線コネクタ 649">
          <a:extLst>
            <a:ext uri="{FF2B5EF4-FFF2-40B4-BE49-F238E27FC236}">
              <a16:creationId xmlns:a16="http://schemas.microsoft.com/office/drawing/2014/main" id="{8FD15A89-35BD-494E-B488-BE3473156930}"/>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108602</xdr:rowOff>
    </xdr:from>
    <xdr:ext cx="405111" cy="259045"/>
    <xdr:sp macro="" textlink="">
      <xdr:nvSpPr>
        <xdr:cNvPr id="651" name="【児童館】&#10;有形固定資産減価償却率平均値テキスト">
          <a:extLst>
            <a:ext uri="{FF2B5EF4-FFF2-40B4-BE49-F238E27FC236}">
              <a16:creationId xmlns:a16="http://schemas.microsoft.com/office/drawing/2014/main" id="{186D7F78-B89C-41A0-8D65-54F592B9FDE8}"/>
            </a:ext>
          </a:extLst>
        </xdr:cNvPr>
        <xdr:cNvSpPr txBox="1"/>
      </xdr:nvSpPr>
      <xdr:spPr>
        <a:xfrm>
          <a:off x="16357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652" name="フローチャート: 判断 651">
          <a:extLst>
            <a:ext uri="{FF2B5EF4-FFF2-40B4-BE49-F238E27FC236}">
              <a16:creationId xmlns:a16="http://schemas.microsoft.com/office/drawing/2014/main" id="{D192A55E-FF57-4DF5-91B1-F54E193ED255}"/>
            </a:ext>
          </a:extLst>
        </xdr:cNvPr>
        <xdr:cNvSpPr/>
      </xdr:nvSpPr>
      <xdr:spPr>
        <a:xfrm>
          <a:off x="16268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53" name="フローチャート: 判断 652">
          <a:extLst>
            <a:ext uri="{FF2B5EF4-FFF2-40B4-BE49-F238E27FC236}">
              <a16:creationId xmlns:a16="http://schemas.microsoft.com/office/drawing/2014/main" id="{CD4C4DE7-84EE-43B6-BC6A-DFA1ECCE36BC}"/>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88264</xdr:rowOff>
    </xdr:from>
    <xdr:to>
      <xdr:col>76</xdr:col>
      <xdr:colOff>165100</xdr:colOff>
      <xdr:row>82</xdr:row>
      <xdr:rowOff>18414</xdr:rowOff>
    </xdr:to>
    <xdr:sp macro="" textlink="">
      <xdr:nvSpPr>
        <xdr:cNvPr id="654" name="フローチャート: 判断 653">
          <a:extLst>
            <a:ext uri="{FF2B5EF4-FFF2-40B4-BE49-F238E27FC236}">
              <a16:creationId xmlns:a16="http://schemas.microsoft.com/office/drawing/2014/main" id="{AE4322EA-10B8-435F-98FF-E27C26A2AD64}"/>
            </a:ext>
          </a:extLst>
        </xdr:cNvPr>
        <xdr:cNvSpPr/>
      </xdr:nvSpPr>
      <xdr:spPr>
        <a:xfrm>
          <a:off x="14541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99695</xdr:rowOff>
    </xdr:from>
    <xdr:to>
      <xdr:col>72</xdr:col>
      <xdr:colOff>38100</xdr:colOff>
      <xdr:row>81</xdr:row>
      <xdr:rowOff>29845</xdr:rowOff>
    </xdr:to>
    <xdr:sp macro="" textlink="">
      <xdr:nvSpPr>
        <xdr:cNvPr id="655" name="フローチャート: 判断 654">
          <a:extLst>
            <a:ext uri="{FF2B5EF4-FFF2-40B4-BE49-F238E27FC236}">
              <a16:creationId xmlns:a16="http://schemas.microsoft.com/office/drawing/2014/main" id="{CF5FDE47-1FB7-410E-B3C2-806CFBAF3309}"/>
            </a:ext>
          </a:extLst>
        </xdr:cNvPr>
        <xdr:cNvSpPr/>
      </xdr:nvSpPr>
      <xdr:spPr>
        <a:xfrm>
          <a:off x="13652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12064</xdr:rowOff>
    </xdr:from>
    <xdr:to>
      <xdr:col>67</xdr:col>
      <xdr:colOff>101600</xdr:colOff>
      <xdr:row>80</xdr:row>
      <xdr:rowOff>113664</xdr:rowOff>
    </xdr:to>
    <xdr:sp macro="" textlink="">
      <xdr:nvSpPr>
        <xdr:cNvPr id="656" name="フローチャート: 判断 655">
          <a:extLst>
            <a:ext uri="{FF2B5EF4-FFF2-40B4-BE49-F238E27FC236}">
              <a16:creationId xmlns:a16="http://schemas.microsoft.com/office/drawing/2014/main" id="{C66A2677-1901-40BC-9CFD-DACFA3579430}"/>
            </a:ext>
          </a:extLst>
        </xdr:cNvPr>
        <xdr:cNvSpPr/>
      </xdr:nvSpPr>
      <xdr:spPr>
        <a:xfrm>
          <a:off x="12763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79BA17A6-D5AD-4465-9ED4-27222E0D859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7B1FCF56-104C-4B1E-B629-E9A1D73785E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8AD239B-D863-47E2-AD3C-D6284C031A3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27A9FAEB-5ECD-43F2-8F8C-BDDD58D9EC4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2CD3472-EF82-4928-8CB6-FEA3567F0AA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85</xdr:row>
      <xdr:rowOff>52070</xdr:rowOff>
    </xdr:from>
    <xdr:to>
      <xdr:col>72</xdr:col>
      <xdr:colOff>38100</xdr:colOff>
      <xdr:row>85</xdr:row>
      <xdr:rowOff>153670</xdr:rowOff>
    </xdr:to>
    <xdr:sp macro="" textlink="">
      <xdr:nvSpPr>
        <xdr:cNvPr id="662" name="楕円 661">
          <a:extLst>
            <a:ext uri="{FF2B5EF4-FFF2-40B4-BE49-F238E27FC236}">
              <a16:creationId xmlns:a16="http://schemas.microsoft.com/office/drawing/2014/main" id="{D324E2D5-A672-46A5-A923-857131E64160}"/>
            </a:ext>
          </a:extLst>
        </xdr:cNvPr>
        <xdr:cNvSpPr/>
      </xdr:nvSpPr>
      <xdr:spPr>
        <a:xfrm>
          <a:off x="13652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10161</xdr:rowOff>
    </xdr:from>
    <xdr:to>
      <xdr:col>67</xdr:col>
      <xdr:colOff>101600</xdr:colOff>
      <xdr:row>85</xdr:row>
      <xdr:rowOff>111761</xdr:rowOff>
    </xdr:to>
    <xdr:sp macro="" textlink="">
      <xdr:nvSpPr>
        <xdr:cNvPr id="663" name="楕円 662">
          <a:extLst>
            <a:ext uri="{FF2B5EF4-FFF2-40B4-BE49-F238E27FC236}">
              <a16:creationId xmlns:a16="http://schemas.microsoft.com/office/drawing/2014/main" id="{02BB4028-0B59-45FD-A727-C31E6E886425}"/>
            </a:ext>
          </a:extLst>
        </xdr:cNvPr>
        <xdr:cNvSpPr/>
      </xdr:nvSpPr>
      <xdr:spPr>
        <a:xfrm>
          <a:off x="12763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60961</xdr:rowOff>
    </xdr:from>
    <xdr:to>
      <xdr:col>71</xdr:col>
      <xdr:colOff>177800</xdr:colOff>
      <xdr:row>85</xdr:row>
      <xdr:rowOff>102870</xdr:rowOff>
    </xdr:to>
    <xdr:cxnSp macro="">
      <xdr:nvCxnSpPr>
        <xdr:cNvPr id="664" name="直線コネクタ 663">
          <a:extLst>
            <a:ext uri="{FF2B5EF4-FFF2-40B4-BE49-F238E27FC236}">
              <a16:creationId xmlns:a16="http://schemas.microsoft.com/office/drawing/2014/main" id="{6E18529A-4653-448B-99D3-F581EC251B29}"/>
            </a:ext>
          </a:extLst>
        </xdr:cNvPr>
        <xdr:cNvCxnSpPr/>
      </xdr:nvCxnSpPr>
      <xdr:spPr>
        <a:xfrm>
          <a:off x="12814300" y="14634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665" name="n_1aveValue【児童館】&#10;有形固定資産減価償却率">
          <a:extLst>
            <a:ext uri="{FF2B5EF4-FFF2-40B4-BE49-F238E27FC236}">
              <a16:creationId xmlns:a16="http://schemas.microsoft.com/office/drawing/2014/main" id="{1D57A399-B72C-4D04-BA5E-3A4F19AB92B2}"/>
            </a:ext>
          </a:extLst>
        </xdr:cNvPr>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34941</xdr:rowOff>
    </xdr:from>
    <xdr:ext cx="405111" cy="259045"/>
    <xdr:sp macro="" textlink="">
      <xdr:nvSpPr>
        <xdr:cNvPr id="666" name="n_2aveValue【児童館】&#10;有形固定資産減価償却率">
          <a:extLst>
            <a:ext uri="{FF2B5EF4-FFF2-40B4-BE49-F238E27FC236}">
              <a16:creationId xmlns:a16="http://schemas.microsoft.com/office/drawing/2014/main" id="{7646AD5B-093F-4272-B918-9B156D813C1E}"/>
            </a:ext>
          </a:extLst>
        </xdr:cNvPr>
        <xdr:cNvSpPr txBox="1"/>
      </xdr:nvSpPr>
      <xdr:spPr>
        <a:xfrm>
          <a:off x="14389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46372</xdr:rowOff>
    </xdr:from>
    <xdr:ext cx="405111" cy="259045"/>
    <xdr:sp macro="" textlink="">
      <xdr:nvSpPr>
        <xdr:cNvPr id="667" name="n_3aveValue【児童館】&#10;有形固定資産減価償却率">
          <a:extLst>
            <a:ext uri="{FF2B5EF4-FFF2-40B4-BE49-F238E27FC236}">
              <a16:creationId xmlns:a16="http://schemas.microsoft.com/office/drawing/2014/main" id="{0AD5F060-D7C9-47ED-97D6-F0D4CBBFAC1D}"/>
            </a:ext>
          </a:extLst>
        </xdr:cNvPr>
        <xdr:cNvSpPr txBox="1"/>
      </xdr:nvSpPr>
      <xdr:spPr>
        <a:xfrm>
          <a:off x="13500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130191</xdr:rowOff>
    </xdr:from>
    <xdr:ext cx="405111" cy="259045"/>
    <xdr:sp macro="" textlink="">
      <xdr:nvSpPr>
        <xdr:cNvPr id="668" name="n_4aveValue【児童館】&#10;有形固定資産減価償却率">
          <a:extLst>
            <a:ext uri="{FF2B5EF4-FFF2-40B4-BE49-F238E27FC236}">
              <a16:creationId xmlns:a16="http://schemas.microsoft.com/office/drawing/2014/main" id="{C83EFD50-7AF1-402C-9B7C-E39B964F520D}"/>
            </a:ext>
          </a:extLst>
        </xdr:cNvPr>
        <xdr:cNvSpPr txBox="1"/>
      </xdr:nvSpPr>
      <xdr:spPr>
        <a:xfrm>
          <a:off x="12611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144797</xdr:rowOff>
    </xdr:from>
    <xdr:ext cx="405111" cy="259045"/>
    <xdr:sp macro="" textlink="">
      <xdr:nvSpPr>
        <xdr:cNvPr id="669" name="n_3mainValue【児童館】&#10;有形固定資産減価償却率">
          <a:extLst>
            <a:ext uri="{FF2B5EF4-FFF2-40B4-BE49-F238E27FC236}">
              <a16:creationId xmlns:a16="http://schemas.microsoft.com/office/drawing/2014/main" id="{3852B5B1-D70E-434E-9682-CD4DBCB0963F}"/>
            </a:ext>
          </a:extLst>
        </xdr:cNvPr>
        <xdr:cNvSpPr txBox="1"/>
      </xdr:nvSpPr>
      <xdr:spPr>
        <a:xfrm>
          <a:off x="13500744"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102888</xdr:rowOff>
    </xdr:from>
    <xdr:ext cx="405111" cy="259045"/>
    <xdr:sp macro="" textlink="">
      <xdr:nvSpPr>
        <xdr:cNvPr id="670" name="n_4mainValue【児童館】&#10;有形固定資産減価償却率">
          <a:extLst>
            <a:ext uri="{FF2B5EF4-FFF2-40B4-BE49-F238E27FC236}">
              <a16:creationId xmlns:a16="http://schemas.microsoft.com/office/drawing/2014/main" id="{CD7502C5-EAA5-49D5-8EB9-B931B62D25BA}"/>
            </a:ext>
          </a:extLst>
        </xdr:cNvPr>
        <xdr:cNvSpPr txBox="1"/>
      </xdr:nvSpPr>
      <xdr:spPr>
        <a:xfrm>
          <a:off x="12611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DB4CFBCC-2992-43F1-88FF-0FC9F4128C6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76A7E039-FD36-46DB-AFEF-B7355EA4B62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96F17B9B-8760-4B62-9E84-29ABADADFE2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7C2FD83B-E1F4-4127-9A46-38417252197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73671DE2-0BC4-4ECB-A025-72921ECB6A5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9C3A75E6-AAF8-4795-9B97-1BCD1A6541C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643F744E-EFA3-466F-879E-D76D21E9368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7140D5D2-37BE-4DF3-AED1-2FC2AAF55CD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a:extLst>
            <a:ext uri="{FF2B5EF4-FFF2-40B4-BE49-F238E27FC236}">
              <a16:creationId xmlns:a16="http://schemas.microsoft.com/office/drawing/2014/main" id="{86B36645-C6DA-432A-8552-37747102D09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60E58E1D-DB65-45B3-8586-D0F8050744C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a:extLst>
            <a:ext uri="{FF2B5EF4-FFF2-40B4-BE49-F238E27FC236}">
              <a16:creationId xmlns:a16="http://schemas.microsoft.com/office/drawing/2014/main" id="{28D1D507-0C59-4968-88C3-1A711B475CD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a:extLst>
            <a:ext uri="{FF2B5EF4-FFF2-40B4-BE49-F238E27FC236}">
              <a16:creationId xmlns:a16="http://schemas.microsoft.com/office/drawing/2014/main" id="{53393A5B-9E75-46A0-BD9F-AB0A417C1AD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a:extLst>
            <a:ext uri="{FF2B5EF4-FFF2-40B4-BE49-F238E27FC236}">
              <a16:creationId xmlns:a16="http://schemas.microsoft.com/office/drawing/2014/main" id="{35454B93-16B6-460A-93E0-12CB0631F3B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a:extLst>
            <a:ext uri="{FF2B5EF4-FFF2-40B4-BE49-F238E27FC236}">
              <a16:creationId xmlns:a16="http://schemas.microsoft.com/office/drawing/2014/main" id="{08017C4D-2CC8-4ADC-B860-2B8411B27B6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a:extLst>
            <a:ext uri="{FF2B5EF4-FFF2-40B4-BE49-F238E27FC236}">
              <a16:creationId xmlns:a16="http://schemas.microsoft.com/office/drawing/2014/main" id="{A3E3D113-B930-4ECF-822F-B9F76CAD811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a:extLst>
            <a:ext uri="{FF2B5EF4-FFF2-40B4-BE49-F238E27FC236}">
              <a16:creationId xmlns:a16="http://schemas.microsoft.com/office/drawing/2014/main" id="{5B4D5C3A-2204-4C96-9FBE-49CA170464A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a:extLst>
            <a:ext uri="{FF2B5EF4-FFF2-40B4-BE49-F238E27FC236}">
              <a16:creationId xmlns:a16="http://schemas.microsoft.com/office/drawing/2014/main" id="{B6C22705-FED4-472D-9636-6796AC4A487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a:extLst>
            <a:ext uri="{FF2B5EF4-FFF2-40B4-BE49-F238E27FC236}">
              <a16:creationId xmlns:a16="http://schemas.microsoft.com/office/drawing/2014/main" id="{9651BBEC-E63A-4193-9568-06A722FFE9A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D3B8EA87-F2D2-449E-8E70-21783AFE8B2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8B2AA9C1-595B-4602-9CA9-DC99D78E2E6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児童館】&#10;一人当たり面積グラフ枠">
          <a:extLst>
            <a:ext uri="{FF2B5EF4-FFF2-40B4-BE49-F238E27FC236}">
              <a16:creationId xmlns:a16="http://schemas.microsoft.com/office/drawing/2014/main" id="{DC0A1A8F-21B8-440F-8305-46D55C86887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143256</xdr:rowOff>
    </xdr:from>
    <xdr:to>
      <xdr:col>116</xdr:col>
      <xdr:colOff>62864</xdr:colOff>
      <xdr:row>86</xdr:row>
      <xdr:rowOff>6096</xdr:rowOff>
    </xdr:to>
    <xdr:cxnSp macro="">
      <xdr:nvCxnSpPr>
        <xdr:cNvPr id="692" name="直線コネクタ 691">
          <a:extLst>
            <a:ext uri="{FF2B5EF4-FFF2-40B4-BE49-F238E27FC236}">
              <a16:creationId xmlns:a16="http://schemas.microsoft.com/office/drawing/2014/main" id="{7F7BFA22-BE68-4415-8A34-2BCEB02A356D}"/>
            </a:ext>
          </a:extLst>
        </xdr:cNvPr>
        <xdr:cNvCxnSpPr/>
      </xdr:nvCxnSpPr>
      <xdr:spPr>
        <a:xfrm flipV="1">
          <a:off x="22160864" y="1351635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3" name="【児童館】&#10;一人当たり面積最小値テキスト">
          <a:extLst>
            <a:ext uri="{FF2B5EF4-FFF2-40B4-BE49-F238E27FC236}">
              <a16:creationId xmlns:a16="http://schemas.microsoft.com/office/drawing/2014/main" id="{B1DC6CB1-9289-4BBE-B32C-D3DD63A066B6}"/>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4" name="直線コネクタ 693">
          <a:extLst>
            <a:ext uri="{FF2B5EF4-FFF2-40B4-BE49-F238E27FC236}">
              <a16:creationId xmlns:a16="http://schemas.microsoft.com/office/drawing/2014/main" id="{37812DEC-5BDE-4EE0-BF6E-B4503343E285}"/>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89933</xdr:rowOff>
    </xdr:from>
    <xdr:ext cx="469744" cy="259045"/>
    <xdr:sp macro="" textlink="">
      <xdr:nvSpPr>
        <xdr:cNvPr id="695" name="【児童館】&#10;一人当たり面積最大値テキスト">
          <a:extLst>
            <a:ext uri="{FF2B5EF4-FFF2-40B4-BE49-F238E27FC236}">
              <a16:creationId xmlns:a16="http://schemas.microsoft.com/office/drawing/2014/main" id="{F9DA97E5-99BB-434A-A069-F28119BE9029}"/>
            </a:ext>
          </a:extLst>
        </xdr:cNvPr>
        <xdr:cNvSpPr txBox="1"/>
      </xdr:nvSpPr>
      <xdr:spPr>
        <a:xfrm>
          <a:off x="22199600" y="1329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143256</xdr:rowOff>
    </xdr:from>
    <xdr:to>
      <xdr:col>116</xdr:col>
      <xdr:colOff>152400</xdr:colOff>
      <xdr:row>78</xdr:row>
      <xdr:rowOff>143256</xdr:rowOff>
    </xdr:to>
    <xdr:cxnSp macro="">
      <xdr:nvCxnSpPr>
        <xdr:cNvPr id="696" name="直線コネクタ 695">
          <a:extLst>
            <a:ext uri="{FF2B5EF4-FFF2-40B4-BE49-F238E27FC236}">
              <a16:creationId xmlns:a16="http://schemas.microsoft.com/office/drawing/2014/main" id="{413845FA-252B-46AC-AF4F-0E638992C84D}"/>
            </a:ext>
          </a:extLst>
        </xdr:cNvPr>
        <xdr:cNvCxnSpPr/>
      </xdr:nvCxnSpPr>
      <xdr:spPr>
        <a:xfrm>
          <a:off x="22072600" y="1351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52595</xdr:rowOff>
    </xdr:from>
    <xdr:ext cx="469744" cy="259045"/>
    <xdr:sp macro="" textlink="">
      <xdr:nvSpPr>
        <xdr:cNvPr id="697" name="【児童館】&#10;一人当たり面積平均値テキスト">
          <a:extLst>
            <a:ext uri="{FF2B5EF4-FFF2-40B4-BE49-F238E27FC236}">
              <a16:creationId xmlns:a16="http://schemas.microsoft.com/office/drawing/2014/main" id="{C17ABA0C-8A6D-4F3D-8592-D1199A89E24C}"/>
            </a:ext>
          </a:extLst>
        </xdr:cNvPr>
        <xdr:cNvSpPr txBox="1"/>
      </xdr:nvSpPr>
      <xdr:spPr>
        <a:xfrm>
          <a:off x="22199600" y="14454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698" name="フローチャート: 判断 697">
          <a:extLst>
            <a:ext uri="{FF2B5EF4-FFF2-40B4-BE49-F238E27FC236}">
              <a16:creationId xmlns:a16="http://schemas.microsoft.com/office/drawing/2014/main" id="{DD53ACCD-F061-4D6B-84A4-996D71DEA9E4}"/>
            </a:ext>
          </a:extLst>
        </xdr:cNvPr>
        <xdr:cNvSpPr/>
      </xdr:nvSpPr>
      <xdr:spPr>
        <a:xfrm>
          <a:off x="221107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99" name="フローチャート: 判断 698">
          <a:extLst>
            <a:ext uri="{FF2B5EF4-FFF2-40B4-BE49-F238E27FC236}">
              <a16:creationId xmlns:a16="http://schemas.microsoft.com/office/drawing/2014/main" id="{B6460859-2442-4702-B05A-1EDECD47609C}"/>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78739</xdr:rowOff>
    </xdr:from>
    <xdr:to>
      <xdr:col>107</xdr:col>
      <xdr:colOff>101600</xdr:colOff>
      <xdr:row>85</xdr:row>
      <xdr:rowOff>8889</xdr:rowOff>
    </xdr:to>
    <xdr:sp macro="" textlink="">
      <xdr:nvSpPr>
        <xdr:cNvPr id="700" name="フローチャート: 判断 699">
          <a:extLst>
            <a:ext uri="{FF2B5EF4-FFF2-40B4-BE49-F238E27FC236}">
              <a16:creationId xmlns:a16="http://schemas.microsoft.com/office/drawing/2014/main" id="{DD2DA306-96C8-4E4F-B1D2-DF6AF9A2085F}"/>
            </a:ext>
          </a:extLst>
        </xdr:cNvPr>
        <xdr:cNvSpPr/>
      </xdr:nvSpPr>
      <xdr:spPr>
        <a:xfrm>
          <a:off x="20383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701" name="フローチャート: 判断 700">
          <a:extLst>
            <a:ext uri="{FF2B5EF4-FFF2-40B4-BE49-F238E27FC236}">
              <a16:creationId xmlns:a16="http://schemas.microsoft.com/office/drawing/2014/main" id="{22D221F8-4AF9-4971-98E8-8E0509050DBA}"/>
            </a:ext>
          </a:extLst>
        </xdr:cNvPr>
        <xdr:cNvSpPr/>
      </xdr:nvSpPr>
      <xdr:spPr>
        <a:xfrm>
          <a:off x="19494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02" name="フローチャート: 判断 701">
          <a:extLst>
            <a:ext uri="{FF2B5EF4-FFF2-40B4-BE49-F238E27FC236}">
              <a16:creationId xmlns:a16="http://schemas.microsoft.com/office/drawing/2014/main" id="{9431E4B7-3779-4514-B930-7B5DF8E2858D}"/>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94D60884-E94A-4208-AC57-1EB797C6FA5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FC24DD96-1D6E-4C12-A636-1630C58E787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8A3A7384-0F40-4ACD-B49F-6CE8762221A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47180B6-5D15-467E-970E-E9AD40ED78B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5F57B239-E627-4284-B648-AFA21BD7ED7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39878</xdr:rowOff>
    </xdr:from>
    <xdr:to>
      <xdr:col>102</xdr:col>
      <xdr:colOff>165100</xdr:colOff>
      <xdr:row>85</xdr:row>
      <xdr:rowOff>141478</xdr:rowOff>
    </xdr:to>
    <xdr:sp macro="" textlink="">
      <xdr:nvSpPr>
        <xdr:cNvPr id="708" name="楕円 707">
          <a:extLst>
            <a:ext uri="{FF2B5EF4-FFF2-40B4-BE49-F238E27FC236}">
              <a16:creationId xmlns:a16="http://schemas.microsoft.com/office/drawing/2014/main" id="{C705D5CB-DA62-40A1-AE4A-8916E955EC29}"/>
            </a:ext>
          </a:extLst>
        </xdr:cNvPr>
        <xdr:cNvSpPr/>
      </xdr:nvSpPr>
      <xdr:spPr>
        <a:xfrm>
          <a:off x="19494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09" name="楕円 708">
          <a:extLst>
            <a:ext uri="{FF2B5EF4-FFF2-40B4-BE49-F238E27FC236}">
              <a16:creationId xmlns:a16="http://schemas.microsoft.com/office/drawing/2014/main" id="{C8C0543D-A8E7-46A6-B92D-EC559A800F35}"/>
            </a:ext>
          </a:extLst>
        </xdr:cNvPr>
        <xdr:cNvSpPr/>
      </xdr:nvSpPr>
      <xdr:spPr>
        <a:xfrm>
          <a:off x="18605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90678</xdr:rowOff>
    </xdr:from>
    <xdr:to>
      <xdr:col>102</xdr:col>
      <xdr:colOff>114300</xdr:colOff>
      <xdr:row>85</xdr:row>
      <xdr:rowOff>90678</xdr:rowOff>
    </xdr:to>
    <xdr:cxnSp macro="">
      <xdr:nvCxnSpPr>
        <xdr:cNvPr id="710" name="直線コネクタ 709">
          <a:extLst>
            <a:ext uri="{FF2B5EF4-FFF2-40B4-BE49-F238E27FC236}">
              <a16:creationId xmlns:a16="http://schemas.microsoft.com/office/drawing/2014/main" id="{F1A29AA7-C2C9-4AF6-A44D-A4201C6267C2}"/>
            </a:ext>
          </a:extLst>
        </xdr:cNvPr>
        <xdr:cNvCxnSpPr/>
      </xdr:nvCxnSpPr>
      <xdr:spPr>
        <a:xfrm>
          <a:off x="18656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711" name="n_1aveValue【児童館】&#10;一人当たり面積">
          <a:extLst>
            <a:ext uri="{FF2B5EF4-FFF2-40B4-BE49-F238E27FC236}">
              <a16:creationId xmlns:a16="http://schemas.microsoft.com/office/drawing/2014/main" id="{37B08C19-448D-43EC-AC55-DFA1726C881F}"/>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25416</xdr:rowOff>
    </xdr:from>
    <xdr:ext cx="469744" cy="259045"/>
    <xdr:sp macro="" textlink="">
      <xdr:nvSpPr>
        <xdr:cNvPr id="712" name="n_2aveValue【児童館】&#10;一人当たり面積">
          <a:extLst>
            <a:ext uri="{FF2B5EF4-FFF2-40B4-BE49-F238E27FC236}">
              <a16:creationId xmlns:a16="http://schemas.microsoft.com/office/drawing/2014/main" id="{F35B5589-2F32-4DFD-AE46-8000DB8A0E56}"/>
            </a:ext>
          </a:extLst>
        </xdr:cNvPr>
        <xdr:cNvSpPr txBox="1"/>
      </xdr:nvSpPr>
      <xdr:spPr>
        <a:xfrm>
          <a:off x="20199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34562</xdr:rowOff>
    </xdr:from>
    <xdr:ext cx="469744" cy="259045"/>
    <xdr:sp macro="" textlink="">
      <xdr:nvSpPr>
        <xdr:cNvPr id="713" name="n_3aveValue【児童館】&#10;一人当たり面積">
          <a:extLst>
            <a:ext uri="{FF2B5EF4-FFF2-40B4-BE49-F238E27FC236}">
              <a16:creationId xmlns:a16="http://schemas.microsoft.com/office/drawing/2014/main" id="{352F38A1-1FA8-4CC8-899F-599EEF4046DD}"/>
            </a:ext>
          </a:extLst>
        </xdr:cNvPr>
        <xdr:cNvSpPr txBox="1"/>
      </xdr:nvSpPr>
      <xdr:spPr>
        <a:xfrm>
          <a:off x="19310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14" name="n_4aveValue【児童館】&#10;一人当たり面積">
          <a:extLst>
            <a:ext uri="{FF2B5EF4-FFF2-40B4-BE49-F238E27FC236}">
              <a16:creationId xmlns:a16="http://schemas.microsoft.com/office/drawing/2014/main" id="{B04862CC-6C2E-43ED-8B0A-000BFB03054B}"/>
            </a:ext>
          </a:extLst>
        </xdr:cNvPr>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132605</xdr:rowOff>
    </xdr:from>
    <xdr:ext cx="469744" cy="259045"/>
    <xdr:sp macro="" textlink="">
      <xdr:nvSpPr>
        <xdr:cNvPr id="715" name="n_3mainValue【児童館】&#10;一人当たり面積">
          <a:extLst>
            <a:ext uri="{FF2B5EF4-FFF2-40B4-BE49-F238E27FC236}">
              <a16:creationId xmlns:a16="http://schemas.microsoft.com/office/drawing/2014/main" id="{26B554B4-BC1C-407A-99F8-E29734FF7744}"/>
            </a:ext>
          </a:extLst>
        </xdr:cNvPr>
        <xdr:cNvSpPr txBox="1"/>
      </xdr:nvSpPr>
      <xdr:spPr>
        <a:xfrm>
          <a:off x="19310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716" name="n_4mainValue【児童館】&#10;一人当たり面積">
          <a:extLst>
            <a:ext uri="{FF2B5EF4-FFF2-40B4-BE49-F238E27FC236}">
              <a16:creationId xmlns:a16="http://schemas.microsoft.com/office/drawing/2014/main" id="{791D628A-F9F4-4894-88CB-C494BAD0C332}"/>
            </a:ext>
          </a:extLst>
        </xdr:cNvPr>
        <xdr:cNvSpPr txBox="1"/>
      </xdr:nvSpPr>
      <xdr:spPr>
        <a:xfrm>
          <a:off x="18421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a:extLst>
            <a:ext uri="{FF2B5EF4-FFF2-40B4-BE49-F238E27FC236}">
              <a16:creationId xmlns:a16="http://schemas.microsoft.com/office/drawing/2014/main" id="{FA2802E8-6532-4393-9E6E-9F8A8E1011F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a:extLst>
            <a:ext uri="{FF2B5EF4-FFF2-40B4-BE49-F238E27FC236}">
              <a16:creationId xmlns:a16="http://schemas.microsoft.com/office/drawing/2014/main" id="{BE2EB827-1BF2-44B2-87BC-A6AE2857231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a:extLst>
            <a:ext uri="{FF2B5EF4-FFF2-40B4-BE49-F238E27FC236}">
              <a16:creationId xmlns:a16="http://schemas.microsoft.com/office/drawing/2014/main" id="{52E73BFE-0892-4BFE-A4F1-877C73E4D10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a:extLst>
            <a:ext uri="{FF2B5EF4-FFF2-40B4-BE49-F238E27FC236}">
              <a16:creationId xmlns:a16="http://schemas.microsoft.com/office/drawing/2014/main" id="{175A57FA-C14D-405B-92B7-FD8A3221995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a:extLst>
            <a:ext uri="{FF2B5EF4-FFF2-40B4-BE49-F238E27FC236}">
              <a16:creationId xmlns:a16="http://schemas.microsoft.com/office/drawing/2014/main" id="{8190C346-8407-4CFF-9835-D0B39034BF2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a:extLst>
            <a:ext uri="{FF2B5EF4-FFF2-40B4-BE49-F238E27FC236}">
              <a16:creationId xmlns:a16="http://schemas.microsoft.com/office/drawing/2014/main" id="{67417FC4-8E4E-4BD7-9156-F535D9A7F3A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a:extLst>
            <a:ext uri="{FF2B5EF4-FFF2-40B4-BE49-F238E27FC236}">
              <a16:creationId xmlns:a16="http://schemas.microsoft.com/office/drawing/2014/main" id="{277F5276-6617-41BD-93DD-333AA0248AE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a:extLst>
            <a:ext uri="{FF2B5EF4-FFF2-40B4-BE49-F238E27FC236}">
              <a16:creationId xmlns:a16="http://schemas.microsoft.com/office/drawing/2014/main" id="{83841C10-B3EB-4C10-AC3A-E2DA1553669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5" name="テキスト ボックス 724">
          <a:extLst>
            <a:ext uri="{FF2B5EF4-FFF2-40B4-BE49-F238E27FC236}">
              <a16:creationId xmlns:a16="http://schemas.microsoft.com/office/drawing/2014/main" id="{FDE90948-AC66-4B0F-8613-DA27AA927D5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6" name="直線コネクタ 725">
          <a:extLst>
            <a:ext uri="{FF2B5EF4-FFF2-40B4-BE49-F238E27FC236}">
              <a16:creationId xmlns:a16="http://schemas.microsoft.com/office/drawing/2014/main" id="{F7F308D7-783C-4C8D-9156-E8E87B1627D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7" name="テキスト ボックス 726">
          <a:extLst>
            <a:ext uri="{FF2B5EF4-FFF2-40B4-BE49-F238E27FC236}">
              <a16:creationId xmlns:a16="http://schemas.microsoft.com/office/drawing/2014/main" id="{DCBAA42D-4F84-4D02-8B33-DCF3A9AFAE7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8" name="直線コネクタ 727">
          <a:extLst>
            <a:ext uri="{FF2B5EF4-FFF2-40B4-BE49-F238E27FC236}">
              <a16:creationId xmlns:a16="http://schemas.microsoft.com/office/drawing/2014/main" id="{D59DD6EE-6824-42B6-85C4-CD081B121C1F}"/>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29" name="テキスト ボックス 728">
          <a:extLst>
            <a:ext uri="{FF2B5EF4-FFF2-40B4-BE49-F238E27FC236}">
              <a16:creationId xmlns:a16="http://schemas.microsoft.com/office/drawing/2014/main" id="{F4E4800B-2785-4506-A313-A477C2C95301}"/>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0" name="直線コネクタ 729">
          <a:extLst>
            <a:ext uri="{FF2B5EF4-FFF2-40B4-BE49-F238E27FC236}">
              <a16:creationId xmlns:a16="http://schemas.microsoft.com/office/drawing/2014/main" id="{DD61F6B6-2EB4-411F-8A82-918672A686D7}"/>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1" name="テキスト ボックス 730">
          <a:extLst>
            <a:ext uri="{FF2B5EF4-FFF2-40B4-BE49-F238E27FC236}">
              <a16:creationId xmlns:a16="http://schemas.microsoft.com/office/drawing/2014/main" id="{11CE9AAA-4551-4E0B-80E4-2D459238AFD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2" name="直線コネクタ 731">
          <a:extLst>
            <a:ext uri="{FF2B5EF4-FFF2-40B4-BE49-F238E27FC236}">
              <a16:creationId xmlns:a16="http://schemas.microsoft.com/office/drawing/2014/main" id="{9613B150-0168-496F-84D8-8483D700B198}"/>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3" name="テキスト ボックス 732">
          <a:extLst>
            <a:ext uri="{FF2B5EF4-FFF2-40B4-BE49-F238E27FC236}">
              <a16:creationId xmlns:a16="http://schemas.microsoft.com/office/drawing/2014/main" id="{58F25CE9-EFA6-4C15-9305-4455D2C04FB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4" name="直線コネクタ 733">
          <a:extLst>
            <a:ext uri="{FF2B5EF4-FFF2-40B4-BE49-F238E27FC236}">
              <a16:creationId xmlns:a16="http://schemas.microsoft.com/office/drawing/2014/main" id="{6702FE90-CF61-404B-BD92-93271856059A}"/>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35" name="テキスト ボックス 734">
          <a:extLst>
            <a:ext uri="{FF2B5EF4-FFF2-40B4-BE49-F238E27FC236}">
              <a16:creationId xmlns:a16="http://schemas.microsoft.com/office/drawing/2014/main" id="{427A2354-CB73-4CC5-8F25-78FA6693FA34}"/>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6" name="直線コネクタ 735">
          <a:extLst>
            <a:ext uri="{FF2B5EF4-FFF2-40B4-BE49-F238E27FC236}">
              <a16:creationId xmlns:a16="http://schemas.microsoft.com/office/drawing/2014/main" id="{AF3FABBA-0735-4CBD-BF76-C867777CADF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7" name="テキスト ボックス 736">
          <a:extLst>
            <a:ext uri="{FF2B5EF4-FFF2-40B4-BE49-F238E27FC236}">
              <a16:creationId xmlns:a16="http://schemas.microsoft.com/office/drawing/2014/main" id="{6B9165C4-CE4A-476C-81AD-F467A0CB546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8" name="【公民館】&#10;有形固定資産減価償却率グラフ枠">
          <a:extLst>
            <a:ext uri="{FF2B5EF4-FFF2-40B4-BE49-F238E27FC236}">
              <a16:creationId xmlns:a16="http://schemas.microsoft.com/office/drawing/2014/main" id="{060B5290-E28E-4D16-BC4B-AED8CF77941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739" name="直線コネクタ 738">
          <a:extLst>
            <a:ext uri="{FF2B5EF4-FFF2-40B4-BE49-F238E27FC236}">
              <a16:creationId xmlns:a16="http://schemas.microsoft.com/office/drawing/2014/main" id="{021C6243-A893-42C1-82BF-28D2FA5DBC82}"/>
            </a:ext>
          </a:extLst>
        </xdr:cNvPr>
        <xdr:cNvCxnSpPr/>
      </xdr:nvCxnSpPr>
      <xdr:spPr>
        <a:xfrm flipV="1">
          <a:off x="16318864" y="173423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40" name="【公民館】&#10;有形固定資産減価償却率最小値テキスト">
          <a:extLst>
            <a:ext uri="{FF2B5EF4-FFF2-40B4-BE49-F238E27FC236}">
              <a16:creationId xmlns:a16="http://schemas.microsoft.com/office/drawing/2014/main" id="{743D9A29-6E4F-415E-8A46-EFDCC204EAF3}"/>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41" name="直線コネクタ 740">
          <a:extLst>
            <a:ext uri="{FF2B5EF4-FFF2-40B4-BE49-F238E27FC236}">
              <a16:creationId xmlns:a16="http://schemas.microsoft.com/office/drawing/2014/main" id="{F5CF3E99-B2D0-448F-B563-063668241752}"/>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742" name="【公民館】&#10;有形固定資産減価償却率最大値テキスト">
          <a:extLst>
            <a:ext uri="{FF2B5EF4-FFF2-40B4-BE49-F238E27FC236}">
              <a16:creationId xmlns:a16="http://schemas.microsoft.com/office/drawing/2014/main" id="{0A9CF501-40DC-44A1-846D-023B44C1F277}"/>
            </a:ext>
          </a:extLst>
        </xdr:cNvPr>
        <xdr:cNvSpPr txBox="1"/>
      </xdr:nvSpPr>
      <xdr:spPr>
        <a:xfrm>
          <a:off x="16357600" y="1711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743" name="直線コネクタ 742">
          <a:extLst>
            <a:ext uri="{FF2B5EF4-FFF2-40B4-BE49-F238E27FC236}">
              <a16:creationId xmlns:a16="http://schemas.microsoft.com/office/drawing/2014/main" id="{00730E02-7811-4E9B-B0E8-B64E6B17A4D3}"/>
            </a:ext>
          </a:extLst>
        </xdr:cNvPr>
        <xdr:cNvCxnSpPr/>
      </xdr:nvCxnSpPr>
      <xdr:spPr>
        <a:xfrm>
          <a:off x="16230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84853</xdr:rowOff>
    </xdr:from>
    <xdr:ext cx="405111" cy="259045"/>
    <xdr:sp macro="" textlink="">
      <xdr:nvSpPr>
        <xdr:cNvPr id="744" name="【公民館】&#10;有形固定資産減価償却率平均値テキスト">
          <a:extLst>
            <a:ext uri="{FF2B5EF4-FFF2-40B4-BE49-F238E27FC236}">
              <a16:creationId xmlns:a16="http://schemas.microsoft.com/office/drawing/2014/main" id="{248BB9B7-DBAC-44E1-8FF0-B8A43D57BA92}"/>
            </a:ext>
          </a:extLst>
        </xdr:cNvPr>
        <xdr:cNvSpPr txBox="1"/>
      </xdr:nvSpPr>
      <xdr:spPr>
        <a:xfrm>
          <a:off x="16357600" y="17744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745" name="フローチャート: 判断 744">
          <a:extLst>
            <a:ext uri="{FF2B5EF4-FFF2-40B4-BE49-F238E27FC236}">
              <a16:creationId xmlns:a16="http://schemas.microsoft.com/office/drawing/2014/main" id="{6DA4FDA5-62EF-4803-8958-CF74DD4DA82B}"/>
            </a:ext>
          </a:extLst>
        </xdr:cNvPr>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746" name="フローチャート: 判断 745">
          <a:extLst>
            <a:ext uri="{FF2B5EF4-FFF2-40B4-BE49-F238E27FC236}">
              <a16:creationId xmlns:a16="http://schemas.microsoft.com/office/drawing/2014/main" id="{8AFE93FA-B04C-408B-937A-F331E4207AAC}"/>
            </a:ext>
          </a:extLst>
        </xdr:cNvPr>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47" name="フローチャート: 判断 746">
          <a:extLst>
            <a:ext uri="{FF2B5EF4-FFF2-40B4-BE49-F238E27FC236}">
              <a16:creationId xmlns:a16="http://schemas.microsoft.com/office/drawing/2014/main" id="{50F8DCA5-43AE-43A8-BC54-1DC3B8C42259}"/>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77978</xdr:rowOff>
    </xdr:from>
    <xdr:to>
      <xdr:col>72</xdr:col>
      <xdr:colOff>38100</xdr:colOff>
      <xdr:row>105</xdr:row>
      <xdr:rowOff>8128</xdr:rowOff>
    </xdr:to>
    <xdr:sp macro="" textlink="">
      <xdr:nvSpPr>
        <xdr:cNvPr id="748" name="フローチャート: 判断 747">
          <a:extLst>
            <a:ext uri="{FF2B5EF4-FFF2-40B4-BE49-F238E27FC236}">
              <a16:creationId xmlns:a16="http://schemas.microsoft.com/office/drawing/2014/main" id="{2440C474-DD3F-4DB2-8789-EE96D6B9921A}"/>
            </a:ext>
          </a:extLst>
        </xdr:cNvPr>
        <xdr:cNvSpPr/>
      </xdr:nvSpPr>
      <xdr:spPr>
        <a:xfrm>
          <a:off x="1365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41402</xdr:rowOff>
    </xdr:from>
    <xdr:to>
      <xdr:col>67</xdr:col>
      <xdr:colOff>101600</xdr:colOff>
      <xdr:row>104</xdr:row>
      <xdr:rowOff>143002</xdr:rowOff>
    </xdr:to>
    <xdr:sp macro="" textlink="">
      <xdr:nvSpPr>
        <xdr:cNvPr id="749" name="フローチャート: 判断 748">
          <a:extLst>
            <a:ext uri="{FF2B5EF4-FFF2-40B4-BE49-F238E27FC236}">
              <a16:creationId xmlns:a16="http://schemas.microsoft.com/office/drawing/2014/main" id="{A0E80E2B-AF56-4045-B75B-E39E487ADF5B}"/>
            </a:ext>
          </a:extLst>
        </xdr:cNvPr>
        <xdr:cNvSpPr/>
      </xdr:nvSpPr>
      <xdr:spPr>
        <a:xfrm>
          <a:off x="1276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88A1FA70-5AC4-4539-8AF6-B57ACCB44F2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1A3EC67E-B4C9-4B78-940A-721C5693DA1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117619F8-F8E3-4788-AAA2-048EC5E1874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98400D38-3207-4BFE-8EFE-D1CEE3FEFAD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C21B001-4CF7-411E-AFCE-38DBEEC327C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59689</xdr:rowOff>
    </xdr:from>
    <xdr:to>
      <xdr:col>85</xdr:col>
      <xdr:colOff>177800</xdr:colOff>
      <xdr:row>107</xdr:row>
      <xdr:rowOff>161289</xdr:rowOff>
    </xdr:to>
    <xdr:sp macro="" textlink="">
      <xdr:nvSpPr>
        <xdr:cNvPr id="755" name="楕円 754">
          <a:extLst>
            <a:ext uri="{FF2B5EF4-FFF2-40B4-BE49-F238E27FC236}">
              <a16:creationId xmlns:a16="http://schemas.microsoft.com/office/drawing/2014/main" id="{9EB52E68-269B-4854-AACE-76CA56C5BC7B}"/>
            </a:ext>
          </a:extLst>
        </xdr:cNvPr>
        <xdr:cNvSpPr/>
      </xdr:nvSpPr>
      <xdr:spPr>
        <a:xfrm>
          <a:off x="16268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38116</xdr:rowOff>
    </xdr:from>
    <xdr:ext cx="405111" cy="259045"/>
    <xdr:sp macro="" textlink="">
      <xdr:nvSpPr>
        <xdr:cNvPr id="756" name="【公民館】&#10;有形固定資産減価償却率該当値テキスト">
          <a:extLst>
            <a:ext uri="{FF2B5EF4-FFF2-40B4-BE49-F238E27FC236}">
              <a16:creationId xmlns:a16="http://schemas.microsoft.com/office/drawing/2014/main" id="{66823929-C8B6-403A-8FF9-5B9AF6BA6743}"/>
            </a:ext>
          </a:extLst>
        </xdr:cNvPr>
        <xdr:cNvSpPr txBox="1"/>
      </xdr:nvSpPr>
      <xdr:spPr>
        <a:xfrm>
          <a:off x="16357600"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27687</xdr:rowOff>
    </xdr:from>
    <xdr:to>
      <xdr:col>81</xdr:col>
      <xdr:colOff>101600</xdr:colOff>
      <xdr:row>107</xdr:row>
      <xdr:rowOff>129287</xdr:rowOff>
    </xdr:to>
    <xdr:sp macro="" textlink="">
      <xdr:nvSpPr>
        <xdr:cNvPr id="757" name="楕円 756">
          <a:extLst>
            <a:ext uri="{FF2B5EF4-FFF2-40B4-BE49-F238E27FC236}">
              <a16:creationId xmlns:a16="http://schemas.microsoft.com/office/drawing/2014/main" id="{56A1AEFB-A9AD-4100-8A51-2097721DDB1E}"/>
            </a:ext>
          </a:extLst>
        </xdr:cNvPr>
        <xdr:cNvSpPr/>
      </xdr:nvSpPr>
      <xdr:spPr>
        <a:xfrm>
          <a:off x="15430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78487</xdr:rowOff>
    </xdr:from>
    <xdr:to>
      <xdr:col>85</xdr:col>
      <xdr:colOff>127000</xdr:colOff>
      <xdr:row>107</xdr:row>
      <xdr:rowOff>110489</xdr:rowOff>
    </xdr:to>
    <xdr:cxnSp macro="">
      <xdr:nvCxnSpPr>
        <xdr:cNvPr id="758" name="直線コネクタ 757">
          <a:extLst>
            <a:ext uri="{FF2B5EF4-FFF2-40B4-BE49-F238E27FC236}">
              <a16:creationId xmlns:a16="http://schemas.microsoft.com/office/drawing/2014/main" id="{F725BCDE-8E31-46C8-8920-1D6879915DFB}"/>
            </a:ext>
          </a:extLst>
        </xdr:cNvPr>
        <xdr:cNvCxnSpPr/>
      </xdr:nvCxnSpPr>
      <xdr:spPr>
        <a:xfrm>
          <a:off x="15481300" y="184236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160274</xdr:rowOff>
    </xdr:from>
    <xdr:to>
      <xdr:col>76</xdr:col>
      <xdr:colOff>165100</xdr:colOff>
      <xdr:row>107</xdr:row>
      <xdr:rowOff>90424</xdr:rowOff>
    </xdr:to>
    <xdr:sp macro="" textlink="">
      <xdr:nvSpPr>
        <xdr:cNvPr id="759" name="楕円 758">
          <a:extLst>
            <a:ext uri="{FF2B5EF4-FFF2-40B4-BE49-F238E27FC236}">
              <a16:creationId xmlns:a16="http://schemas.microsoft.com/office/drawing/2014/main" id="{74FD7C75-2674-4E5F-8D11-A5BD8B8BC51D}"/>
            </a:ext>
          </a:extLst>
        </xdr:cNvPr>
        <xdr:cNvSpPr/>
      </xdr:nvSpPr>
      <xdr:spPr>
        <a:xfrm>
          <a:off x="14541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39624</xdr:rowOff>
    </xdr:from>
    <xdr:to>
      <xdr:col>81</xdr:col>
      <xdr:colOff>50800</xdr:colOff>
      <xdr:row>107</xdr:row>
      <xdr:rowOff>78487</xdr:rowOff>
    </xdr:to>
    <xdr:cxnSp macro="">
      <xdr:nvCxnSpPr>
        <xdr:cNvPr id="760" name="直線コネクタ 759">
          <a:extLst>
            <a:ext uri="{FF2B5EF4-FFF2-40B4-BE49-F238E27FC236}">
              <a16:creationId xmlns:a16="http://schemas.microsoft.com/office/drawing/2014/main" id="{9E669913-0F18-4066-AF45-D54F03A7BDBD}"/>
            </a:ext>
          </a:extLst>
        </xdr:cNvPr>
        <xdr:cNvCxnSpPr/>
      </xdr:nvCxnSpPr>
      <xdr:spPr>
        <a:xfrm>
          <a:off x="14592300" y="18384774"/>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50546</xdr:rowOff>
    </xdr:from>
    <xdr:to>
      <xdr:col>72</xdr:col>
      <xdr:colOff>38100</xdr:colOff>
      <xdr:row>107</xdr:row>
      <xdr:rowOff>152146</xdr:rowOff>
    </xdr:to>
    <xdr:sp macro="" textlink="">
      <xdr:nvSpPr>
        <xdr:cNvPr id="761" name="楕円 760">
          <a:extLst>
            <a:ext uri="{FF2B5EF4-FFF2-40B4-BE49-F238E27FC236}">
              <a16:creationId xmlns:a16="http://schemas.microsoft.com/office/drawing/2014/main" id="{FF08C7F5-1B9D-40E4-9FDD-BCAF1BF9A70B}"/>
            </a:ext>
          </a:extLst>
        </xdr:cNvPr>
        <xdr:cNvSpPr/>
      </xdr:nvSpPr>
      <xdr:spPr>
        <a:xfrm>
          <a:off x="13652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39624</xdr:rowOff>
    </xdr:from>
    <xdr:to>
      <xdr:col>76</xdr:col>
      <xdr:colOff>114300</xdr:colOff>
      <xdr:row>107</xdr:row>
      <xdr:rowOff>101346</xdr:rowOff>
    </xdr:to>
    <xdr:cxnSp macro="">
      <xdr:nvCxnSpPr>
        <xdr:cNvPr id="762" name="直線コネクタ 761">
          <a:extLst>
            <a:ext uri="{FF2B5EF4-FFF2-40B4-BE49-F238E27FC236}">
              <a16:creationId xmlns:a16="http://schemas.microsoft.com/office/drawing/2014/main" id="{288D7448-77B8-4544-98EF-ED17C66A5170}"/>
            </a:ext>
          </a:extLst>
        </xdr:cNvPr>
        <xdr:cNvCxnSpPr/>
      </xdr:nvCxnSpPr>
      <xdr:spPr>
        <a:xfrm flipV="1">
          <a:off x="13703300" y="1838477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11685</xdr:rowOff>
    </xdr:from>
    <xdr:to>
      <xdr:col>67</xdr:col>
      <xdr:colOff>101600</xdr:colOff>
      <xdr:row>107</xdr:row>
      <xdr:rowOff>113285</xdr:rowOff>
    </xdr:to>
    <xdr:sp macro="" textlink="">
      <xdr:nvSpPr>
        <xdr:cNvPr id="763" name="楕円 762">
          <a:extLst>
            <a:ext uri="{FF2B5EF4-FFF2-40B4-BE49-F238E27FC236}">
              <a16:creationId xmlns:a16="http://schemas.microsoft.com/office/drawing/2014/main" id="{7F81BD84-8715-43C6-A02E-6AE9DEDFA4F9}"/>
            </a:ext>
          </a:extLst>
        </xdr:cNvPr>
        <xdr:cNvSpPr/>
      </xdr:nvSpPr>
      <xdr:spPr>
        <a:xfrm>
          <a:off x="12763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62485</xdr:rowOff>
    </xdr:from>
    <xdr:to>
      <xdr:col>71</xdr:col>
      <xdr:colOff>177800</xdr:colOff>
      <xdr:row>107</xdr:row>
      <xdr:rowOff>101346</xdr:rowOff>
    </xdr:to>
    <xdr:cxnSp macro="">
      <xdr:nvCxnSpPr>
        <xdr:cNvPr id="764" name="直線コネクタ 763">
          <a:extLst>
            <a:ext uri="{FF2B5EF4-FFF2-40B4-BE49-F238E27FC236}">
              <a16:creationId xmlns:a16="http://schemas.microsoft.com/office/drawing/2014/main" id="{4FF70FE7-F522-43C8-9BD0-7C6A0EBD3329}"/>
            </a:ext>
          </a:extLst>
        </xdr:cNvPr>
        <xdr:cNvCxnSpPr/>
      </xdr:nvCxnSpPr>
      <xdr:spPr>
        <a:xfrm>
          <a:off x="12814300" y="1840763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136669</xdr:rowOff>
    </xdr:from>
    <xdr:ext cx="405111" cy="259045"/>
    <xdr:sp macro="" textlink="">
      <xdr:nvSpPr>
        <xdr:cNvPr id="765" name="n_1aveValue【公民館】&#10;有形固定資産減価償却率">
          <a:extLst>
            <a:ext uri="{FF2B5EF4-FFF2-40B4-BE49-F238E27FC236}">
              <a16:creationId xmlns:a16="http://schemas.microsoft.com/office/drawing/2014/main" id="{4767C815-53AB-4CFD-915D-ABFEA0B4B8D5}"/>
            </a:ext>
          </a:extLst>
        </xdr:cNvPr>
        <xdr:cNvSpPr txBox="1"/>
      </xdr:nvSpPr>
      <xdr:spPr>
        <a:xfrm>
          <a:off x="152660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766" name="n_2aveValue【公民館】&#10;有形固定資産減価償却率">
          <a:extLst>
            <a:ext uri="{FF2B5EF4-FFF2-40B4-BE49-F238E27FC236}">
              <a16:creationId xmlns:a16="http://schemas.microsoft.com/office/drawing/2014/main" id="{4121458E-8001-498D-9E9B-94FB4AFCAA35}"/>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24655</xdr:rowOff>
    </xdr:from>
    <xdr:ext cx="405111" cy="259045"/>
    <xdr:sp macro="" textlink="">
      <xdr:nvSpPr>
        <xdr:cNvPr id="767" name="n_3aveValue【公民館】&#10;有形固定資産減価償却率">
          <a:extLst>
            <a:ext uri="{FF2B5EF4-FFF2-40B4-BE49-F238E27FC236}">
              <a16:creationId xmlns:a16="http://schemas.microsoft.com/office/drawing/2014/main" id="{4D114EA2-EC14-4EAE-9FAE-0FF3224BD5ED}"/>
            </a:ext>
          </a:extLst>
        </xdr:cNvPr>
        <xdr:cNvSpPr txBox="1"/>
      </xdr:nvSpPr>
      <xdr:spPr>
        <a:xfrm>
          <a:off x="13500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159529</xdr:rowOff>
    </xdr:from>
    <xdr:ext cx="405111" cy="259045"/>
    <xdr:sp macro="" textlink="">
      <xdr:nvSpPr>
        <xdr:cNvPr id="768" name="n_4aveValue【公民館】&#10;有形固定資産減価償却率">
          <a:extLst>
            <a:ext uri="{FF2B5EF4-FFF2-40B4-BE49-F238E27FC236}">
              <a16:creationId xmlns:a16="http://schemas.microsoft.com/office/drawing/2014/main" id="{0F855EB3-2637-4E31-B62F-DD3CEE2A3E22}"/>
            </a:ext>
          </a:extLst>
        </xdr:cNvPr>
        <xdr:cNvSpPr txBox="1"/>
      </xdr:nvSpPr>
      <xdr:spPr>
        <a:xfrm>
          <a:off x="12611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120414</xdr:rowOff>
    </xdr:from>
    <xdr:ext cx="405111" cy="259045"/>
    <xdr:sp macro="" textlink="">
      <xdr:nvSpPr>
        <xdr:cNvPr id="769" name="n_1mainValue【公民館】&#10;有形固定資産減価償却率">
          <a:extLst>
            <a:ext uri="{FF2B5EF4-FFF2-40B4-BE49-F238E27FC236}">
              <a16:creationId xmlns:a16="http://schemas.microsoft.com/office/drawing/2014/main" id="{627E2907-C72D-4AA9-94BF-665E514EFE12}"/>
            </a:ext>
          </a:extLst>
        </xdr:cNvPr>
        <xdr:cNvSpPr txBox="1"/>
      </xdr:nvSpPr>
      <xdr:spPr>
        <a:xfrm>
          <a:off x="15266044" y="1846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81551</xdr:rowOff>
    </xdr:from>
    <xdr:ext cx="405111" cy="259045"/>
    <xdr:sp macro="" textlink="">
      <xdr:nvSpPr>
        <xdr:cNvPr id="770" name="n_2mainValue【公民館】&#10;有形固定資産減価償却率">
          <a:extLst>
            <a:ext uri="{FF2B5EF4-FFF2-40B4-BE49-F238E27FC236}">
              <a16:creationId xmlns:a16="http://schemas.microsoft.com/office/drawing/2014/main" id="{D890668D-97BB-4E67-928A-6C8849CD134D}"/>
            </a:ext>
          </a:extLst>
        </xdr:cNvPr>
        <xdr:cNvSpPr txBox="1"/>
      </xdr:nvSpPr>
      <xdr:spPr>
        <a:xfrm>
          <a:off x="14389744" y="1842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143273</xdr:rowOff>
    </xdr:from>
    <xdr:ext cx="405111" cy="259045"/>
    <xdr:sp macro="" textlink="">
      <xdr:nvSpPr>
        <xdr:cNvPr id="771" name="n_3mainValue【公民館】&#10;有形固定資産減価償却率">
          <a:extLst>
            <a:ext uri="{FF2B5EF4-FFF2-40B4-BE49-F238E27FC236}">
              <a16:creationId xmlns:a16="http://schemas.microsoft.com/office/drawing/2014/main" id="{F3656A89-82EF-4BBA-A3E1-E4ACE849C7D8}"/>
            </a:ext>
          </a:extLst>
        </xdr:cNvPr>
        <xdr:cNvSpPr txBox="1"/>
      </xdr:nvSpPr>
      <xdr:spPr>
        <a:xfrm>
          <a:off x="13500744" y="1848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104412</xdr:rowOff>
    </xdr:from>
    <xdr:ext cx="405111" cy="259045"/>
    <xdr:sp macro="" textlink="">
      <xdr:nvSpPr>
        <xdr:cNvPr id="772" name="n_4mainValue【公民館】&#10;有形固定資産減価償却率">
          <a:extLst>
            <a:ext uri="{FF2B5EF4-FFF2-40B4-BE49-F238E27FC236}">
              <a16:creationId xmlns:a16="http://schemas.microsoft.com/office/drawing/2014/main" id="{36E77AA0-9C7B-48F6-961C-AEAD93BA898A}"/>
            </a:ext>
          </a:extLst>
        </xdr:cNvPr>
        <xdr:cNvSpPr txBox="1"/>
      </xdr:nvSpPr>
      <xdr:spPr>
        <a:xfrm>
          <a:off x="12611744" y="184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a:extLst>
            <a:ext uri="{FF2B5EF4-FFF2-40B4-BE49-F238E27FC236}">
              <a16:creationId xmlns:a16="http://schemas.microsoft.com/office/drawing/2014/main" id="{ADA156C4-D8F3-41A7-9F26-45258A4B5A1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a:extLst>
            <a:ext uri="{FF2B5EF4-FFF2-40B4-BE49-F238E27FC236}">
              <a16:creationId xmlns:a16="http://schemas.microsoft.com/office/drawing/2014/main" id="{14577B30-7FBB-4488-A713-28AFA427220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a:extLst>
            <a:ext uri="{FF2B5EF4-FFF2-40B4-BE49-F238E27FC236}">
              <a16:creationId xmlns:a16="http://schemas.microsoft.com/office/drawing/2014/main" id="{C138A8EC-F472-4818-9BCD-32F172B844E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a:extLst>
            <a:ext uri="{FF2B5EF4-FFF2-40B4-BE49-F238E27FC236}">
              <a16:creationId xmlns:a16="http://schemas.microsoft.com/office/drawing/2014/main" id="{BB8AF21A-DE88-4FF1-B163-9669D63FC70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a:extLst>
            <a:ext uri="{FF2B5EF4-FFF2-40B4-BE49-F238E27FC236}">
              <a16:creationId xmlns:a16="http://schemas.microsoft.com/office/drawing/2014/main" id="{0997899C-ADC9-4F3E-8CDF-A1D0F891ECB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a:extLst>
            <a:ext uri="{FF2B5EF4-FFF2-40B4-BE49-F238E27FC236}">
              <a16:creationId xmlns:a16="http://schemas.microsoft.com/office/drawing/2014/main" id="{FBA877BA-CEA8-4581-901C-2EF45273563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a:extLst>
            <a:ext uri="{FF2B5EF4-FFF2-40B4-BE49-F238E27FC236}">
              <a16:creationId xmlns:a16="http://schemas.microsoft.com/office/drawing/2014/main" id="{473B13B2-3DC7-4894-8A06-B1AB106C52E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a:extLst>
            <a:ext uri="{FF2B5EF4-FFF2-40B4-BE49-F238E27FC236}">
              <a16:creationId xmlns:a16="http://schemas.microsoft.com/office/drawing/2014/main" id="{8CBECD2A-E258-4A81-8C78-3953749A683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a:extLst>
            <a:ext uri="{FF2B5EF4-FFF2-40B4-BE49-F238E27FC236}">
              <a16:creationId xmlns:a16="http://schemas.microsoft.com/office/drawing/2014/main" id="{0FCB9D90-5704-4A54-A41F-65590E6D762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a:extLst>
            <a:ext uri="{FF2B5EF4-FFF2-40B4-BE49-F238E27FC236}">
              <a16:creationId xmlns:a16="http://schemas.microsoft.com/office/drawing/2014/main" id="{4AA98699-24D4-4CDD-B75D-A972B41BFF8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3" name="直線コネクタ 782">
          <a:extLst>
            <a:ext uri="{FF2B5EF4-FFF2-40B4-BE49-F238E27FC236}">
              <a16:creationId xmlns:a16="http://schemas.microsoft.com/office/drawing/2014/main" id="{3236BA82-3E75-4AFB-AE03-E20F1269522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4" name="テキスト ボックス 783">
          <a:extLst>
            <a:ext uri="{FF2B5EF4-FFF2-40B4-BE49-F238E27FC236}">
              <a16:creationId xmlns:a16="http://schemas.microsoft.com/office/drawing/2014/main" id="{252B53E3-6C43-448C-B4F3-6E88340F47D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5" name="直線コネクタ 784">
          <a:extLst>
            <a:ext uri="{FF2B5EF4-FFF2-40B4-BE49-F238E27FC236}">
              <a16:creationId xmlns:a16="http://schemas.microsoft.com/office/drawing/2014/main" id="{01392548-B2EF-43FF-8897-B656F00F863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6" name="テキスト ボックス 785">
          <a:extLst>
            <a:ext uri="{FF2B5EF4-FFF2-40B4-BE49-F238E27FC236}">
              <a16:creationId xmlns:a16="http://schemas.microsoft.com/office/drawing/2014/main" id="{BAB9E932-B4C5-4777-B4FE-610F5AEE405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7" name="直線コネクタ 786">
          <a:extLst>
            <a:ext uri="{FF2B5EF4-FFF2-40B4-BE49-F238E27FC236}">
              <a16:creationId xmlns:a16="http://schemas.microsoft.com/office/drawing/2014/main" id="{DF53352B-0C04-4410-8D60-409EA8FEC16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8" name="テキスト ボックス 787">
          <a:extLst>
            <a:ext uri="{FF2B5EF4-FFF2-40B4-BE49-F238E27FC236}">
              <a16:creationId xmlns:a16="http://schemas.microsoft.com/office/drawing/2014/main" id="{4142548F-6202-46F3-BB9E-6290B5E086A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9" name="直線コネクタ 788">
          <a:extLst>
            <a:ext uri="{FF2B5EF4-FFF2-40B4-BE49-F238E27FC236}">
              <a16:creationId xmlns:a16="http://schemas.microsoft.com/office/drawing/2014/main" id="{AD7FD23F-3426-43B0-91F3-DAC4A1BF87C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0" name="テキスト ボックス 789">
          <a:extLst>
            <a:ext uri="{FF2B5EF4-FFF2-40B4-BE49-F238E27FC236}">
              <a16:creationId xmlns:a16="http://schemas.microsoft.com/office/drawing/2014/main" id="{A4F946E6-166A-4B02-9ECD-9125A2804AC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1" name="直線コネクタ 790">
          <a:extLst>
            <a:ext uri="{FF2B5EF4-FFF2-40B4-BE49-F238E27FC236}">
              <a16:creationId xmlns:a16="http://schemas.microsoft.com/office/drawing/2014/main" id="{F03C7B0B-F98E-43F3-91E5-A4E30C31F4B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2" name="テキスト ボックス 791">
          <a:extLst>
            <a:ext uri="{FF2B5EF4-FFF2-40B4-BE49-F238E27FC236}">
              <a16:creationId xmlns:a16="http://schemas.microsoft.com/office/drawing/2014/main" id="{C2BCA97C-9FF6-494E-87FE-E57CB37B603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3" name="直線コネクタ 792">
          <a:extLst>
            <a:ext uri="{FF2B5EF4-FFF2-40B4-BE49-F238E27FC236}">
              <a16:creationId xmlns:a16="http://schemas.microsoft.com/office/drawing/2014/main" id="{0AC2BA10-E0F2-483A-8D33-227929B259B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4" name="テキスト ボックス 793">
          <a:extLst>
            <a:ext uri="{FF2B5EF4-FFF2-40B4-BE49-F238E27FC236}">
              <a16:creationId xmlns:a16="http://schemas.microsoft.com/office/drawing/2014/main" id="{22610CFA-5DF9-43DD-8CB6-0DCC8CECF2C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5" name="直線コネクタ 794">
          <a:extLst>
            <a:ext uri="{FF2B5EF4-FFF2-40B4-BE49-F238E27FC236}">
              <a16:creationId xmlns:a16="http://schemas.microsoft.com/office/drawing/2014/main" id="{F21F84C0-8178-4822-89AE-F536991B716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6" name="テキスト ボックス 795">
          <a:extLst>
            <a:ext uri="{FF2B5EF4-FFF2-40B4-BE49-F238E27FC236}">
              <a16:creationId xmlns:a16="http://schemas.microsoft.com/office/drawing/2014/main" id="{1172BB49-F8EA-472D-B19D-8315C767572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7" name="【公民館】&#10;一人当たり面積グラフ枠">
          <a:extLst>
            <a:ext uri="{FF2B5EF4-FFF2-40B4-BE49-F238E27FC236}">
              <a16:creationId xmlns:a16="http://schemas.microsoft.com/office/drawing/2014/main" id="{5566FE21-63E0-40E3-8803-5CC2336D106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798" name="直線コネクタ 797">
          <a:extLst>
            <a:ext uri="{FF2B5EF4-FFF2-40B4-BE49-F238E27FC236}">
              <a16:creationId xmlns:a16="http://schemas.microsoft.com/office/drawing/2014/main" id="{4D2F5AB2-998C-4B68-B65B-FB772B72AEA2}"/>
            </a:ext>
          </a:extLst>
        </xdr:cNvPr>
        <xdr:cNvCxnSpPr/>
      </xdr:nvCxnSpPr>
      <xdr:spPr>
        <a:xfrm flipV="1">
          <a:off x="22160864" y="1721303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99" name="【公民館】&#10;一人当たり面積最小値テキスト">
          <a:extLst>
            <a:ext uri="{FF2B5EF4-FFF2-40B4-BE49-F238E27FC236}">
              <a16:creationId xmlns:a16="http://schemas.microsoft.com/office/drawing/2014/main" id="{D6120E1B-2B55-4C93-BF39-F1B19511EE7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00" name="直線コネクタ 799">
          <a:extLst>
            <a:ext uri="{FF2B5EF4-FFF2-40B4-BE49-F238E27FC236}">
              <a16:creationId xmlns:a16="http://schemas.microsoft.com/office/drawing/2014/main" id="{7F888C4D-0AF1-4F85-8861-4219647C51F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801" name="【公民館】&#10;一人当たり面積最大値テキスト">
          <a:extLst>
            <a:ext uri="{FF2B5EF4-FFF2-40B4-BE49-F238E27FC236}">
              <a16:creationId xmlns:a16="http://schemas.microsoft.com/office/drawing/2014/main" id="{9FDAE551-BADE-4E23-9A8B-E98D5AC56F36}"/>
            </a:ext>
          </a:extLst>
        </xdr:cNvPr>
        <xdr:cNvSpPr txBox="1"/>
      </xdr:nvSpPr>
      <xdr:spPr>
        <a:xfrm>
          <a:off x="22199600" y="169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802" name="直線コネクタ 801">
          <a:extLst>
            <a:ext uri="{FF2B5EF4-FFF2-40B4-BE49-F238E27FC236}">
              <a16:creationId xmlns:a16="http://schemas.microsoft.com/office/drawing/2014/main" id="{1F594FC7-9126-4325-BC9B-266AB6A74813}"/>
            </a:ext>
          </a:extLst>
        </xdr:cNvPr>
        <xdr:cNvCxnSpPr/>
      </xdr:nvCxnSpPr>
      <xdr:spPr>
        <a:xfrm>
          <a:off x="22072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12354</xdr:rowOff>
    </xdr:from>
    <xdr:ext cx="469744" cy="259045"/>
    <xdr:sp macro="" textlink="">
      <xdr:nvSpPr>
        <xdr:cNvPr id="803" name="【公民館】&#10;一人当たり面積平均値テキスト">
          <a:extLst>
            <a:ext uri="{FF2B5EF4-FFF2-40B4-BE49-F238E27FC236}">
              <a16:creationId xmlns:a16="http://schemas.microsoft.com/office/drawing/2014/main" id="{452859E0-9E49-4EE0-AD5A-D20C1324FD33}"/>
            </a:ext>
          </a:extLst>
        </xdr:cNvPr>
        <xdr:cNvSpPr txBox="1"/>
      </xdr:nvSpPr>
      <xdr:spPr>
        <a:xfrm>
          <a:off x="22199600" y="1818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804" name="フローチャート: 判断 803">
          <a:extLst>
            <a:ext uri="{FF2B5EF4-FFF2-40B4-BE49-F238E27FC236}">
              <a16:creationId xmlns:a16="http://schemas.microsoft.com/office/drawing/2014/main" id="{3011CFDE-4624-49F2-9568-0AA318F226A8}"/>
            </a:ext>
          </a:extLst>
        </xdr:cNvPr>
        <xdr:cNvSpPr/>
      </xdr:nvSpPr>
      <xdr:spPr>
        <a:xfrm>
          <a:off x="221107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805" name="フローチャート: 判断 804">
          <a:extLst>
            <a:ext uri="{FF2B5EF4-FFF2-40B4-BE49-F238E27FC236}">
              <a16:creationId xmlns:a16="http://schemas.microsoft.com/office/drawing/2014/main" id="{42A0BA14-7B71-4842-B8E1-EE0E7A0E75AC}"/>
            </a:ext>
          </a:extLst>
        </xdr:cNvPr>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06" name="フローチャート: 判断 805">
          <a:extLst>
            <a:ext uri="{FF2B5EF4-FFF2-40B4-BE49-F238E27FC236}">
              <a16:creationId xmlns:a16="http://schemas.microsoft.com/office/drawing/2014/main" id="{104A22F9-F21F-46C0-9BD3-41A7D56552F5}"/>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07" name="フローチャート: 判断 806">
          <a:extLst>
            <a:ext uri="{FF2B5EF4-FFF2-40B4-BE49-F238E27FC236}">
              <a16:creationId xmlns:a16="http://schemas.microsoft.com/office/drawing/2014/main" id="{4CB6CC45-F158-4FF3-806D-72FE0AB52851}"/>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808" name="フローチャート: 判断 807">
          <a:extLst>
            <a:ext uri="{FF2B5EF4-FFF2-40B4-BE49-F238E27FC236}">
              <a16:creationId xmlns:a16="http://schemas.microsoft.com/office/drawing/2014/main" id="{751460D9-3CA4-46FD-BE93-AE61F4185D5C}"/>
            </a:ext>
          </a:extLst>
        </xdr:cNvPr>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60C4409E-7E95-42B2-8F62-AEC493DB5D2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7A768F48-12CF-43D0-A585-92C53F82CDA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7AF68F91-FA2E-433A-8E99-DDF619FE869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D12EF16A-73C2-4838-844E-9235D5502FD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39E3F807-59B2-496A-A8E7-52DD97D68FA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93980</xdr:rowOff>
    </xdr:from>
    <xdr:to>
      <xdr:col>116</xdr:col>
      <xdr:colOff>114300</xdr:colOff>
      <xdr:row>108</xdr:row>
      <xdr:rowOff>24130</xdr:rowOff>
    </xdr:to>
    <xdr:sp macro="" textlink="">
      <xdr:nvSpPr>
        <xdr:cNvPr id="814" name="楕円 813">
          <a:extLst>
            <a:ext uri="{FF2B5EF4-FFF2-40B4-BE49-F238E27FC236}">
              <a16:creationId xmlns:a16="http://schemas.microsoft.com/office/drawing/2014/main" id="{4D5479D6-F8F4-4EA4-BCC5-3747419F36F5}"/>
            </a:ext>
          </a:extLst>
        </xdr:cNvPr>
        <xdr:cNvSpPr/>
      </xdr:nvSpPr>
      <xdr:spPr>
        <a:xfrm>
          <a:off x="22110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72407</xdr:rowOff>
    </xdr:from>
    <xdr:ext cx="469744" cy="259045"/>
    <xdr:sp macro="" textlink="">
      <xdr:nvSpPr>
        <xdr:cNvPr id="815" name="【公民館】&#10;一人当たり面積該当値テキスト">
          <a:extLst>
            <a:ext uri="{FF2B5EF4-FFF2-40B4-BE49-F238E27FC236}">
              <a16:creationId xmlns:a16="http://schemas.microsoft.com/office/drawing/2014/main" id="{FC0A4CDC-8E37-47D3-A498-2B9F9A9DD1EB}"/>
            </a:ext>
          </a:extLst>
        </xdr:cNvPr>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100512</xdr:rowOff>
    </xdr:from>
    <xdr:to>
      <xdr:col>112</xdr:col>
      <xdr:colOff>38100</xdr:colOff>
      <xdr:row>108</xdr:row>
      <xdr:rowOff>30662</xdr:rowOff>
    </xdr:to>
    <xdr:sp macro="" textlink="">
      <xdr:nvSpPr>
        <xdr:cNvPr id="816" name="楕円 815">
          <a:extLst>
            <a:ext uri="{FF2B5EF4-FFF2-40B4-BE49-F238E27FC236}">
              <a16:creationId xmlns:a16="http://schemas.microsoft.com/office/drawing/2014/main" id="{C5EC07DA-F675-4CFF-908C-3F580BBC9BC1}"/>
            </a:ext>
          </a:extLst>
        </xdr:cNvPr>
        <xdr:cNvSpPr/>
      </xdr:nvSpPr>
      <xdr:spPr>
        <a:xfrm>
          <a:off x="21272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144780</xdr:rowOff>
    </xdr:from>
    <xdr:to>
      <xdr:col>116</xdr:col>
      <xdr:colOff>63500</xdr:colOff>
      <xdr:row>107</xdr:row>
      <xdr:rowOff>151312</xdr:rowOff>
    </xdr:to>
    <xdr:cxnSp macro="">
      <xdr:nvCxnSpPr>
        <xdr:cNvPr id="817" name="直線コネクタ 816">
          <a:extLst>
            <a:ext uri="{FF2B5EF4-FFF2-40B4-BE49-F238E27FC236}">
              <a16:creationId xmlns:a16="http://schemas.microsoft.com/office/drawing/2014/main" id="{5427E99D-D04A-47C9-BE31-BB8DC3293410}"/>
            </a:ext>
          </a:extLst>
        </xdr:cNvPr>
        <xdr:cNvCxnSpPr/>
      </xdr:nvCxnSpPr>
      <xdr:spPr>
        <a:xfrm flipV="1">
          <a:off x="21323300" y="1848993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102144</xdr:rowOff>
    </xdr:from>
    <xdr:to>
      <xdr:col>107</xdr:col>
      <xdr:colOff>101600</xdr:colOff>
      <xdr:row>108</xdr:row>
      <xdr:rowOff>32294</xdr:rowOff>
    </xdr:to>
    <xdr:sp macro="" textlink="">
      <xdr:nvSpPr>
        <xdr:cNvPr id="818" name="楕円 817">
          <a:extLst>
            <a:ext uri="{FF2B5EF4-FFF2-40B4-BE49-F238E27FC236}">
              <a16:creationId xmlns:a16="http://schemas.microsoft.com/office/drawing/2014/main" id="{FE160D7F-275D-490F-AF0D-844DB43B4531}"/>
            </a:ext>
          </a:extLst>
        </xdr:cNvPr>
        <xdr:cNvSpPr/>
      </xdr:nvSpPr>
      <xdr:spPr>
        <a:xfrm>
          <a:off x="20383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151312</xdr:rowOff>
    </xdr:from>
    <xdr:to>
      <xdr:col>111</xdr:col>
      <xdr:colOff>177800</xdr:colOff>
      <xdr:row>107</xdr:row>
      <xdr:rowOff>152944</xdr:rowOff>
    </xdr:to>
    <xdr:cxnSp macro="">
      <xdr:nvCxnSpPr>
        <xdr:cNvPr id="819" name="直線コネクタ 818">
          <a:extLst>
            <a:ext uri="{FF2B5EF4-FFF2-40B4-BE49-F238E27FC236}">
              <a16:creationId xmlns:a16="http://schemas.microsoft.com/office/drawing/2014/main" id="{63709135-1843-4373-9EAE-24A6CC18F67D}"/>
            </a:ext>
          </a:extLst>
        </xdr:cNvPr>
        <xdr:cNvCxnSpPr/>
      </xdr:nvCxnSpPr>
      <xdr:spPr>
        <a:xfrm flipV="1">
          <a:off x="20434300" y="184964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97245</xdr:rowOff>
    </xdr:from>
    <xdr:to>
      <xdr:col>102</xdr:col>
      <xdr:colOff>165100</xdr:colOff>
      <xdr:row>107</xdr:row>
      <xdr:rowOff>27395</xdr:rowOff>
    </xdr:to>
    <xdr:sp macro="" textlink="">
      <xdr:nvSpPr>
        <xdr:cNvPr id="820" name="楕円 819">
          <a:extLst>
            <a:ext uri="{FF2B5EF4-FFF2-40B4-BE49-F238E27FC236}">
              <a16:creationId xmlns:a16="http://schemas.microsoft.com/office/drawing/2014/main" id="{C05C942B-BF0A-4D54-9A71-C2BBAD6C0F4D}"/>
            </a:ext>
          </a:extLst>
        </xdr:cNvPr>
        <xdr:cNvSpPr/>
      </xdr:nvSpPr>
      <xdr:spPr>
        <a:xfrm>
          <a:off x="19494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148045</xdr:rowOff>
    </xdr:from>
    <xdr:to>
      <xdr:col>107</xdr:col>
      <xdr:colOff>50800</xdr:colOff>
      <xdr:row>107</xdr:row>
      <xdr:rowOff>152944</xdr:rowOff>
    </xdr:to>
    <xdr:cxnSp macro="">
      <xdr:nvCxnSpPr>
        <xdr:cNvPr id="821" name="直線コネクタ 820">
          <a:extLst>
            <a:ext uri="{FF2B5EF4-FFF2-40B4-BE49-F238E27FC236}">
              <a16:creationId xmlns:a16="http://schemas.microsoft.com/office/drawing/2014/main" id="{5712B074-382E-4B14-A705-E15E8434D4D6}"/>
            </a:ext>
          </a:extLst>
        </xdr:cNvPr>
        <xdr:cNvCxnSpPr/>
      </xdr:nvCxnSpPr>
      <xdr:spPr>
        <a:xfrm>
          <a:off x="19545300" y="18321745"/>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31931</xdr:rowOff>
    </xdr:from>
    <xdr:to>
      <xdr:col>98</xdr:col>
      <xdr:colOff>38100</xdr:colOff>
      <xdr:row>108</xdr:row>
      <xdr:rowOff>133531</xdr:rowOff>
    </xdr:to>
    <xdr:sp macro="" textlink="">
      <xdr:nvSpPr>
        <xdr:cNvPr id="822" name="楕円 821">
          <a:extLst>
            <a:ext uri="{FF2B5EF4-FFF2-40B4-BE49-F238E27FC236}">
              <a16:creationId xmlns:a16="http://schemas.microsoft.com/office/drawing/2014/main" id="{5C451FDF-3624-4DA0-BDEF-2B1432A8FA64}"/>
            </a:ext>
          </a:extLst>
        </xdr:cNvPr>
        <xdr:cNvSpPr/>
      </xdr:nvSpPr>
      <xdr:spPr>
        <a:xfrm>
          <a:off x="18605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148045</xdr:rowOff>
    </xdr:from>
    <xdr:to>
      <xdr:col>102</xdr:col>
      <xdr:colOff>114300</xdr:colOff>
      <xdr:row>108</xdr:row>
      <xdr:rowOff>82731</xdr:rowOff>
    </xdr:to>
    <xdr:cxnSp macro="">
      <xdr:nvCxnSpPr>
        <xdr:cNvPr id="823" name="直線コネクタ 822">
          <a:extLst>
            <a:ext uri="{FF2B5EF4-FFF2-40B4-BE49-F238E27FC236}">
              <a16:creationId xmlns:a16="http://schemas.microsoft.com/office/drawing/2014/main" id="{623D8A30-D1F6-4350-A65D-FF56AD16F18B}"/>
            </a:ext>
          </a:extLst>
        </xdr:cNvPr>
        <xdr:cNvCxnSpPr/>
      </xdr:nvCxnSpPr>
      <xdr:spPr>
        <a:xfrm flipV="1">
          <a:off x="18656300" y="18321745"/>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824" name="n_1aveValue【公民館】&#10;一人当たり面積">
          <a:extLst>
            <a:ext uri="{FF2B5EF4-FFF2-40B4-BE49-F238E27FC236}">
              <a16:creationId xmlns:a16="http://schemas.microsoft.com/office/drawing/2014/main" id="{65D60AA1-C26E-4C87-8567-E15D696EF8D1}"/>
            </a:ext>
          </a:extLst>
        </xdr:cNvPr>
        <xdr:cNvSpPr txBox="1"/>
      </xdr:nvSpPr>
      <xdr:spPr>
        <a:xfrm>
          <a:off x="21075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825" name="n_2aveValue【公民館】&#10;一人当たり面積">
          <a:extLst>
            <a:ext uri="{FF2B5EF4-FFF2-40B4-BE49-F238E27FC236}">
              <a16:creationId xmlns:a16="http://schemas.microsoft.com/office/drawing/2014/main" id="{4EAF2815-C344-40CD-951B-A8336930900F}"/>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85470</xdr:rowOff>
    </xdr:from>
    <xdr:ext cx="469744" cy="259045"/>
    <xdr:sp macro="" textlink="">
      <xdr:nvSpPr>
        <xdr:cNvPr id="826" name="n_3aveValue【公民館】&#10;一人当たり面積">
          <a:extLst>
            <a:ext uri="{FF2B5EF4-FFF2-40B4-BE49-F238E27FC236}">
              <a16:creationId xmlns:a16="http://schemas.microsoft.com/office/drawing/2014/main" id="{DB3A9E62-199D-4CCD-AF91-214CC527B0B7}"/>
            </a:ext>
          </a:extLst>
        </xdr:cNvPr>
        <xdr:cNvSpPr txBox="1"/>
      </xdr:nvSpPr>
      <xdr:spPr>
        <a:xfrm>
          <a:off x="19310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104339</xdr:rowOff>
    </xdr:from>
    <xdr:ext cx="469744" cy="259045"/>
    <xdr:sp macro="" textlink="">
      <xdr:nvSpPr>
        <xdr:cNvPr id="827" name="n_4aveValue【公民館】&#10;一人当たり面積">
          <a:extLst>
            <a:ext uri="{FF2B5EF4-FFF2-40B4-BE49-F238E27FC236}">
              <a16:creationId xmlns:a16="http://schemas.microsoft.com/office/drawing/2014/main" id="{139F7A35-6B71-4BC5-B945-E79237DE7E4C}"/>
            </a:ext>
          </a:extLst>
        </xdr:cNvPr>
        <xdr:cNvSpPr txBox="1"/>
      </xdr:nvSpPr>
      <xdr:spPr>
        <a:xfrm>
          <a:off x="18421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21789</xdr:rowOff>
    </xdr:from>
    <xdr:ext cx="469744" cy="259045"/>
    <xdr:sp macro="" textlink="">
      <xdr:nvSpPr>
        <xdr:cNvPr id="828" name="n_1mainValue【公民館】&#10;一人当たり面積">
          <a:extLst>
            <a:ext uri="{FF2B5EF4-FFF2-40B4-BE49-F238E27FC236}">
              <a16:creationId xmlns:a16="http://schemas.microsoft.com/office/drawing/2014/main" id="{15E0EA9F-9614-4BFB-BD1E-4054CE1675C6}"/>
            </a:ext>
          </a:extLst>
        </xdr:cNvPr>
        <xdr:cNvSpPr txBox="1"/>
      </xdr:nvSpPr>
      <xdr:spPr>
        <a:xfrm>
          <a:off x="21075727" y="1853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23421</xdr:rowOff>
    </xdr:from>
    <xdr:ext cx="469744" cy="259045"/>
    <xdr:sp macro="" textlink="">
      <xdr:nvSpPr>
        <xdr:cNvPr id="829" name="n_2mainValue【公民館】&#10;一人当たり面積">
          <a:extLst>
            <a:ext uri="{FF2B5EF4-FFF2-40B4-BE49-F238E27FC236}">
              <a16:creationId xmlns:a16="http://schemas.microsoft.com/office/drawing/2014/main" id="{3E5519CA-D58B-41BD-9FEB-AAB339C2AF1A}"/>
            </a:ext>
          </a:extLst>
        </xdr:cNvPr>
        <xdr:cNvSpPr txBox="1"/>
      </xdr:nvSpPr>
      <xdr:spPr>
        <a:xfrm>
          <a:off x="20199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43922</xdr:rowOff>
    </xdr:from>
    <xdr:ext cx="469744" cy="259045"/>
    <xdr:sp macro="" textlink="">
      <xdr:nvSpPr>
        <xdr:cNvPr id="830" name="n_3mainValue【公民館】&#10;一人当たり面積">
          <a:extLst>
            <a:ext uri="{FF2B5EF4-FFF2-40B4-BE49-F238E27FC236}">
              <a16:creationId xmlns:a16="http://schemas.microsoft.com/office/drawing/2014/main" id="{72B0AADE-046A-4533-91DE-346F6E3B0294}"/>
            </a:ext>
          </a:extLst>
        </xdr:cNvPr>
        <xdr:cNvSpPr txBox="1"/>
      </xdr:nvSpPr>
      <xdr:spPr>
        <a:xfrm>
          <a:off x="193104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124658</xdr:rowOff>
    </xdr:from>
    <xdr:ext cx="469744" cy="259045"/>
    <xdr:sp macro="" textlink="">
      <xdr:nvSpPr>
        <xdr:cNvPr id="831" name="n_4mainValue【公民館】&#10;一人当たり面積">
          <a:extLst>
            <a:ext uri="{FF2B5EF4-FFF2-40B4-BE49-F238E27FC236}">
              <a16:creationId xmlns:a16="http://schemas.microsoft.com/office/drawing/2014/main" id="{EC453A07-127A-4E0D-8D01-0B73A7A03615}"/>
            </a:ext>
          </a:extLst>
        </xdr:cNvPr>
        <xdr:cNvSpPr txBox="1"/>
      </xdr:nvSpPr>
      <xdr:spPr>
        <a:xfrm>
          <a:off x="184214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a:extLst>
            <a:ext uri="{FF2B5EF4-FFF2-40B4-BE49-F238E27FC236}">
              <a16:creationId xmlns:a16="http://schemas.microsoft.com/office/drawing/2014/main" id="{B66EE9E7-136E-468F-8E57-469D2D7721C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a:extLst>
            <a:ext uri="{FF2B5EF4-FFF2-40B4-BE49-F238E27FC236}">
              <a16:creationId xmlns:a16="http://schemas.microsoft.com/office/drawing/2014/main" id="{72A0CD41-323F-41FD-B5C9-4498C30FCBD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a:extLst>
            <a:ext uri="{FF2B5EF4-FFF2-40B4-BE49-F238E27FC236}">
              <a16:creationId xmlns:a16="http://schemas.microsoft.com/office/drawing/2014/main" id="{70488B78-A7BE-4605-92FE-B7068CF0492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類似団体と比較しても、道路・学校施設・公民館において有形固定資産減価償却率が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上高いものが多く、全体的に高い水準となっている。多くの施設が建設竣工より年月が大幅に経過しているなか、改修等に取り組めていない事が大きな要因となっている。今後も、各施設の減価償却率推移を考慮し、計画的・効率的な改修に努める。また、人口減少に伴い、一人あたりの面積や延長が増加傾向になっている。児童館は令和元年度の旧人権交流センターの機能廃止に伴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年度からは計上されておらず、公民館は公共施設機能の集約・複合化事業として、令和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年度に公民館、人権交流センター、図書館の機能を集約した総合文化センターが開設したことに伴い、令和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年度の数値が改善されている。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認定こども園・幼稚園・保育所は閉鎖した保育所の建物と敷地を民間企業へ売却したことに伴い、有形固定資産減価償却率が</a:t>
          </a:r>
          <a:r>
            <a:rPr kumimoji="1" lang="en-US" altLang="ja-JP" sz="1300" baseline="0">
              <a:latin typeface="ＭＳ Ｐゴシック" panose="020B0600070205080204" pitchFamily="50" charset="-128"/>
              <a:ea typeface="ＭＳ Ｐゴシック" panose="020B0600070205080204" pitchFamily="50" charset="-128"/>
            </a:rPr>
            <a:t>3.4</a:t>
          </a:r>
          <a:r>
            <a:rPr kumimoji="1" lang="ja-JP" altLang="en-US" sz="1300" baseline="0">
              <a:latin typeface="ＭＳ Ｐゴシック" panose="020B0600070205080204" pitchFamily="50" charset="-128"/>
              <a:ea typeface="ＭＳ Ｐゴシック" panose="020B0600070205080204" pitchFamily="50" charset="-128"/>
            </a:rPr>
            <a:t>％改善されている。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今後は、道路や公共施設について計画的な維持改修工事に努め、減価償却率の改善に取り組んでいく。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844F921-2A35-43E3-9CF9-08AD46C1FDA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E4B6124-8111-4D6F-8A77-B0B33CF9883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0023947-DDB8-4969-B0F3-42231A25738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39BF411-0DC3-4151-B49B-0490D8C093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264BCE0-0F3D-4DED-A11F-855A68CE183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D3C0FD4-FD4A-4009-9693-2C5EAD89589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3BAD24E-A453-4C7F-800B-2345D6F5292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EDED60-5CC5-4980-97D0-9AC94EBEA77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E20A14A-DE75-42E1-B4E9-03DA0C423F9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86360DB-24A4-40A7-8B6C-818C52ADE02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18,434
18,260
23.90
7,742,595
7,311,753
376,477
5,039,936
12,788,537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35B23C-3C0F-4EA6-8C18-5AB7E78CBB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76BDBB-9568-4C97-90FB-6C3FE8C47CB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D04E081-B964-4F60-8166-A3B4BB4FDF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31F8F4-B768-4656-AE18-4158515CAD4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EDEC24E-4416-4E1D-898C-D6AC6AFAB88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A9832FF-A00A-4609-9C82-5E597199EEE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039C588-BD21-4659-B026-4EACD096444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FC4EEF4-754A-4D19-ACC2-444343EE57E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10D8AC3-F1BA-4746-A411-77C3388A508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4DA021-F620-497E-9BF4-40563672B0D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9C1B7D8-B516-4CBD-9F12-A2C34DA79A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22A2577-2FB9-4BEF-AFE9-4BA5451619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E0D14A-C9EF-457E-92BB-872033B2557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F873340-39CE-4759-BC51-57B06D6A0AB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A09CACE-B154-4B14-B81C-3FEA6843A3D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081170F-B12B-4AD0-813D-6A390BD3689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C7596E0-D452-4DC7-AB4F-1E0F1924E84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D0ED95E-3B73-4936-B282-3BE6B4A7229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2FB8849-334D-4B0C-A0BC-CFA4022BC31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EBB0AF2-0DE5-48C9-87DF-1FCFAA67984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7D920B7-EB93-4952-97B5-997BCA814C8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EB4FF5E-FFAD-404B-B1F0-5DC7D4759B8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B201FFF-3B32-4AA0-8A92-13F2EED72DA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4E7E3B0-13D1-4EBE-B786-B79338337F9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237D8B6-54D4-427C-B6F5-B9169891AF5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78A8439-2D50-43F7-8860-4D223145A31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180317D-C57F-4D43-95EE-8234909F440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252E169-C58F-4C16-9AAA-0E1CC8DD24F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93B6DEC-52BB-408B-A0F5-0A845672113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25BC8DC-45B4-41DD-B297-DB44B44955A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3AD1BA8-A3BC-4BB1-99C9-837687AA02D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5D6A12E-8875-4BD5-B0AE-345ECCC8781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F7C6233-A1D6-4FF0-B1EC-03C5A955620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D82C2BB-8E2F-47F8-AB64-556F9766197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09437B0-A311-46C2-A915-216CC1E2F3B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89EF195-4620-4781-B54D-7103D65DDB4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F07D573-9C53-47D1-8898-541FF53DD66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F768F31-C92B-4F28-BAD8-D6E32AC6305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E2CBB18-E551-4123-9C3B-4799B4E1A9B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F61431B-AB53-4998-B8E3-56D9A181479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CF256C2-0E64-4037-A5DD-DD31AA44C15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0CDCD33-D801-45E1-A9EF-4A021CB0BE2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4AEA0A0-9137-4229-94E5-CF7A70D9FB2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EF80AFE-9BBB-4567-9F76-25917EC664A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0521626-E7CA-49B6-8BB2-1BD4B2426F1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BED61B3-0201-4666-A5CC-200C0A64530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7B35E432-F9B7-4E95-8C06-236206F3AFFD}"/>
            </a:ext>
          </a:extLst>
        </xdr:cNvPr>
        <xdr:cNvCxnSpPr/>
      </xdr:nvCxnSpPr>
      <xdr:spPr>
        <a:xfrm flipV="1">
          <a:off x="4634865" y="5830389"/>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5FA394E1-63E3-43A4-B193-354DE53169F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8654B38-94CE-42F6-A18E-6FAE996DB9F9}"/>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a:extLst>
            <a:ext uri="{FF2B5EF4-FFF2-40B4-BE49-F238E27FC236}">
              <a16:creationId xmlns:a16="http://schemas.microsoft.com/office/drawing/2014/main" id="{BFB6573F-5CDD-41C6-BDA6-CFBB760CB79E}"/>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13ECCC1F-3B0B-4DEE-841F-BA663CD9BCEE}"/>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116494</xdr:rowOff>
    </xdr:from>
    <xdr:ext cx="405111" cy="259045"/>
    <xdr:sp macro="" textlink="">
      <xdr:nvSpPr>
        <xdr:cNvPr id="63" name="【図書館】&#10;有形固定資産減価償却率平均値テキスト">
          <a:extLst>
            <a:ext uri="{FF2B5EF4-FFF2-40B4-BE49-F238E27FC236}">
              <a16:creationId xmlns:a16="http://schemas.microsoft.com/office/drawing/2014/main" id="{6C4D3477-B820-4568-96FC-27FCCFF12853}"/>
            </a:ext>
          </a:extLst>
        </xdr:cNvPr>
        <xdr:cNvSpPr txBox="1"/>
      </xdr:nvSpPr>
      <xdr:spPr>
        <a:xfrm>
          <a:off x="4673600" y="646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a:extLst>
            <a:ext uri="{FF2B5EF4-FFF2-40B4-BE49-F238E27FC236}">
              <a16:creationId xmlns:a16="http://schemas.microsoft.com/office/drawing/2014/main" id="{B2F1EE7C-849B-403F-BCCE-2508C40A7282}"/>
            </a:ext>
          </a:extLst>
        </xdr:cNvPr>
        <xdr:cNvSpPr/>
      </xdr:nvSpPr>
      <xdr:spPr>
        <a:xfrm>
          <a:off x="45847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a:extLst>
            <a:ext uri="{FF2B5EF4-FFF2-40B4-BE49-F238E27FC236}">
              <a16:creationId xmlns:a16="http://schemas.microsoft.com/office/drawing/2014/main" id="{2BB0DEC4-DA50-4453-9111-409617EFF90B}"/>
            </a:ext>
          </a:extLst>
        </xdr:cNvPr>
        <xdr:cNvSpPr/>
      </xdr:nvSpPr>
      <xdr:spPr>
        <a:xfrm>
          <a:off x="3746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66" name="フローチャート: 判断 65">
          <a:extLst>
            <a:ext uri="{FF2B5EF4-FFF2-40B4-BE49-F238E27FC236}">
              <a16:creationId xmlns:a16="http://schemas.microsoft.com/office/drawing/2014/main" id="{AA36A889-5542-4FC3-8358-E67096CD3532}"/>
            </a:ext>
          </a:extLst>
        </xdr:cNvPr>
        <xdr:cNvSpPr/>
      </xdr:nvSpPr>
      <xdr:spPr>
        <a:xfrm>
          <a:off x="2857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D47C843F-3ADC-4B95-8597-4CE4FBE71A80}"/>
            </a:ext>
          </a:extLst>
        </xdr:cNvPr>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a:extLst>
            <a:ext uri="{FF2B5EF4-FFF2-40B4-BE49-F238E27FC236}">
              <a16:creationId xmlns:a16="http://schemas.microsoft.com/office/drawing/2014/main" id="{C0AB84CF-9BC4-451B-B9B8-C8BEBA04AD6C}"/>
            </a:ext>
          </a:extLst>
        </xdr:cNvPr>
        <xdr:cNvSpPr/>
      </xdr:nvSpPr>
      <xdr:spPr>
        <a:xfrm>
          <a:off x="1079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974F622-FE24-4482-8B2E-5C35E943E6D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409CB1C-DC2F-4E17-8143-732029151C1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4FB4867-8829-4AF3-B6A9-84E06081EEE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CCE2666-F531-49D8-99B8-5C68F469988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6312A2C-6D5A-4268-BF16-A341F6669DF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82550</xdr:rowOff>
    </xdr:from>
    <xdr:to>
      <xdr:col>24</xdr:col>
      <xdr:colOff>114300</xdr:colOff>
      <xdr:row>36</xdr:row>
      <xdr:rowOff>12700</xdr:rowOff>
    </xdr:to>
    <xdr:sp macro="" textlink="">
      <xdr:nvSpPr>
        <xdr:cNvPr id="74" name="楕円 73">
          <a:extLst>
            <a:ext uri="{FF2B5EF4-FFF2-40B4-BE49-F238E27FC236}">
              <a16:creationId xmlns:a16="http://schemas.microsoft.com/office/drawing/2014/main" id="{3ECB6756-5588-4349-AD63-70F07C3770A7}"/>
            </a:ext>
          </a:extLst>
        </xdr:cNvPr>
        <xdr:cNvSpPr/>
      </xdr:nvSpPr>
      <xdr:spPr>
        <a:xfrm>
          <a:off x="4584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105427</xdr:rowOff>
    </xdr:from>
    <xdr:ext cx="405111" cy="259045"/>
    <xdr:sp macro="" textlink="">
      <xdr:nvSpPr>
        <xdr:cNvPr id="75" name="【図書館】&#10;有形固定資産減価償却率該当値テキスト">
          <a:extLst>
            <a:ext uri="{FF2B5EF4-FFF2-40B4-BE49-F238E27FC236}">
              <a16:creationId xmlns:a16="http://schemas.microsoft.com/office/drawing/2014/main" id="{2CF4E683-CDFE-46D1-90AF-78ED390BCF5C}"/>
            </a:ext>
          </a:extLst>
        </xdr:cNvPr>
        <xdr:cNvSpPr txBox="1"/>
      </xdr:nvSpPr>
      <xdr:spPr>
        <a:xfrm>
          <a:off x="4673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35197</xdr:rowOff>
    </xdr:from>
    <xdr:to>
      <xdr:col>20</xdr:col>
      <xdr:colOff>38100</xdr:colOff>
      <xdr:row>35</xdr:row>
      <xdr:rowOff>136797</xdr:rowOff>
    </xdr:to>
    <xdr:sp macro="" textlink="">
      <xdr:nvSpPr>
        <xdr:cNvPr id="76" name="楕円 75">
          <a:extLst>
            <a:ext uri="{FF2B5EF4-FFF2-40B4-BE49-F238E27FC236}">
              <a16:creationId xmlns:a16="http://schemas.microsoft.com/office/drawing/2014/main" id="{D71343BF-CDCD-4E42-97A6-5A395F2C8ED0}"/>
            </a:ext>
          </a:extLst>
        </xdr:cNvPr>
        <xdr:cNvSpPr/>
      </xdr:nvSpPr>
      <xdr:spPr>
        <a:xfrm>
          <a:off x="3746500" y="6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85997</xdr:rowOff>
    </xdr:from>
    <xdr:to>
      <xdr:col>24</xdr:col>
      <xdr:colOff>63500</xdr:colOff>
      <xdr:row>35</xdr:row>
      <xdr:rowOff>133350</xdr:rowOff>
    </xdr:to>
    <xdr:cxnSp macro="">
      <xdr:nvCxnSpPr>
        <xdr:cNvPr id="77" name="直線コネクタ 76">
          <a:extLst>
            <a:ext uri="{FF2B5EF4-FFF2-40B4-BE49-F238E27FC236}">
              <a16:creationId xmlns:a16="http://schemas.microsoft.com/office/drawing/2014/main" id="{859649E3-4FDB-40C3-B16F-6082AF1FC9F1}"/>
            </a:ext>
          </a:extLst>
        </xdr:cNvPr>
        <xdr:cNvCxnSpPr/>
      </xdr:nvCxnSpPr>
      <xdr:spPr>
        <a:xfrm>
          <a:off x="3797300" y="608674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160927</xdr:rowOff>
    </xdr:from>
    <xdr:to>
      <xdr:col>15</xdr:col>
      <xdr:colOff>101600</xdr:colOff>
      <xdr:row>35</xdr:row>
      <xdr:rowOff>91077</xdr:rowOff>
    </xdr:to>
    <xdr:sp macro="" textlink="">
      <xdr:nvSpPr>
        <xdr:cNvPr id="78" name="楕円 77">
          <a:extLst>
            <a:ext uri="{FF2B5EF4-FFF2-40B4-BE49-F238E27FC236}">
              <a16:creationId xmlns:a16="http://schemas.microsoft.com/office/drawing/2014/main" id="{3D86C9C1-867C-422D-9505-E9B6B59C16A2}"/>
            </a:ext>
          </a:extLst>
        </xdr:cNvPr>
        <xdr:cNvSpPr/>
      </xdr:nvSpPr>
      <xdr:spPr>
        <a:xfrm>
          <a:off x="2857500" y="59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40277</xdr:rowOff>
    </xdr:from>
    <xdr:to>
      <xdr:col>19</xdr:col>
      <xdr:colOff>177800</xdr:colOff>
      <xdr:row>35</xdr:row>
      <xdr:rowOff>85997</xdr:rowOff>
    </xdr:to>
    <xdr:cxnSp macro="">
      <xdr:nvCxnSpPr>
        <xdr:cNvPr id="79" name="直線コネクタ 78">
          <a:extLst>
            <a:ext uri="{FF2B5EF4-FFF2-40B4-BE49-F238E27FC236}">
              <a16:creationId xmlns:a16="http://schemas.microsoft.com/office/drawing/2014/main" id="{03FCFA05-4D7D-4DB7-9D4E-7AB2D2F272FC}"/>
            </a:ext>
          </a:extLst>
        </xdr:cNvPr>
        <xdr:cNvCxnSpPr/>
      </xdr:nvCxnSpPr>
      <xdr:spPr>
        <a:xfrm>
          <a:off x="2908300" y="604102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53159</xdr:rowOff>
    </xdr:from>
    <xdr:to>
      <xdr:col>10</xdr:col>
      <xdr:colOff>165100</xdr:colOff>
      <xdr:row>38</xdr:row>
      <xdr:rowOff>154759</xdr:rowOff>
    </xdr:to>
    <xdr:sp macro="" textlink="">
      <xdr:nvSpPr>
        <xdr:cNvPr id="80" name="楕円 79">
          <a:extLst>
            <a:ext uri="{FF2B5EF4-FFF2-40B4-BE49-F238E27FC236}">
              <a16:creationId xmlns:a16="http://schemas.microsoft.com/office/drawing/2014/main" id="{FDF61610-22B2-467D-A784-15C9178BAF0F}"/>
            </a:ext>
          </a:extLst>
        </xdr:cNvPr>
        <xdr:cNvSpPr/>
      </xdr:nvSpPr>
      <xdr:spPr>
        <a:xfrm>
          <a:off x="1968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40277</xdr:rowOff>
    </xdr:from>
    <xdr:to>
      <xdr:col>15</xdr:col>
      <xdr:colOff>50800</xdr:colOff>
      <xdr:row>38</xdr:row>
      <xdr:rowOff>103959</xdr:rowOff>
    </xdr:to>
    <xdr:cxnSp macro="">
      <xdr:nvCxnSpPr>
        <xdr:cNvPr id="81" name="直線コネクタ 80">
          <a:extLst>
            <a:ext uri="{FF2B5EF4-FFF2-40B4-BE49-F238E27FC236}">
              <a16:creationId xmlns:a16="http://schemas.microsoft.com/office/drawing/2014/main" id="{D67C99D8-F610-48B2-927E-E3CD3EEE9725}"/>
            </a:ext>
          </a:extLst>
        </xdr:cNvPr>
        <xdr:cNvCxnSpPr/>
      </xdr:nvCxnSpPr>
      <xdr:spPr>
        <a:xfrm flipV="1">
          <a:off x="2019300" y="6041027"/>
          <a:ext cx="889000" cy="57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20501</xdr:rowOff>
    </xdr:from>
    <xdr:to>
      <xdr:col>6</xdr:col>
      <xdr:colOff>38100</xdr:colOff>
      <xdr:row>38</xdr:row>
      <xdr:rowOff>122101</xdr:rowOff>
    </xdr:to>
    <xdr:sp macro="" textlink="">
      <xdr:nvSpPr>
        <xdr:cNvPr id="82" name="楕円 81">
          <a:extLst>
            <a:ext uri="{FF2B5EF4-FFF2-40B4-BE49-F238E27FC236}">
              <a16:creationId xmlns:a16="http://schemas.microsoft.com/office/drawing/2014/main" id="{1E1E467F-957B-4B67-A4AD-FBBEC2FE83CC}"/>
            </a:ext>
          </a:extLst>
        </xdr:cNvPr>
        <xdr:cNvSpPr/>
      </xdr:nvSpPr>
      <xdr:spPr>
        <a:xfrm>
          <a:off x="1079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71301</xdr:rowOff>
    </xdr:from>
    <xdr:to>
      <xdr:col>10</xdr:col>
      <xdr:colOff>114300</xdr:colOff>
      <xdr:row>38</xdr:row>
      <xdr:rowOff>103959</xdr:rowOff>
    </xdr:to>
    <xdr:cxnSp macro="">
      <xdr:nvCxnSpPr>
        <xdr:cNvPr id="83" name="直線コネクタ 82">
          <a:extLst>
            <a:ext uri="{FF2B5EF4-FFF2-40B4-BE49-F238E27FC236}">
              <a16:creationId xmlns:a16="http://schemas.microsoft.com/office/drawing/2014/main" id="{370BF4EB-6B9F-496C-B2E6-7EF2B13EF814}"/>
            </a:ext>
          </a:extLst>
        </xdr:cNvPr>
        <xdr:cNvCxnSpPr/>
      </xdr:nvCxnSpPr>
      <xdr:spPr>
        <a:xfrm>
          <a:off x="1130300" y="65864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28320</xdr:rowOff>
    </xdr:from>
    <xdr:ext cx="405111" cy="259045"/>
    <xdr:sp macro="" textlink="">
      <xdr:nvSpPr>
        <xdr:cNvPr id="84" name="n_1aveValue【図書館】&#10;有形固定資産減価償却率">
          <a:extLst>
            <a:ext uri="{FF2B5EF4-FFF2-40B4-BE49-F238E27FC236}">
              <a16:creationId xmlns:a16="http://schemas.microsoft.com/office/drawing/2014/main" id="{4E4BAF42-D33A-4215-B162-36BADAD57DB3}"/>
            </a:ext>
          </a:extLst>
        </xdr:cNvPr>
        <xdr:cNvSpPr txBox="1"/>
      </xdr:nvSpPr>
      <xdr:spPr>
        <a:xfrm>
          <a:off x="35820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34851</xdr:rowOff>
    </xdr:from>
    <xdr:ext cx="405111" cy="259045"/>
    <xdr:sp macro="" textlink="">
      <xdr:nvSpPr>
        <xdr:cNvPr id="85" name="n_2aveValue【図書館】&#10;有形固定資産減価償却率">
          <a:extLst>
            <a:ext uri="{FF2B5EF4-FFF2-40B4-BE49-F238E27FC236}">
              <a16:creationId xmlns:a16="http://schemas.microsoft.com/office/drawing/2014/main" id="{461BBBF8-E8C1-4EE6-8117-3487B34C44C5}"/>
            </a:ext>
          </a:extLst>
        </xdr:cNvPr>
        <xdr:cNvSpPr txBox="1"/>
      </xdr:nvSpPr>
      <xdr:spPr>
        <a:xfrm>
          <a:off x="2705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123933</xdr:rowOff>
    </xdr:from>
    <xdr:ext cx="405111" cy="259045"/>
    <xdr:sp macro="" textlink="">
      <xdr:nvSpPr>
        <xdr:cNvPr id="86" name="n_3aveValue【図書館】&#10;有形固定資産減価償却率">
          <a:extLst>
            <a:ext uri="{FF2B5EF4-FFF2-40B4-BE49-F238E27FC236}">
              <a16:creationId xmlns:a16="http://schemas.microsoft.com/office/drawing/2014/main" id="{BEC851C2-C95A-456C-8767-B8E8A8019A43}"/>
            </a:ext>
          </a:extLst>
        </xdr:cNvPr>
        <xdr:cNvSpPr txBox="1"/>
      </xdr:nvSpPr>
      <xdr:spPr>
        <a:xfrm>
          <a:off x="1816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130464</xdr:rowOff>
    </xdr:from>
    <xdr:ext cx="405111" cy="259045"/>
    <xdr:sp macro="" textlink="">
      <xdr:nvSpPr>
        <xdr:cNvPr id="87" name="n_4aveValue【図書館】&#10;有形固定資産減価償却率">
          <a:extLst>
            <a:ext uri="{FF2B5EF4-FFF2-40B4-BE49-F238E27FC236}">
              <a16:creationId xmlns:a16="http://schemas.microsoft.com/office/drawing/2014/main" id="{80ADB27B-58BF-47F0-9AF3-DF25960307C2}"/>
            </a:ext>
          </a:extLst>
        </xdr:cNvPr>
        <xdr:cNvSpPr txBox="1"/>
      </xdr:nvSpPr>
      <xdr:spPr>
        <a:xfrm>
          <a:off x="927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153324</xdr:rowOff>
    </xdr:from>
    <xdr:ext cx="405111" cy="259045"/>
    <xdr:sp macro="" textlink="">
      <xdr:nvSpPr>
        <xdr:cNvPr id="88" name="n_1mainValue【図書館】&#10;有形固定資産減価償却率">
          <a:extLst>
            <a:ext uri="{FF2B5EF4-FFF2-40B4-BE49-F238E27FC236}">
              <a16:creationId xmlns:a16="http://schemas.microsoft.com/office/drawing/2014/main" id="{BC369D13-8252-4D43-90A1-86CD8D0A9CDA}"/>
            </a:ext>
          </a:extLst>
        </xdr:cNvPr>
        <xdr:cNvSpPr txBox="1"/>
      </xdr:nvSpPr>
      <xdr:spPr>
        <a:xfrm>
          <a:off x="35820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107604</xdr:rowOff>
    </xdr:from>
    <xdr:ext cx="405111" cy="259045"/>
    <xdr:sp macro="" textlink="">
      <xdr:nvSpPr>
        <xdr:cNvPr id="89" name="n_2mainValue【図書館】&#10;有形固定資産減価償却率">
          <a:extLst>
            <a:ext uri="{FF2B5EF4-FFF2-40B4-BE49-F238E27FC236}">
              <a16:creationId xmlns:a16="http://schemas.microsoft.com/office/drawing/2014/main" id="{665516CD-85EB-43FE-AF2C-63B5EAEA4143}"/>
            </a:ext>
          </a:extLst>
        </xdr:cNvPr>
        <xdr:cNvSpPr txBox="1"/>
      </xdr:nvSpPr>
      <xdr:spPr>
        <a:xfrm>
          <a:off x="2705744" y="576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145886</xdr:rowOff>
    </xdr:from>
    <xdr:ext cx="405111" cy="259045"/>
    <xdr:sp macro="" textlink="">
      <xdr:nvSpPr>
        <xdr:cNvPr id="90" name="n_3mainValue【図書館】&#10;有形固定資産減価償却率">
          <a:extLst>
            <a:ext uri="{FF2B5EF4-FFF2-40B4-BE49-F238E27FC236}">
              <a16:creationId xmlns:a16="http://schemas.microsoft.com/office/drawing/2014/main" id="{09BF9F0B-92DF-4591-93BF-F3FF10ED1A61}"/>
            </a:ext>
          </a:extLst>
        </xdr:cNvPr>
        <xdr:cNvSpPr txBox="1"/>
      </xdr:nvSpPr>
      <xdr:spPr>
        <a:xfrm>
          <a:off x="1816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113228</xdr:rowOff>
    </xdr:from>
    <xdr:ext cx="405111" cy="259045"/>
    <xdr:sp macro="" textlink="">
      <xdr:nvSpPr>
        <xdr:cNvPr id="91" name="n_4mainValue【図書館】&#10;有形固定資産減価償却率">
          <a:extLst>
            <a:ext uri="{FF2B5EF4-FFF2-40B4-BE49-F238E27FC236}">
              <a16:creationId xmlns:a16="http://schemas.microsoft.com/office/drawing/2014/main" id="{322B2D3D-45EB-4470-B7F7-E5F9CBD15B6A}"/>
            </a:ext>
          </a:extLst>
        </xdr:cNvPr>
        <xdr:cNvSpPr txBox="1"/>
      </xdr:nvSpPr>
      <xdr:spPr>
        <a:xfrm>
          <a:off x="927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3F44BA1-82FD-41F1-8C21-E849347D8C8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DC676FA-F097-4278-B4CD-5C0B33D4F4B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184ECF8-EC3F-469A-9CF8-FD67A229B70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E1523E7-863F-4E36-B977-141A595353E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AB5976A-D09A-49AF-BD52-CDCC84A20DA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11224AB-0B49-45FE-B66B-9346EB54734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A601B3B-2442-48AD-8380-E2C124237C0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349284A-AF19-41CD-BDC0-845C4537093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354138A-B0F1-4C45-A32B-15CB427DC7D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71E049A-82A9-4927-AF79-680A54C6275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6925A35-E9D1-445D-B520-21585A6B2C4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36D1F3DC-2586-463A-949F-B84E03F9BE5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7BDB421-4FE5-408F-B63D-1E7BD5B23FD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42CF7CCD-FE06-48CF-93F9-4E55F28003E3}"/>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AFE6F622-49C0-4832-9707-4CBA82C44B5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9EAF601F-371B-46BB-82BC-58632B26EAA3}"/>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B7671CB0-584A-473E-938E-318200E5128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50A66CE3-D8DA-4496-A4D6-EDB9C164ADA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5CB990A-E2FD-4B1D-9A7C-6A4C9B96580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2DEA16CF-F63B-412C-9FA7-9BD53C837E3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80DC592-51AF-4343-8A5D-2314884A977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22F23B31-0EAE-40D9-A238-D6F4ED2AEF47}"/>
            </a:ext>
          </a:extLst>
        </xdr:cNvPr>
        <xdr:cNvCxnSpPr/>
      </xdr:nvCxnSpPr>
      <xdr:spPr>
        <a:xfrm flipV="1">
          <a:off x="10476865" y="6051804"/>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FD8FF901-773A-4E09-BF72-C6F0F1B7976C}"/>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F95F8EBE-E808-4144-928C-A02F34C46259}"/>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a:extLst>
            <a:ext uri="{FF2B5EF4-FFF2-40B4-BE49-F238E27FC236}">
              <a16:creationId xmlns:a16="http://schemas.microsoft.com/office/drawing/2014/main" id="{97122D86-145E-46C7-9E37-662AA1DA4BC9}"/>
            </a:ext>
          </a:extLst>
        </xdr:cNvPr>
        <xdr:cNvSpPr txBox="1"/>
      </xdr:nvSpPr>
      <xdr:spPr>
        <a:xfrm>
          <a:off x="10515600" y="58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a:extLst>
            <a:ext uri="{FF2B5EF4-FFF2-40B4-BE49-F238E27FC236}">
              <a16:creationId xmlns:a16="http://schemas.microsoft.com/office/drawing/2014/main" id="{AEF003F6-88C5-46E3-8B0B-D72CBB9E6A39}"/>
            </a:ext>
          </a:extLst>
        </xdr:cNvPr>
        <xdr:cNvCxnSpPr/>
      </xdr:nvCxnSpPr>
      <xdr:spPr>
        <a:xfrm>
          <a:off x="10388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8" name="【図書館】&#10;一人当たり面積平均値テキスト">
          <a:extLst>
            <a:ext uri="{FF2B5EF4-FFF2-40B4-BE49-F238E27FC236}">
              <a16:creationId xmlns:a16="http://schemas.microsoft.com/office/drawing/2014/main" id="{EF406B83-37FA-44CB-AAF5-4FD27B4DE843}"/>
            </a:ext>
          </a:extLst>
        </xdr:cNvPr>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a:extLst>
            <a:ext uri="{FF2B5EF4-FFF2-40B4-BE49-F238E27FC236}">
              <a16:creationId xmlns:a16="http://schemas.microsoft.com/office/drawing/2014/main" id="{6BC3DA20-7ED3-4B31-A500-4F06D7E8A44F}"/>
            </a:ext>
          </a:extLst>
        </xdr:cNvPr>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20" name="フローチャート: 判断 119">
          <a:extLst>
            <a:ext uri="{FF2B5EF4-FFF2-40B4-BE49-F238E27FC236}">
              <a16:creationId xmlns:a16="http://schemas.microsoft.com/office/drawing/2014/main" id="{FAC9CD5B-3920-4467-93E7-2B6F24FF04F5}"/>
            </a:ext>
          </a:extLst>
        </xdr:cNvPr>
        <xdr:cNvSpPr/>
      </xdr:nvSpPr>
      <xdr:spPr>
        <a:xfrm>
          <a:off x="9588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21" name="フローチャート: 判断 120">
          <a:extLst>
            <a:ext uri="{FF2B5EF4-FFF2-40B4-BE49-F238E27FC236}">
              <a16:creationId xmlns:a16="http://schemas.microsoft.com/office/drawing/2014/main" id="{68DF5DA8-5767-46AD-961B-B19754AEBD8E}"/>
            </a:ext>
          </a:extLst>
        </xdr:cNvPr>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27686</xdr:rowOff>
    </xdr:from>
    <xdr:to>
      <xdr:col>41</xdr:col>
      <xdr:colOff>101600</xdr:colOff>
      <xdr:row>39</xdr:row>
      <xdr:rowOff>129286</xdr:rowOff>
    </xdr:to>
    <xdr:sp macro="" textlink="">
      <xdr:nvSpPr>
        <xdr:cNvPr id="122" name="フローチャート: 判断 121">
          <a:extLst>
            <a:ext uri="{FF2B5EF4-FFF2-40B4-BE49-F238E27FC236}">
              <a16:creationId xmlns:a16="http://schemas.microsoft.com/office/drawing/2014/main" id="{59E447A7-45DB-4C7C-B45A-81BEF183A0E0}"/>
            </a:ext>
          </a:extLst>
        </xdr:cNvPr>
        <xdr:cNvSpPr/>
      </xdr:nvSpPr>
      <xdr:spPr>
        <a:xfrm>
          <a:off x="781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41402</xdr:rowOff>
    </xdr:from>
    <xdr:to>
      <xdr:col>36</xdr:col>
      <xdr:colOff>165100</xdr:colOff>
      <xdr:row>39</xdr:row>
      <xdr:rowOff>143002</xdr:rowOff>
    </xdr:to>
    <xdr:sp macro="" textlink="">
      <xdr:nvSpPr>
        <xdr:cNvPr id="123" name="フローチャート: 判断 122">
          <a:extLst>
            <a:ext uri="{FF2B5EF4-FFF2-40B4-BE49-F238E27FC236}">
              <a16:creationId xmlns:a16="http://schemas.microsoft.com/office/drawing/2014/main" id="{C86FD57E-320D-45AC-BE03-495377F74F76}"/>
            </a:ext>
          </a:extLst>
        </xdr:cNvPr>
        <xdr:cNvSpPr/>
      </xdr:nvSpPr>
      <xdr:spPr>
        <a:xfrm>
          <a:off x="6921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83E274C-838B-46FA-B77A-57C32D7FCB9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B1A2B37-E0C8-4EF7-B99A-62BE5E9F98D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63C3D92-3754-47EE-9C3C-9E0E4327164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33AA3D5-3123-42D3-AF21-65F7D707C4F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B265AF8-19EC-4AB9-AFD6-BE808B2C775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29" name="楕円 128">
          <a:extLst>
            <a:ext uri="{FF2B5EF4-FFF2-40B4-BE49-F238E27FC236}">
              <a16:creationId xmlns:a16="http://schemas.microsoft.com/office/drawing/2014/main" id="{72831535-B6E0-404E-9B2B-FF950E5DA9B7}"/>
            </a:ext>
          </a:extLst>
        </xdr:cNvPr>
        <xdr:cNvSpPr/>
      </xdr:nvSpPr>
      <xdr:spPr>
        <a:xfrm>
          <a:off x="104267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22115</xdr:rowOff>
    </xdr:from>
    <xdr:ext cx="469744" cy="259045"/>
    <xdr:sp macro="" textlink="">
      <xdr:nvSpPr>
        <xdr:cNvPr id="130" name="【図書館】&#10;一人当たり面積該当値テキスト">
          <a:extLst>
            <a:ext uri="{FF2B5EF4-FFF2-40B4-BE49-F238E27FC236}">
              <a16:creationId xmlns:a16="http://schemas.microsoft.com/office/drawing/2014/main" id="{B6C07EB9-1493-4FBA-B72B-C9BB1DBF97D4}"/>
            </a:ext>
          </a:extLst>
        </xdr:cNvPr>
        <xdr:cNvSpPr txBox="1"/>
      </xdr:nvSpPr>
      <xdr:spPr>
        <a:xfrm>
          <a:off x="10515600"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31" name="楕円 130">
          <a:extLst>
            <a:ext uri="{FF2B5EF4-FFF2-40B4-BE49-F238E27FC236}">
              <a16:creationId xmlns:a16="http://schemas.microsoft.com/office/drawing/2014/main" id="{4D0489E7-6637-42EF-B66A-2DB07454DD9D}"/>
            </a:ext>
          </a:extLst>
        </xdr:cNvPr>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94488</xdr:rowOff>
    </xdr:from>
    <xdr:to>
      <xdr:col>55</xdr:col>
      <xdr:colOff>0</xdr:colOff>
      <xdr:row>40</xdr:row>
      <xdr:rowOff>99060</xdr:rowOff>
    </xdr:to>
    <xdr:cxnSp macro="">
      <xdr:nvCxnSpPr>
        <xdr:cNvPr id="132" name="直線コネクタ 131">
          <a:extLst>
            <a:ext uri="{FF2B5EF4-FFF2-40B4-BE49-F238E27FC236}">
              <a16:creationId xmlns:a16="http://schemas.microsoft.com/office/drawing/2014/main" id="{9C59BDA9-4082-408A-86A1-1A02453AF09C}"/>
            </a:ext>
          </a:extLst>
        </xdr:cNvPr>
        <xdr:cNvCxnSpPr/>
      </xdr:nvCxnSpPr>
      <xdr:spPr>
        <a:xfrm flipV="1">
          <a:off x="9639300" y="6952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48260</xdr:rowOff>
    </xdr:from>
    <xdr:to>
      <xdr:col>46</xdr:col>
      <xdr:colOff>38100</xdr:colOff>
      <xdr:row>40</xdr:row>
      <xdr:rowOff>149860</xdr:rowOff>
    </xdr:to>
    <xdr:sp macro="" textlink="">
      <xdr:nvSpPr>
        <xdr:cNvPr id="133" name="楕円 132">
          <a:extLst>
            <a:ext uri="{FF2B5EF4-FFF2-40B4-BE49-F238E27FC236}">
              <a16:creationId xmlns:a16="http://schemas.microsoft.com/office/drawing/2014/main" id="{93272F10-0B41-485A-B673-29196A804E38}"/>
            </a:ext>
          </a:extLst>
        </xdr:cNvPr>
        <xdr:cNvSpPr/>
      </xdr:nvSpPr>
      <xdr:spPr>
        <a:xfrm>
          <a:off x="8699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99060</xdr:rowOff>
    </xdr:to>
    <xdr:cxnSp macro="">
      <xdr:nvCxnSpPr>
        <xdr:cNvPr id="134" name="直線コネクタ 133">
          <a:extLst>
            <a:ext uri="{FF2B5EF4-FFF2-40B4-BE49-F238E27FC236}">
              <a16:creationId xmlns:a16="http://schemas.microsoft.com/office/drawing/2014/main" id="{4640C8F4-25C8-4033-89C5-7EB006714078}"/>
            </a:ext>
          </a:extLst>
        </xdr:cNvPr>
        <xdr:cNvCxnSpPr/>
      </xdr:nvCxnSpPr>
      <xdr:spPr>
        <a:xfrm>
          <a:off x="8750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32258</xdr:rowOff>
    </xdr:from>
    <xdr:to>
      <xdr:col>41</xdr:col>
      <xdr:colOff>101600</xdr:colOff>
      <xdr:row>41</xdr:row>
      <xdr:rowOff>133858</xdr:rowOff>
    </xdr:to>
    <xdr:sp macro="" textlink="">
      <xdr:nvSpPr>
        <xdr:cNvPr id="135" name="楕円 134">
          <a:extLst>
            <a:ext uri="{FF2B5EF4-FFF2-40B4-BE49-F238E27FC236}">
              <a16:creationId xmlns:a16="http://schemas.microsoft.com/office/drawing/2014/main" id="{83763012-B18C-4581-9784-37669EA69C5A}"/>
            </a:ext>
          </a:extLst>
        </xdr:cNvPr>
        <xdr:cNvSpPr/>
      </xdr:nvSpPr>
      <xdr:spPr>
        <a:xfrm>
          <a:off x="7810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41</xdr:row>
      <xdr:rowOff>83058</xdr:rowOff>
    </xdr:to>
    <xdr:cxnSp macro="">
      <xdr:nvCxnSpPr>
        <xdr:cNvPr id="136" name="直線コネクタ 135">
          <a:extLst>
            <a:ext uri="{FF2B5EF4-FFF2-40B4-BE49-F238E27FC236}">
              <a16:creationId xmlns:a16="http://schemas.microsoft.com/office/drawing/2014/main" id="{523FEB27-8397-4F95-87B8-A096B6D2ECD5}"/>
            </a:ext>
          </a:extLst>
        </xdr:cNvPr>
        <xdr:cNvCxnSpPr/>
      </xdr:nvCxnSpPr>
      <xdr:spPr>
        <a:xfrm flipV="1">
          <a:off x="7861300" y="695706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32258</xdr:rowOff>
    </xdr:from>
    <xdr:to>
      <xdr:col>36</xdr:col>
      <xdr:colOff>165100</xdr:colOff>
      <xdr:row>41</xdr:row>
      <xdr:rowOff>133858</xdr:rowOff>
    </xdr:to>
    <xdr:sp macro="" textlink="">
      <xdr:nvSpPr>
        <xdr:cNvPr id="137" name="楕円 136">
          <a:extLst>
            <a:ext uri="{FF2B5EF4-FFF2-40B4-BE49-F238E27FC236}">
              <a16:creationId xmlns:a16="http://schemas.microsoft.com/office/drawing/2014/main" id="{7835736B-7077-4C6A-9A4E-A13A8800B16E}"/>
            </a:ext>
          </a:extLst>
        </xdr:cNvPr>
        <xdr:cNvSpPr/>
      </xdr:nvSpPr>
      <xdr:spPr>
        <a:xfrm>
          <a:off x="6921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83058</xdr:rowOff>
    </xdr:from>
    <xdr:to>
      <xdr:col>41</xdr:col>
      <xdr:colOff>50800</xdr:colOff>
      <xdr:row>41</xdr:row>
      <xdr:rowOff>83058</xdr:rowOff>
    </xdr:to>
    <xdr:cxnSp macro="">
      <xdr:nvCxnSpPr>
        <xdr:cNvPr id="138" name="直線コネクタ 137">
          <a:extLst>
            <a:ext uri="{FF2B5EF4-FFF2-40B4-BE49-F238E27FC236}">
              <a16:creationId xmlns:a16="http://schemas.microsoft.com/office/drawing/2014/main" id="{0C8F1B63-E904-4E03-8ACE-0932AB153C8B}"/>
            </a:ext>
          </a:extLst>
        </xdr:cNvPr>
        <xdr:cNvCxnSpPr/>
      </xdr:nvCxnSpPr>
      <xdr:spPr>
        <a:xfrm>
          <a:off x="6972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33799</xdr:rowOff>
    </xdr:from>
    <xdr:ext cx="469744" cy="259045"/>
    <xdr:sp macro="" textlink="">
      <xdr:nvSpPr>
        <xdr:cNvPr id="139" name="n_1aveValue【図書館】&#10;一人当たり面積">
          <a:extLst>
            <a:ext uri="{FF2B5EF4-FFF2-40B4-BE49-F238E27FC236}">
              <a16:creationId xmlns:a16="http://schemas.microsoft.com/office/drawing/2014/main" id="{C985656D-FB6E-44A6-8CFB-8DFE57360601}"/>
            </a:ext>
          </a:extLst>
        </xdr:cNvPr>
        <xdr:cNvSpPr txBox="1"/>
      </xdr:nvSpPr>
      <xdr:spPr>
        <a:xfrm>
          <a:off x="93917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24655</xdr:rowOff>
    </xdr:from>
    <xdr:ext cx="469744" cy="259045"/>
    <xdr:sp macro="" textlink="">
      <xdr:nvSpPr>
        <xdr:cNvPr id="140" name="n_2aveValue【図書館】&#10;一人当たり面積">
          <a:extLst>
            <a:ext uri="{FF2B5EF4-FFF2-40B4-BE49-F238E27FC236}">
              <a16:creationId xmlns:a16="http://schemas.microsoft.com/office/drawing/2014/main" id="{194A443E-80C9-49F3-9BEF-D0495057B096}"/>
            </a:ext>
          </a:extLst>
        </xdr:cNvPr>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145813</xdr:rowOff>
    </xdr:from>
    <xdr:ext cx="469744" cy="259045"/>
    <xdr:sp macro="" textlink="">
      <xdr:nvSpPr>
        <xdr:cNvPr id="141" name="n_3aveValue【図書館】&#10;一人当たり面積">
          <a:extLst>
            <a:ext uri="{FF2B5EF4-FFF2-40B4-BE49-F238E27FC236}">
              <a16:creationId xmlns:a16="http://schemas.microsoft.com/office/drawing/2014/main" id="{76696CF8-7577-418F-9659-CCC775F253A0}"/>
            </a:ext>
          </a:extLst>
        </xdr:cNvPr>
        <xdr:cNvSpPr txBox="1"/>
      </xdr:nvSpPr>
      <xdr:spPr>
        <a:xfrm>
          <a:off x="7626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159529</xdr:rowOff>
    </xdr:from>
    <xdr:ext cx="469744" cy="259045"/>
    <xdr:sp macro="" textlink="">
      <xdr:nvSpPr>
        <xdr:cNvPr id="142" name="n_4aveValue【図書館】&#10;一人当たり面積">
          <a:extLst>
            <a:ext uri="{FF2B5EF4-FFF2-40B4-BE49-F238E27FC236}">
              <a16:creationId xmlns:a16="http://schemas.microsoft.com/office/drawing/2014/main" id="{0C5B2167-7644-483A-BF71-05A48D9295CB}"/>
            </a:ext>
          </a:extLst>
        </xdr:cNvPr>
        <xdr:cNvSpPr txBox="1"/>
      </xdr:nvSpPr>
      <xdr:spPr>
        <a:xfrm>
          <a:off x="6737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43" name="n_1mainValue【図書館】&#10;一人当たり面積">
          <a:extLst>
            <a:ext uri="{FF2B5EF4-FFF2-40B4-BE49-F238E27FC236}">
              <a16:creationId xmlns:a16="http://schemas.microsoft.com/office/drawing/2014/main" id="{47EDBD6B-67A9-41DC-9171-E42574F4DE25}"/>
            </a:ext>
          </a:extLst>
        </xdr:cNvPr>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140987</xdr:rowOff>
    </xdr:from>
    <xdr:ext cx="469744" cy="259045"/>
    <xdr:sp macro="" textlink="">
      <xdr:nvSpPr>
        <xdr:cNvPr id="144" name="n_2mainValue【図書館】&#10;一人当たり面積">
          <a:extLst>
            <a:ext uri="{FF2B5EF4-FFF2-40B4-BE49-F238E27FC236}">
              <a16:creationId xmlns:a16="http://schemas.microsoft.com/office/drawing/2014/main" id="{CCD3C6DC-7F1F-4D79-9F3E-E6C3D5F7CE13}"/>
            </a:ext>
          </a:extLst>
        </xdr:cNvPr>
        <xdr:cNvSpPr txBox="1"/>
      </xdr:nvSpPr>
      <xdr:spPr>
        <a:xfrm>
          <a:off x="8515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124985</xdr:rowOff>
    </xdr:from>
    <xdr:ext cx="469744" cy="259045"/>
    <xdr:sp macro="" textlink="">
      <xdr:nvSpPr>
        <xdr:cNvPr id="145" name="n_3mainValue【図書館】&#10;一人当たり面積">
          <a:extLst>
            <a:ext uri="{FF2B5EF4-FFF2-40B4-BE49-F238E27FC236}">
              <a16:creationId xmlns:a16="http://schemas.microsoft.com/office/drawing/2014/main" id="{7A21DC39-8C5F-4F14-8B68-22325E8C2E24}"/>
            </a:ext>
          </a:extLst>
        </xdr:cNvPr>
        <xdr:cNvSpPr txBox="1"/>
      </xdr:nvSpPr>
      <xdr:spPr>
        <a:xfrm>
          <a:off x="7626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124985</xdr:rowOff>
    </xdr:from>
    <xdr:ext cx="469744" cy="259045"/>
    <xdr:sp macro="" textlink="">
      <xdr:nvSpPr>
        <xdr:cNvPr id="146" name="n_4mainValue【図書館】&#10;一人当たり面積">
          <a:extLst>
            <a:ext uri="{FF2B5EF4-FFF2-40B4-BE49-F238E27FC236}">
              <a16:creationId xmlns:a16="http://schemas.microsoft.com/office/drawing/2014/main" id="{16A9269C-D4A7-4EBA-8D05-CD9101754970}"/>
            </a:ext>
          </a:extLst>
        </xdr:cNvPr>
        <xdr:cNvSpPr txBox="1"/>
      </xdr:nvSpPr>
      <xdr:spPr>
        <a:xfrm>
          <a:off x="6737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CB00AF3-0C03-4319-9A32-C9F90270DB6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7936A63-468D-40EE-B2EB-2220207F055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7E75512-CA86-4D73-8BC8-53764D9F58E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29777B8-1C72-4D3A-88DA-E8463CB3A21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7B81FD8-383C-44F3-B518-5884A8ACA00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E9A0163-62D0-469C-B2F6-DFDB3C6CE89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69B2BD5-047F-4C2E-91A9-0BEFF193143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CFAABF7F-0945-43FB-BCFC-6B72D9BE5BF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0383FE4-31BC-4D59-A5DF-2C1D93176A1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3CDD6CD-E98C-4DBB-915F-09455AC41A5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D94FE3E-3124-4AD4-A3ED-D7C05001705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EADBDF3D-37F0-4825-A35B-B4E6DD64B3D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C068513C-7FEA-453F-AA6B-C04979E958F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134475C4-B3B5-4DD8-9CA7-D3758F5BB67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45CBDACF-F3F5-42E1-9817-76414FE3D4C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415A893A-2AAC-4CB3-ABB8-E1C2E023976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D03D19E8-8732-4359-9C0C-EF11F109849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FBFE1916-DDDD-4AA1-A709-3284B5BA7F1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F598B21-E04C-456E-99B8-AC0A15CC080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F995387F-F647-4671-9239-7D0584834F3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1D9F7273-B9B2-4488-B4D0-05FA28411FD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DB55A23-C022-4AA7-9D0E-EAF8A54C5D4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A3A18592-6981-4D4D-8E9A-6B6A4DDFE9C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65103190-D3C0-452B-A6E6-32B24AF9091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1ECFEE5E-FD33-4C8C-A92A-9747979D0709}"/>
            </a:ext>
          </a:extLst>
        </xdr:cNvPr>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96CBDF3A-DB56-40DA-9B8C-5720D0BF3A1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2FC905CF-2810-487D-9089-A98F81B7D8B1}"/>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92406332-EB37-463C-A301-1535B657C166}"/>
            </a:ext>
          </a:extLst>
        </xdr:cNvPr>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5" name="直線コネクタ 174">
          <a:extLst>
            <a:ext uri="{FF2B5EF4-FFF2-40B4-BE49-F238E27FC236}">
              <a16:creationId xmlns:a16="http://schemas.microsoft.com/office/drawing/2014/main" id="{9E957E21-3D2D-4828-A24D-673C8DC7820C}"/>
            </a:ext>
          </a:extLst>
        </xdr:cNvPr>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93997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C7C96171-A46A-4E75-BE0A-BC4D416B46D1}"/>
            </a:ext>
          </a:extLst>
        </xdr:cNvPr>
        <xdr:cNvSpPr txBox="1"/>
      </xdr:nvSpPr>
      <xdr:spPr>
        <a:xfrm>
          <a:off x="467360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7" name="フローチャート: 判断 176">
          <a:extLst>
            <a:ext uri="{FF2B5EF4-FFF2-40B4-BE49-F238E27FC236}">
              <a16:creationId xmlns:a16="http://schemas.microsoft.com/office/drawing/2014/main" id="{81F4D3CC-4865-426F-83F4-C35F4F5F3B4C}"/>
            </a:ext>
          </a:extLst>
        </xdr:cNvPr>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178" name="フローチャート: 判断 177">
          <a:extLst>
            <a:ext uri="{FF2B5EF4-FFF2-40B4-BE49-F238E27FC236}">
              <a16:creationId xmlns:a16="http://schemas.microsoft.com/office/drawing/2014/main" id="{85934AE8-918C-437C-972C-15EB0F48D640}"/>
            </a:ext>
          </a:extLst>
        </xdr:cNvPr>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a:extLst>
            <a:ext uri="{FF2B5EF4-FFF2-40B4-BE49-F238E27FC236}">
              <a16:creationId xmlns:a16="http://schemas.microsoft.com/office/drawing/2014/main" id="{43F7BBCE-2AD9-44F7-9F99-6FB339B56005}"/>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80" name="フローチャート: 判断 179">
          <a:extLst>
            <a:ext uri="{FF2B5EF4-FFF2-40B4-BE49-F238E27FC236}">
              <a16:creationId xmlns:a16="http://schemas.microsoft.com/office/drawing/2014/main" id="{528B5D17-ABAD-4D36-AE7D-A61A13DFA621}"/>
            </a:ext>
          </a:extLst>
        </xdr:cNvPr>
        <xdr:cNvSpPr/>
      </xdr:nvSpPr>
      <xdr:spPr>
        <a:xfrm>
          <a:off x="1968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1" name="フローチャート: 判断 180">
          <a:extLst>
            <a:ext uri="{FF2B5EF4-FFF2-40B4-BE49-F238E27FC236}">
              <a16:creationId xmlns:a16="http://schemas.microsoft.com/office/drawing/2014/main" id="{70A35119-CE67-49A3-BBBD-A32E16DEF63C}"/>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0BFF31B-69F6-4A76-9582-5DD4E562325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1129867-0D09-450B-8807-0B7C45F1A64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FB88FAC-D876-4A2A-9C19-B7CD2500B72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649668E-85F9-4AD7-8150-BEE81A5C2B4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0146C04-D386-4052-9D90-4F76D5B201E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34925</xdr:rowOff>
    </xdr:from>
    <xdr:to>
      <xdr:col>24</xdr:col>
      <xdr:colOff>114300</xdr:colOff>
      <xdr:row>62</xdr:row>
      <xdr:rowOff>136525</xdr:rowOff>
    </xdr:to>
    <xdr:sp macro="" textlink="">
      <xdr:nvSpPr>
        <xdr:cNvPr id="187" name="楕円 186">
          <a:extLst>
            <a:ext uri="{FF2B5EF4-FFF2-40B4-BE49-F238E27FC236}">
              <a16:creationId xmlns:a16="http://schemas.microsoft.com/office/drawing/2014/main" id="{6BC4E267-69EE-4191-AB9D-01133C542603}"/>
            </a:ext>
          </a:extLst>
        </xdr:cNvPr>
        <xdr:cNvSpPr/>
      </xdr:nvSpPr>
      <xdr:spPr>
        <a:xfrm>
          <a:off x="4584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13352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DD788A6A-FECA-4870-8FD9-945C012C20D1}"/>
            </a:ext>
          </a:extLst>
        </xdr:cNvPr>
        <xdr:cNvSpPr txBox="1"/>
      </xdr:nvSpPr>
      <xdr:spPr>
        <a:xfrm>
          <a:off x="46736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170180</xdr:rowOff>
    </xdr:from>
    <xdr:to>
      <xdr:col>20</xdr:col>
      <xdr:colOff>38100</xdr:colOff>
      <xdr:row>62</xdr:row>
      <xdr:rowOff>100330</xdr:rowOff>
    </xdr:to>
    <xdr:sp macro="" textlink="">
      <xdr:nvSpPr>
        <xdr:cNvPr id="189" name="楕円 188">
          <a:extLst>
            <a:ext uri="{FF2B5EF4-FFF2-40B4-BE49-F238E27FC236}">
              <a16:creationId xmlns:a16="http://schemas.microsoft.com/office/drawing/2014/main" id="{2C923A32-C3EA-4767-8770-49891373D2F3}"/>
            </a:ext>
          </a:extLst>
        </xdr:cNvPr>
        <xdr:cNvSpPr/>
      </xdr:nvSpPr>
      <xdr:spPr>
        <a:xfrm>
          <a:off x="3746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49530</xdr:rowOff>
    </xdr:from>
    <xdr:to>
      <xdr:col>24</xdr:col>
      <xdr:colOff>63500</xdr:colOff>
      <xdr:row>62</xdr:row>
      <xdr:rowOff>85725</xdr:rowOff>
    </xdr:to>
    <xdr:cxnSp macro="">
      <xdr:nvCxnSpPr>
        <xdr:cNvPr id="190" name="直線コネクタ 189">
          <a:extLst>
            <a:ext uri="{FF2B5EF4-FFF2-40B4-BE49-F238E27FC236}">
              <a16:creationId xmlns:a16="http://schemas.microsoft.com/office/drawing/2014/main" id="{8B0115C2-7C95-4C7B-ABB2-ACB38591BC74}"/>
            </a:ext>
          </a:extLst>
        </xdr:cNvPr>
        <xdr:cNvCxnSpPr/>
      </xdr:nvCxnSpPr>
      <xdr:spPr>
        <a:xfrm>
          <a:off x="3797300" y="106794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128270</xdr:rowOff>
    </xdr:from>
    <xdr:to>
      <xdr:col>15</xdr:col>
      <xdr:colOff>101600</xdr:colOff>
      <xdr:row>62</xdr:row>
      <xdr:rowOff>58420</xdr:rowOff>
    </xdr:to>
    <xdr:sp macro="" textlink="">
      <xdr:nvSpPr>
        <xdr:cNvPr id="191" name="楕円 190">
          <a:extLst>
            <a:ext uri="{FF2B5EF4-FFF2-40B4-BE49-F238E27FC236}">
              <a16:creationId xmlns:a16="http://schemas.microsoft.com/office/drawing/2014/main" id="{D65402AE-A77E-49BB-B89C-47BFDF608A2C}"/>
            </a:ext>
          </a:extLst>
        </xdr:cNvPr>
        <xdr:cNvSpPr/>
      </xdr:nvSpPr>
      <xdr:spPr>
        <a:xfrm>
          <a:off x="2857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7620</xdr:rowOff>
    </xdr:from>
    <xdr:to>
      <xdr:col>19</xdr:col>
      <xdr:colOff>177800</xdr:colOff>
      <xdr:row>62</xdr:row>
      <xdr:rowOff>49530</xdr:rowOff>
    </xdr:to>
    <xdr:cxnSp macro="">
      <xdr:nvCxnSpPr>
        <xdr:cNvPr id="192" name="直線コネクタ 191">
          <a:extLst>
            <a:ext uri="{FF2B5EF4-FFF2-40B4-BE49-F238E27FC236}">
              <a16:creationId xmlns:a16="http://schemas.microsoft.com/office/drawing/2014/main" id="{DA593FF2-3880-4149-B705-E0610C09441E}"/>
            </a:ext>
          </a:extLst>
        </xdr:cNvPr>
        <xdr:cNvCxnSpPr/>
      </xdr:nvCxnSpPr>
      <xdr:spPr>
        <a:xfrm>
          <a:off x="2908300" y="10637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84455</xdr:rowOff>
    </xdr:from>
    <xdr:to>
      <xdr:col>10</xdr:col>
      <xdr:colOff>165100</xdr:colOff>
      <xdr:row>62</xdr:row>
      <xdr:rowOff>14605</xdr:rowOff>
    </xdr:to>
    <xdr:sp macro="" textlink="">
      <xdr:nvSpPr>
        <xdr:cNvPr id="193" name="楕円 192">
          <a:extLst>
            <a:ext uri="{FF2B5EF4-FFF2-40B4-BE49-F238E27FC236}">
              <a16:creationId xmlns:a16="http://schemas.microsoft.com/office/drawing/2014/main" id="{9108D4B5-5244-4A5C-A79E-FDAC0400243C}"/>
            </a:ext>
          </a:extLst>
        </xdr:cNvPr>
        <xdr:cNvSpPr/>
      </xdr:nvSpPr>
      <xdr:spPr>
        <a:xfrm>
          <a:off x="1968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135255</xdr:rowOff>
    </xdr:from>
    <xdr:to>
      <xdr:col>15</xdr:col>
      <xdr:colOff>50800</xdr:colOff>
      <xdr:row>62</xdr:row>
      <xdr:rowOff>7620</xdr:rowOff>
    </xdr:to>
    <xdr:cxnSp macro="">
      <xdr:nvCxnSpPr>
        <xdr:cNvPr id="194" name="直線コネクタ 193">
          <a:extLst>
            <a:ext uri="{FF2B5EF4-FFF2-40B4-BE49-F238E27FC236}">
              <a16:creationId xmlns:a16="http://schemas.microsoft.com/office/drawing/2014/main" id="{2F7223E2-8696-44D1-A69C-C4E6EFCDB4BF}"/>
            </a:ext>
          </a:extLst>
        </xdr:cNvPr>
        <xdr:cNvCxnSpPr/>
      </xdr:nvCxnSpPr>
      <xdr:spPr>
        <a:xfrm>
          <a:off x="2019300" y="105937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42545</xdr:rowOff>
    </xdr:from>
    <xdr:to>
      <xdr:col>6</xdr:col>
      <xdr:colOff>38100</xdr:colOff>
      <xdr:row>61</xdr:row>
      <xdr:rowOff>144145</xdr:rowOff>
    </xdr:to>
    <xdr:sp macro="" textlink="">
      <xdr:nvSpPr>
        <xdr:cNvPr id="195" name="楕円 194">
          <a:extLst>
            <a:ext uri="{FF2B5EF4-FFF2-40B4-BE49-F238E27FC236}">
              <a16:creationId xmlns:a16="http://schemas.microsoft.com/office/drawing/2014/main" id="{CDA1C6D9-A45F-4179-BDD7-2C4993C66033}"/>
            </a:ext>
          </a:extLst>
        </xdr:cNvPr>
        <xdr:cNvSpPr/>
      </xdr:nvSpPr>
      <xdr:spPr>
        <a:xfrm>
          <a:off x="1079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93345</xdr:rowOff>
    </xdr:from>
    <xdr:to>
      <xdr:col>10</xdr:col>
      <xdr:colOff>114300</xdr:colOff>
      <xdr:row>61</xdr:row>
      <xdr:rowOff>135255</xdr:rowOff>
    </xdr:to>
    <xdr:cxnSp macro="">
      <xdr:nvCxnSpPr>
        <xdr:cNvPr id="196" name="直線コネクタ 195">
          <a:extLst>
            <a:ext uri="{FF2B5EF4-FFF2-40B4-BE49-F238E27FC236}">
              <a16:creationId xmlns:a16="http://schemas.microsoft.com/office/drawing/2014/main" id="{71EABA22-4464-413F-AB0D-CD84D7ED237C}"/>
            </a:ext>
          </a:extLst>
        </xdr:cNvPr>
        <xdr:cNvCxnSpPr/>
      </xdr:nvCxnSpPr>
      <xdr:spPr>
        <a:xfrm>
          <a:off x="1130300" y="105517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153052</xdr:rowOff>
    </xdr:from>
    <xdr:ext cx="405111" cy="259045"/>
    <xdr:sp macro="" textlink="">
      <xdr:nvSpPr>
        <xdr:cNvPr id="197" name="n_1aveValue【体育館・プール】&#10;有形固定資産減価償却率">
          <a:extLst>
            <a:ext uri="{FF2B5EF4-FFF2-40B4-BE49-F238E27FC236}">
              <a16:creationId xmlns:a16="http://schemas.microsoft.com/office/drawing/2014/main" id="{05E78B5C-803A-4F0E-88E0-E77094194F48}"/>
            </a:ext>
          </a:extLst>
        </xdr:cNvPr>
        <xdr:cNvSpPr txBox="1"/>
      </xdr:nvSpPr>
      <xdr:spPr>
        <a:xfrm>
          <a:off x="3582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8" name="n_2aveValue【体育館・プール】&#10;有形固定資産減価償却率">
          <a:extLst>
            <a:ext uri="{FF2B5EF4-FFF2-40B4-BE49-F238E27FC236}">
              <a16:creationId xmlns:a16="http://schemas.microsoft.com/office/drawing/2014/main" id="{866F037D-B85C-4533-9394-F66AF060A6C7}"/>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132097</xdr:rowOff>
    </xdr:from>
    <xdr:ext cx="405111" cy="259045"/>
    <xdr:sp macro="" textlink="">
      <xdr:nvSpPr>
        <xdr:cNvPr id="199" name="n_3aveValue【体育館・プール】&#10;有形固定資産減価償却率">
          <a:extLst>
            <a:ext uri="{FF2B5EF4-FFF2-40B4-BE49-F238E27FC236}">
              <a16:creationId xmlns:a16="http://schemas.microsoft.com/office/drawing/2014/main" id="{579813A0-E1F8-4B97-95AD-B04BF5F6F5A1}"/>
            </a:ext>
          </a:extLst>
        </xdr:cNvPr>
        <xdr:cNvSpPr txBox="1"/>
      </xdr:nvSpPr>
      <xdr:spPr>
        <a:xfrm>
          <a:off x="1816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200" name="n_4aveValue【体育館・プール】&#10;有形固定資産減価償却率">
          <a:extLst>
            <a:ext uri="{FF2B5EF4-FFF2-40B4-BE49-F238E27FC236}">
              <a16:creationId xmlns:a16="http://schemas.microsoft.com/office/drawing/2014/main" id="{44742789-7262-498F-BEC9-34FD92BEAA26}"/>
            </a:ext>
          </a:extLst>
        </xdr:cNvPr>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91457</xdr:rowOff>
    </xdr:from>
    <xdr:ext cx="405111" cy="259045"/>
    <xdr:sp macro="" textlink="">
      <xdr:nvSpPr>
        <xdr:cNvPr id="201" name="n_1mainValue【体育館・プール】&#10;有形固定資産減価償却率">
          <a:extLst>
            <a:ext uri="{FF2B5EF4-FFF2-40B4-BE49-F238E27FC236}">
              <a16:creationId xmlns:a16="http://schemas.microsoft.com/office/drawing/2014/main" id="{95518A52-87FE-4F21-8EDC-530133F1267A}"/>
            </a:ext>
          </a:extLst>
        </xdr:cNvPr>
        <xdr:cNvSpPr txBox="1"/>
      </xdr:nvSpPr>
      <xdr:spPr>
        <a:xfrm>
          <a:off x="35820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49547</xdr:rowOff>
    </xdr:from>
    <xdr:ext cx="405111" cy="259045"/>
    <xdr:sp macro="" textlink="">
      <xdr:nvSpPr>
        <xdr:cNvPr id="202" name="n_2mainValue【体育館・プール】&#10;有形固定資産減価償却率">
          <a:extLst>
            <a:ext uri="{FF2B5EF4-FFF2-40B4-BE49-F238E27FC236}">
              <a16:creationId xmlns:a16="http://schemas.microsoft.com/office/drawing/2014/main" id="{B3345AC8-B0A6-4DF1-A2BE-5E59DDF777CA}"/>
            </a:ext>
          </a:extLst>
        </xdr:cNvPr>
        <xdr:cNvSpPr txBox="1"/>
      </xdr:nvSpPr>
      <xdr:spPr>
        <a:xfrm>
          <a:off x="2705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203" name="n_3mainValue【体育館・プール】&#10;有形固定資産減価償却率">
          <a:extLst>
            <a:ext uri="{FF2B5EF4-FFF2-40B4-BE49-F238E27FC236}">
              <a16:creationId xmlns:a16="http://schemas.microsoft.com/office/drawing/2014/main" id="{FA2768E4-45C9-40EA-B6D3-2E50ED411471}"/>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135272</xdr:rowOff>
    </xdr:from>
    <xdr:ext cx="405111" cy="259045"/>
    <xdr:sp macro="" textlink="">
      <xdr:nvSpPr>
        <xdr:cNvPr id="204" name="n_4mainValue【体育館・プール】&#10;有形固定資産減価償却率">
          <a:extLst>
            <a:ext uri="{FF2B5EF4-FFF2-40B4-BE49-F238E27FC236}">
              <a16:creationId xmlns:a16="http://schemas.microsoft.com/office/drawing/2014/main" id="{63DF3AC2-50B8-4DDF-AA52-00DD2DD8B56F}"/>
            </a:ext>
          </a:extLst>
        </xdr:cNvPr>
        <xdr:cNvSpPr txBox="1"/>
      </xdr:nvSpPr>
      <xdr:spPr>
        <a:xfrm>
          <a:off x="927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8DFDBDF-82E1-4F9E-9BB2-195C478911C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1AC9A64-ACBD-44FA-81BC-E040E03FD32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5B1D8CF-0116-4A1C-9709-1B541E33EAB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BB1B8B4-995E-4CFA-A09F-6C4A4AE9F83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EF7900A-25B7-48F1-840A-C80F86B901A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BA5586F-26A5-42F7-95B1-750BDD61AD8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6BF3DE9-5C52-41FE-B753-5F387259D48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E46BFE3-A50E-4660-A287-8D66F1BD62E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D8DED92-4E23-44DA-9E81-65EA516E968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E6F6AB5-7B4A-40DE-B383-F7D987171DB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EA842028-B364-464A-A560-48768AF9F93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EF27E695-27C4-4EA4-8ED3-A1ABD64C382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E5061329-509B-4320-BEC7-D72E47B284B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DDF639D6-C3C1-41AF-A8BF-8FE7870CA8C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85193A24-1DD5-4AD5-B330-9F03A6700B8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E0B31101-C2B0-400C-A96F-C4F9086C6D3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A4323EE4-032B-470B-8636-CEF77F5E068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48BEAF6B-DF3C-4F34-B988-6A5ECAA25D8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A979BCF3-EE65-431D-AD3C-BBAEDE1A82D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5B3C5394-973A-4A93-AA0A-F943A0C1E0F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3F2E4B9D-A6C8-4EAC-82F5-CC590B5D630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3A81A52E-2F01-4A0A-A127-177170F587F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D67AB7A-99F0-4A49-A286-AADCEA3571D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E4033DEB-3563-4A36-97D0-3BB10750DD7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173D0A75-9AF5-4B84-A72B-7FE874239D7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230" name="直線コネクタ 229">
          <a:extLst>
            <a:ext uri="{FF2B5EF4-FFF2-40B4-BE49-F238E27FC236}">
              <a16:creationId xmlns:a16="http://schemas.microsoft.com/office/drawing/2014/main" id="{DC3A726B-B1CB-4875-A064-9DEFF0E965B0}"/>
            </a:ext>
          </a:extLst>
        </xdr:cNvPr>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31" name="【体育館・プール】&#10;一人当たり面積最小値テキスト">
          <a:extLst>
            <a:ext uri="{FF2B5EF4-FFF2-40B4-BE49-F238E27FC236}">
              <a16:creationId xmlns:a16="http://schemas.microsoft.com/office/drawing/2014/main" id="{9FB5238C-5D2D-4461-B0D5-BF24E1B3CAFA}"/>
            </a:ext>
          </a:extLst>
        </xdr:cNvPr>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32" name="直線コネクタ 231">
          <a:extLst>
            <a:ext uri="{FF2B5EF4-FFF2-40B4-BE49-F238E27FC236}">
              <a16:creationId xmlns:a16="http://schemas.microsoft.com/office/drawing/2014/main" id="{E0B022B8-4C18-48EC-88F4-12222888EDF9}"/>
            </a:ext>
          </a:extLst>
        </xdr:cNvPr>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233" name="【体育館・プール】&#10;一人当たり面積最大値テキスト">
          <a:extLst>
            <a:ext uri="{FF2B5EF4-FFF2-40B4-BE49-F238E27FC236}">
              <a16:creationId xmlns:a16="http://schemas.microsoft.com/office/drawing/2014/main" id="{C11018C1-7468-4495-B4B7-70F0968F852C}"/>
            </a:ext>
          </a:extLst>
        </xdr:cNvPr>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234" name="直線コネクタ 233">
          <a:extLst>
            <a:ext uri="{FF2B5EF4-FFF2-40B4-BE49-F238E27FC236}">
              <a16:creationId xmlns:a16="http://schemas.microsoft.com/office/drawing/2014/main" id="{F1CD546C-7F60-4890-B535-2B5A07BF298B}"/>
            </a:ext>
          </a:extLst>
        </xdr:cNvPr>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35214</xdr:rowOff>
    </xdr:from>
    <xdr:ext cx="469744" cy="259045"/>
    <xdr:sp macro="" textlink="">
      <xdr:nvSpPr>
        <xdr:cNvPr id="235" name="【体育館・プール】&#10;一人当たり面積平均値テキスト">
          <a:extLst>
            <a:ext uri="{FF2B5EF4-FFF2-40B4-BE49-F238E27FC236}">
              <a16:creationId xmlns:a16="http://schemas.microsoft.com/office/drawing/2014/main" id="{E32753D6-BA5E-47C3-BBDF-046438E5350A}"/>
            </a:ext>
          </a:extLst>
        </xdr:cNvPr>
        <xdr:cNvSpPr txBox="1"/>
      </xdr:nvSpPr>
      <xdr:spPr>
        <a:xfrm>
          <a:off x="10515600" y="10493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236" name="フローチャート: 判断 235">
          <a:extLst>
            <a:ext uri="{FF2B5EF4-FFF2-40B4-BE49-F238E27FC236}">
              <a16:creationId xmlns:a16="http://schemas.microsoft.com/office/drawing/2014/main" id="{E40B9BF3-2872-449F-83D5-A328B7B0F44B}"/>
            </a:ext>
          </a:extLst>
        </xdr:cNvPr>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37" name="フローチャート: 判断 236">
          <a:extLst>
            <a:ext uri="{FF2B5EF4-FFF2-40B4-BE49-F238E27FC236}">
              <a16:creationId xmlns:a16="http://schemas.microsoft.com/office/drawing/2014/main" id="{E790C5DA-DE71-4D74-97E4-FBDD6B23114A}"/>
            </a:ext>
          </a:extLst>
        </xdr:cNvPr>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238" name="フローチャート: 判断 237">
          <a:extLst>
            <a:ext uri="{FF2B5EF4-FFF2-40B4-BE49-F238E27FC236}">
              <a16:creationId xmlns:a16="http://schemas.microsoft.com/office/drawing/2014/main" id="{F1A0452C-C3C0-431A-BA39-55658E7A79FE}"/>
            </a:ext>
          </a:extLst>
        </xdr:cNvPr>
        <xdr:cNvSpPr/>
      </xdr:nvSpPr>
      <xdr:spPr>
        <a:xfrm>
          <a:off x="8699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239" name="フローチャート: 判断 238">
          <a:extLst>
            <a:ext uri="{FF2B5EF4-FFF2-40B4-BE49-F238E27FC236}">
              <a16:creationId xmlns:a16="http://schemas.microsoft.com/office/drawing/2014/main" id="{B5CDA04B-7199-4F36-92DF-8614B19B58A6}"/>
            </a:ext>
          </a:extLst>
        </xdr:cNvPr>
        <xdr:cNvSpPr/>
      </xdr:nvSpPr>
      <xdr:spPr>
        <a:xfrm>
          <a:off x="7810500" y="1062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240" name="フローチャート: 判断 239">
          <a:extLst>
            <a:ext uri="{FF2B5EF4-FFF2-40B4-BE49-F238E27FC236}">
              <a16:creationId xmlns:a16="http://schemas.microsoft.com/office/drawing/2014/main" id="{945166AD-767A-4165-A06D-D3C7A67FCDE9}"/>
            </a:ext>
          </a:extLst>
        </xdr:cNvPr>
        <xdr:cNvSpPr/>
      </xdr:nvSpPr>
      <xdr:spPr>
        <a:xfrm>
          <a:off x="6921500" y="106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F181E8C-09CE-4E97-A165-6F2CEE5B899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55FEC03-4559-4A95-96DE-1ADB818187D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99ABC05-EE22-46F8-8690-2D2B51C5823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2ED52DD-6192-4898-A6F5-34F0072727B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C690216-2E4A-47ED-8B30-868AA30A413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99423</xdr:rowOff>
    </xdr:from>
    <xdr:to>
      <xdr:col>55</xdr:col>
      <xdr:colOff>50800</xdr:colOff>
      <xdr:row>63</xdr:row>
      <xdr:rowOff>29573</xdr:rowOff>
    </xdr:to>
    <xdr:sp macro="" textlink="">
      <xdr:nvSpPr>
        <xdr:cNvPr id="246" name="楕円 245">
          <a:extLst>
            <a:ext uri="{FF2B5EF4-FFF2-40B4-BE49-F238E27FC236}">
              <a16:creationId xmlns:a16="http://schemas.microsoft.com/office/drawing/2014/main" id="{3F6B0F02-B249-4F92-A2F1-4D23DFC88F14}"/>
            </a:ext>
          </a:extLst>
        </xdr:cNvPr>
        <xdr:cNvSpPr/>
      </xdr:nvSpPr>
      <xdr:spPr>
        <a:xfrm>
          <a:off x="104267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77850</xdr:rowOff>
    </xdr:from>
    <xdr:ext cx="469744" cy="259045"/>
    <xdr:sp macro="" textlink="">
      <xdr:nvSpPr>
        <xdr:cNvPr id="247" name="【体育館・プール】&#10;一人当たり面積該当値テキスト">
          <a:extLst>
            <a:ext uri="{FF2B5EF4-FFF2-40B4-BE49-F238E27FC236}">
              <a16:creationId xmlns:a16="http://schemas.microsoft.com/office/drawing/2014/main" id="{0F07981B-AEE3-4F23-B45F-51C0C1D89412}"/>
            </a:ext>
          </a:extLst>
        </xdr:cNvPr>
        <xdr:cNvSpPr txBox="1"/>
      </xdr:nvSpPr>
      <xdr:spPr>
        <a:xfrm>
          <a:off x="10515600" y="10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101600</xdr:rowOff>
    </xdr:from>
    <xdr:to>
      <xdr:col>50</xdr:col>
      <xdr:colOff>165100</xdr:colOff>
      <xdr:row>63</xdr:row>
      <xdr:rowOff>31750</xdr:rowOff>
    </xdr:to>
    <xdr:sp macro="" textlink="">
      <xdr:nvSpPr>
        <xdr:cNvPr id="248" name="楕円 247">
          <a:extLst>
            <a:ext uri="{FF2B5EF4-FFF2-40B4-BE49-F238E27FC236}">
              <a16:creationId xmlns:a16="http://schemas.microsoft.com/office/drawing/2014/main" id="{1E0C5EB0-838F-46D1-963D-E34117665573}"/>
            </a:ext>
          </a:extLst>
        </xdr:cNvPr>
        <xdr:cNvSpPr/>
      </xdr:nvSpPr>
      <xdr:spPr>
        <a:xfrm>
          <a:off x="9588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150223</xdr:rowOff>
    </xdr:from>
    <xdr:to>
      <xdr:col>55</xdr:col>
      <xdr:colOff>0</xdr:colOff>
      <xdr:row>62</xdr:row>
      <xdr:rowOff>152400</xdr:rowOff>
    </xdr:to>
    <xdr:cxnSp macro="">
      <xdr:nvCxnSpPr>
        <xdr:cNvPr id="249" name="直線コネクタ 248">
          <a:extLst>
            <a:ext uri="{FF2B5EF4-FFF2-40B4-BE49-F238E27FC236}">
              <a16:creationId xmlns:a16="http://schemas.microsoft.com/office/drawing/2014/main" id="{D8D457FA-5442-4264-AA91-30A4DF1C0E67}"/>
            </a:ext>
          </a:extLst>
        </xdr:cNvPr>
        <xdr:cNvCxnSpPr/>
      </xdr:nvCxnSpPr>
      <xdr:spPr>
        <a:xfrm flipV="1">
          <a:off x="9639300" y="10780123"/>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29754</xdr:rowOff>
    </xdr:from>
    <xdr:to>
      <xdr:col>46</xdr:col>
      <xdr:colOff>38100</xdr:colOff>
      <xdr:row>62</xdr:row>
      <xdr:rowOff>131354</xdr:rowOff>
    </xdr:to>
    <xdr:sp macro="" textlink="">
      <xdr:nvSpPr>
        <xdr:cNvPr id="250" name="楕円 249">
          <a:extLst>
            <a:ext uri="{FF2B5EF4-FFF2-40B4-BE49-F238E27FC236}">
              <a16:creationId xmlns:a16="http://schemas.microsoft.com/office/drawing/2014/main" id="{D12DF54C-1765-43A5-9126-211F82B06350}"/>
            </a:ext>
          </a:extLst>
        </xdr:cNvPr>
        <xdr:cNvSpPr/>
      </xdr:nvSpPr>
      <xdr:spPr>
        <a:xfrm>
          <a:off x="8699500" y="106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80554</xdr:rowOff>
    </xdr:from>
    <xdr:to>
      <xdr:col>50</xdr:col>
      <xdr:colOff>114300</xdr:colOff>
      <xdr:row>62</xdr:row>
      <xdr:rowOff>152400</xdr:rowOff>
    </xdr:to>
    <xdr:cxnSp macro="">
      <xdr:nvCxnSpPr>
        <xdr:cNvPr id="251" name="直線コネクタ 250">
          <a:extLst>
            <a:ext uri="{FF2B5EF4-FFF2-40B4-BE49-F238E27FC236}">
              <a16:creationId xmlns:a16="http://schemas.microsoft.com/office/drawing/2014/main" id="{B25C8DA9-2DE1-49CA-9C7B-EB4B838989A5}"/>
            </a:ext>
          </a:extLst>
        </xdr:cNvPr>
        <xdr:cNvCxnSpPr/>
      </xdr:nvCxnSpPr>
      <xdr:spPr>
        <a:xfrm>
          <a:off x="8750300" y="1071045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31931</xdr:rowOff>
    </xdr:from>
    <xdr:to>
      <xdr:col>41</xdr:col>
      <xdr:colOff>101600</xdr:colOff>
      <xdr:row>62</xdr:row>
      <xdr:rowOff>133531</xdr:rowOff>
    </xdr:to>
    <xdr:sp macro="" textlink="">
      <xdr:nvSpPr>
        <xdr:cNvPr id="252" name="楕円 251">
          <a:extLst>
            <a:ext uri="{FF2B5EF4-FFF2-40B4-BE49-F238E27FC236}">
              <a16:creationId xmlns:a16="http://schemas.microsoft.com/office/drawing/2014/main" id="{72B03D02-9DD9-4D3A-B36A-DF05FE3E9833}"/>
            </a:ext>
          </a:extLst>
        </xdr:cNvPr>
        <xdr:cNvSpPr/>
      </xdr:nvSpPr>
      <xdr:spPr>
        <a:xfrm>
          <a:off x="7810500" y="106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80554</xdr:rowOff>
    </xdr:from>
    <xdr:to>
      <xdr:col>45</xdr:col>
      <xdr:colOff>177800</xdr:colOff>
      <xdr:row>62</xdr:row>
      <xdr:rowOff>82731</xdr:rowOff>
    </xdr:to>
    <xdr:cxnSp macro="">
      <xdr:nvCxnSpPr>
        <xdr:cNvPr id="253" name="直線コネクタ 252">
          <a:extLst>
            <a:ext uri="{FF2B5EF4-FFF2-40B4-BE49-F238E27FC236}">
              <a16:creationId xmlns:a16="http://schemas.microsoft.com/office/drawing/2014/main" id="{7F07CFB8-2BB9-471D-B185-6DE0AE8DA889}"/>
            </a:ext>
          </a:extLst>
        </xdr:cNvPr>
        <xdr:cNvCxnSpPr/>
      </xdr:nvCxnSpPr>
      <xdr:spPr>
        <a:xfrm flipV="1">
          <a:off x="7861300" y="1071045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54" name="楕円 253">
          <a:extLst>
            <a:ext uri="{FF2B5EF4-FFF2-40B4-BE49-F238E27FC236}">
              <a16:creationId xmlns:a16="http://schemas.microsoft.com/office/drawing/2014/main" id="{59D03296-2625-4B08-BFFB-83AA69197158}"/>
            </a:ext>
          </a:extLst>
        </xdr:cNvPr>
        <xdr:cNvSpPr/>
      </xdr:nvSpPr>
      <xdr:spPr>
        <a:xfrm>
          <a:off x="6921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82731</xdr:rowOff>
    </xdr:from>
    <xdr:to>
      <xdr:col>41</xdr:col>
      <xdr:colOff>50800</xdr:colOff>
      <xdr:row>62</xdr:row>
      <xdr:rowOff>84909</xdr:rowOff>
    </xdr:to>
    <xdr:cxnSp macro="">
      <xdr:nvCxnSpPr>
        <xdr:cNvPr id="255" name="直線コネクタ 254">
          <a:extLst>
            <a:ext uri="{FF2B5EF4-FFF2-40B4-BE49-F238E27FC236}">
              <a16:creationId xmlns:a16="http://schemas.microsoft.com/office/drawing/2014/main" id="{28FA2DE4-E5AD-4D5F-B603-793796158F4C}"/>
            </a:ext>
          </a:extLst>
        </xdr:cNvPr>
        <xdr:cNvCxnSpPr/>
      </xdr:nvCxnSpPr>
      <xdr:spPr>
        <a:xfrm flipV="1">
          <a:off x="6972300" y="1071263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123933</xdr:rowOff>
    </xdr:from>
    <xdr:ext cx="469744" cy="259045"/>
    <xdr:sp macro="" textlink="">
      <xdr:nvSpPr>
        <xdr:cNvPr id="256" name="n_1aveValue【体育館・プール】&#10;一人当たり面積">
          <a:extLst>
            <a:ext uri="{FF2B5EF4-FFF2-40B4-BE49-F238E27FC236}">
              <a16:creationId xmlns:a16="http://schemas.microsoft.com/office/drawing/2014/main" id="{889887FD-921D-481B-AFAB-CCFC1ADC0D6E}"/>
            </a:ext>
          </a:extLst>
        </xdr:cNvPr>
        <xdr:cNvSpPr txBox="1"/>
      </xdr:nvSpPr>
      <xdr:spPr>
        <a:xfrm>
          <a:off x="9391727" y="1041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107604</xdr:rowOff>
    </xdr:from>
    <xdr:ext cx="469744" cy="259045"/>
    <xdr:sp macro="" textlink="">
      <xdr:nvSpPr>
        <xdr:cNvPr id="257" name="n_2aveValue【体育館・プール】&#10;一人当たり面積">
          <a:extLst>
            <a:ext uri="{FF2B5EF4-FFF2-40B4-BE49-F238E27FC236}">
              <a16:creationId xmlns:a16="http://schemas.microsoft.com/office/drawing/2014/main" id="{F51FCA5E-CEF3-410F-9CA8-C5CC4E4E2AD6}"/>
            </a:ext>
          </a:extLst>
        </xdr:cNvPr>
        <xdr:cNvSpPr txBox="1"/>
      </xdr:nvSpPr>
      <xdr:spPr>
        <a:xfrm>
          <a:off x="85154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117401</xdr:rowOff>
    </xdr:from>
    <xdr:ext cx="469744" cy="259045"/>
    <xdr:sp macro="" textlink="">
      <xdr:nvSpPr>
        <xdr:cNvPr id="258" name="n_3aveValue【体育館・プール】&#10;一人当たり面積">
          <a:extLst>
            <a:ext uri="{FF2B5EF4-FFF2-40B4-BE49-F238E27FC236}">
              <a16:creationId xmlns:a16="http://schemas.microsoft.com/office/drawing/2014/main" id="{2455163B-F556-4080-8887-AAB0BF6EB95A}"/>
            </a:ext>
          </a:extLst>
        </xdr:cNvPr>
        <xdr:cNvSpPr txBox="1"/>
      </xdr:nvSpPr>
      <xdr:spPr>
        <a:xfrm>
          <a:off x="7626427" y="1040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141350</xdr:rowOff>
    </xdr:from>
    <xdr:ext cx="469744" cy="259045"/>
    <xdr:sp macro="" textlink="">
      <xdr:nvSpPr>
        <xdr:cNvPr id="259" name="n_4aveValue【体育館・プール】&#10;一人当たり面積">
          <a:extLst>
            <a:ext uri="{FF2B5EF4-FFF2-40B4-BE49-F238E27FC236}">
              <a16:creationId xmlns:a16="http://schemas.microsoft.com/office/drawing/2014/main" id="{E73E4365-FF11-48F6-A784-822681B137E9}"/>
            </a:ext>
          </a:extLst>
        </xdr:cNvPr>
        <xdr:cNvSpPr txBox="1"/>
      </xdr:nvSpPr>
      <xdr:spPr>
        <a:xfrm>
          <a:off x="6737427" y="104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22877</xdr:rowOff>
    </xdr:from>
    <xdr:ext cx="469744" cy="259045"/>
    <xdr:sp macro="" textlink="">
      <xdr:nvSpPr>
        <xdr:cNvPr id="260" name="n_1mainValue【体育館・プール】&#10;一人当たり面積">
          <a:extLst>
            <a:ext uri="{FF2B5EF4-FFF2-40B4-BE49-F238E27FC236}">
              <a16:creationId xmlns:a16="http://schemas.microsoft.com/office/drawing/2014/main" id="{CEFA7083-3B41-4E68-8B8B-CB67F26EB457}"/>
            </a:ext>
          </a:extLst>
        </xdr:cNvPr>
        <xdr:cNvSpPr txBox="1"/>
      </xdr:nvSpPr>
      <xdr:spPr>
        <a:xfrm>
          <a:off x="9391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122481</xdr:rowOff>
    </xdr:from>
    <xdr:ext cx="469744" cy="259045"/>
    <xdr:sp macro="" textlink="">
      <xdr:nvSpPr>
        <xdr:cNvPr id="261" name="n_2mainValue【体育館・プール】&#10;一人当たり面積">
          <a:extLst>
            <a:ext uri="{FF2B5EF4-FFF2-40B4-BE49-F238E27FC236}">
              <a16:creationId xmlns:a16="http://schemas.microsoft.com/office/drawing/2014/main" id="{ED77EBBF-3C70-4748-9067-21C7BEE521FA}"/>
            </a:ext>
          </a:extLst>
        </xdr:cNvPr>
        <xdr:cNvSpPr txBox="1"/>
      </xdr:nvSpPr>
      <xdr:spPr>
        <a:xfrm>
          <a:off x="8515427" y="1075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124658</xdr:rowOff>
    </xdr:from>
    <xdr:ext cx="469744" cy="259045"/>
    <xdr:sp macro="" textlink="">
      <xdr:nvSpPr>
        <xdr:cNvPr id="262" name="n_3mainValue【体育館・プール】&#10;一人当たり面積">
          <a:extLst>
            <a:ext uri="{FF2B5EF4-FFF2-40B4-BE49-F238E27FC236}">
              <a16:creationId xmlns:a16="http://schemas.microsoft.com/office/drawing/2014/main" id="{BC6C88AA-4918-4B82-BCAF-3BB9885BDF9E}"/>
            </a:ext>
          </a:extLst>
        </xdr:cNvPr>
        <xdr:cNvSpPr txBox="1"/>
      </xdr:nvSpPr>
      <xdr:spPr>
        <a:xfrm>
          <a:off x="7626427" y="1075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126836</xdr:rowOff>
    </xdr:from>
    <xdr:ext cx="469744" cy="259045"/>
    <xdr:sp macro="" textlink="">
      <xdr:nvSpPr>
        <xdr:cNvPr id="263" name="n_4mainValue【体育館・プール】&#10;一人当たり面積">
          <a:extLst>
            <a:ext uri="{FF2B5EF4-FFF2-40B4-BE49-F238E27FC236}">
              <a16:creationId xmlns:a16="http://schemas.microsoft.com/office/drawing/2014/main" id="{F61E022A-A5EB-4F82-8C53-0083841AA4B8}"/>
            </a:ext>
          </a:extLst>
        </xdr:cNvPr>
        <xdr:cNvSpPr txBox="1"/>
      </xdr:nvSpPr>
      <xdr:spPr>
        <a:xfrm>
          <a:off x="6737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338CB0F-44A4-443F-8525-E50605E196C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40C0A435-B354-468B-BD4B-6B2FA2063B1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3646975-11F0-43C0-B353-2FF6D92553D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25AD84E-4796-4C94-9D4C-9C3BE41986C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7C91FEC-7211-4845-952C-B93885716CF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456716E-9340-447A-83CA-9BFFF0A4B6F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714150A-8A2E-4103-98DC-43A1E503A36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C9C45E7-42B2-4BD4-9FBB-AF72188393A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EA34D27-F3F2-4A2B-B7C5-AFA823076E6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6C9729F-AB03-41B5-8441-F797C19DFCF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045B0E9-AC0A-4A11-8B23-EDA171D8084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C42F6E80-AA00-42A9-A902-ECD3006EE08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F9050B88-337A-4093-93F9-FA1F25C174F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FD3B6EC7-89A5-42E9-8ABA-905E1234C7A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7FFF2624-34F5-4F37-81A8-DBF70D6A37D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369A0BC1-5B70-42E8-86E9-B40E0A842A9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39E5A925-FCF4-48FE-B323-B33C8D373B3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5EBF8026-A0E9-493C-9458-8BFC06BDDED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284E131F-C25D-4A3A-B4C4-C05E86B318F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F1C78F37-0EEC-445C-9973-853BA8A3C16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F43248D2-B87F-4772-9F17-076EA4A14BA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20D08C87-6469-43BA-905C-35892186558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E063D5FD-9ABF-4CEE-ADBC-B3D0E7236E0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7A568145-FC16-469B-9EA9-1ADC324E918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7FB47688-88AB-4E3B-990F-7A0B1E6E17D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ACB26BE8-311B-4965-A640-C85D82C922A7}"/>
            </a:ext>
          </a:extLst>
        </xdr:cNvPr>
        <xdr:cNvCxnSpPr/>
      </xdr:nvCxnSpPr>
      <xdr:spPr>
        <a:xfrm flipV="1">
          <a:off x="4634865" y="1336058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D717947E-37AF-4B48-A2B4-2921A37E245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1DB2C463-17DB-4A65-9B98-7AA481B26C3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97DBBCA2-8CAD-456C-934F-DB4B77FED890}"/>
            </a:ext>
          </a:extLst>
        </xdr:cNvPr>
        <xdr:cNvSpPr txBox="1"/>
      </xdr:nvSpPr>
      <xdr:spPr>
        <a:xfrm>
          <a:off x="4673600" y="1313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293" name="直線コネクタ 292">
          <a:extLst>
            <a:ext uri="{FF2B5EF4-FFF2-40B4-BE49-F238E27FC236}">
              <a16:creationId xmlns:a16="http://schemas.microsoft.com/office/drawing/2014/main" id="{637195D0-803B-40C3-89E0-F4435D6BD4A0}"/>
            </a:ext>
          </a:extLst>
        </xdr:cNvPr>
        <xdr:cNvCxnSpPr/>
      </xdr:nvCxnSpPr>
      <xdr:spPr>
        <a:xfrm>
          <a:off x="4546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158766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5EA91A72-E430-4095-811C-C4B90AAE2935}"/>
            </a:ext>
          </a:extLst>
        </xdr:cNvPr>
        <xdr:cNvSpPr txBox="1"/>
      </xdr:nvSpPr>
      <xdr:spPr>
        <a:xfrm>
          <a:off x="4673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295" name="フローチャート: 判断 294">
          <a:extLst>
            <a:ext uri="{FF2B5EF4-FFF2-40B4-BE49-F238E27FC236}">
              <a16:creationId xmlns:a16="http://schemas.microsoft.com/office/drawing/2014/main" id="{DA0AE16F-1559-4F18-8E31-1D1BDA27100C}"/>
            </a:ext>
          </a:extLst>
        </xdr:cNvPr>
        <xdr:cNvSpPr/>
      </xdr:nvSpPr>
      <xdr:spPr>
        <a:xfrm>
          <a:off x="4584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DB414B3C-1E9A-4D77-9935-26B086B079BE}"/>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28121</xdr:rowOff>
    </xdr:from>
    <xdr:to>
      <xdr:col>15</xdr:col>
      <xdr:colOff>101600</xdr:colOff>
      <xdr:row>82</xdr:row>
      <xdr:rowOff>129721</xdr:rowOff>
    </xdr:to>
    <xdr:sp macro="" textlink="">
      <xdr:nvSpPr>
        <xdr:cNvPr id="297" name="フローチャート: 判断 296">
          <a:extLst>
            <a:ext uri="{FF2B5EF4-FFF2-40B4-BE49-F238E27FC236}">
              <a16:creationId xmlns:a16="http://schemas.microsoft.com/office/drawing/2014/main" id="{7119F0AF-1357-4C3B-B7DE-7099B659C0F3}"/>
            </a:ext>
          </a:extLst>
        </xdr:cNvPr>
        <xdr:cNvSpPr/>
      </xdr:nvSpPr>
      <xdr:spPr>
        <a:xfrm>
          <a:off x="2857500" y="1408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108131</xdr:rowOff>
    </xdr:from>
    <xdr:to>
      <xdr:col>10</xdr:col>
      <xdr:colOff>165100</xdr:colOff>
      <xdr:row>83</xdr:row>
      <xdr:rowOff>38281</xdr:rowOff>
    </xdr:to>
    <xdr:sp macro="" textlink="">
      <xdr:nvSpPr>
        <xdr:cNvPr id="298" name="フローチャート: 判断 297">
          <a:extLst>
            <a:ext uri="{FF2B5EF4-FFF2-40B4-BE49-F238E27FC236}">
              <a16:creationId xmlns:a16="http://schemas.microsoft.com/office/drawing/2014/main" id="{7A90A09B-6FE0-4311-8FCD-4D740D3B9E73}"/>
            </a:ext>
          </a:extLst>
        </xdr:cNvPr>
        <xdr:cNvSpPr/>
      </xdr:nvSpPr>
      <xdr:spPr>
        <a:xfrm>
          <a:off x="1968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54248</xdr:rowOff>
    </xdr:from>
    <xdr:to>
      <xdr:col>6</xdr:col>
      <xdr:colOff>38100</xdr:colOff>
      <xdr:row>82</xdr:row>
      <xdr:rowOff>155848</xdr:rowOff>
    </xdr:to>
    <xdr:sp macro="" textlink="">
      <xdr:nvSpPr>
        <xdr:cNvPr id="299" name="フローチャート: 判断 298">
          <a:extLst>
            <a:ext uri="{FF2B5EF4-FFF2-40B4-BE49-F238E27FC236}">
              <a16:creationId xmlns:a16="http://schemas.microsoft.com/office/drawing/2014/main" id="{C235345C-44CC-4964-BA87-7565CD20A8F7}"/>
            </a:ext>
          </a:extLst>
        </xdr:cNvPr>
        <xdr:cNvSpPr/>
      </xdr:nvSpPr>
      <xdr:spPr>
        <a:xfrm>
          <a:off x="1079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833E0E7-79A0-4BFD-B73C-AAF890FEB7C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AB19204-07B0-4B27-A3C0-F36E6A82EED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C15EFC3-EB57-4BBE-B4B1-9D86A3FBC20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93E572A-0AD8-46AB-8381-8C2A1211A7C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E32E137-737C-4AB9-BFF6-0082BA895AC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36286</xdr:rowOff>
    </xdr:from>
    <xdr:to>
      <xdr:col>24</xdr:col>
      <xdr:colOff>114300</xdr:colOff>
      <xdr:row>84</xdr:row>
      <xdr:rowOff>137886</xdr:rowOff>
    </xdr:to>
    <xdr:sp macro="" textlink="">
      <xdr:nvSpPr>
        <xdr:cNvPr id="305" name="楕円 304">
          <a:extLst>
            <a:ext uri="{FF2B5EF4-FFF2-40B4-BE49-F238E27FC236}">
              <a16:creationId xmlns:a16="http://schemas.microsoft.com/office/drawing/2014/main" id="{D921CAFE-9AE4-4B33-98F0-3095E2B2AE48}"/>
            </a:ext>
          </a:extLst>
        </xdr:cNvPr>
        <xdr:cNvSpPr/>
      </xdr:nvSpPr>
      <xdr:spPr>
        <a:xfrm>
          <a:off x="4584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14713</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F26EF774-D57F-4A84-963C-2A2DB8FC5879}"/>
            </a:ext>
          </a:extLst>
        </xdr:cNvPr>
        <xdr:cNvSpPr txBox="1"/>
      </xdr:nvSpPr>
      <xdr:spPr>
        <a:xfrm>
          <a:off x="4673600"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165281</xdr:rowOff>
    </xdr:from>
    <xdr:to>
      <xdr:col>20</xdr:col>
      <xdr:colOff>38100</xdr:colOff>
      <xdr:row>84</xdr:row>
      <xdr:rowOff>95431</xdr:rowOff>
    </xdr:to>
    <xdr:sp macro="" textlink="">
      <xdr:nvSpPr>
        <xdr:cNvPr id="307" name="楕円 306">
          <a:extLst>
            <a:ext uri="{FF2B5EF4-FFF2-40B4-BE49-F238E27FC236}">
              <a16:creationId xmlns:a16="http://schemas.microsoft.com/office/drawing/2014/main" id="{805E26B8-21DF-4FF5-9F62-90AD142C6711}"/>
            </a:ext>
          </a:extLst>
        </xdr:cNvPr>
        <xdr:cNvSpPr/>
      </xdr:nvSpPr>
      <xdr:spPr>
        <a:xfrm>
          <a:off x="3746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44631</xdr:rowOff>
    </xdr:from>
    <xdr:to>
      <xdr:col>24</xdr:col>
      <xdr:colOff>63500</xdr:colOff>
      <xdr:row>84</xdr:row>
      <xdr:rowOff>87086</xdr:rowOff>
    </xdr:to>
    <xdr:cxnSp macro="">
      <xdr:nvCxnSpPr>
        <xdr:cNvPr id="308" name="直線コネクタ 307">
          <a:extLst>
            <a:ext uri="{FF2B5EF4-FFF2-40B4-BE49-F238E27FC236}">
              <a16:creationId xmlns:a16="http://schemas.microsoft.com/office/drawing/2014/main" id="{69E2C47D-25DE-4702-9A00-9CD9ABD69581}"/>
            </a:ext>
          </a:extLst>
        </xdr:cNvPr>
        <xdr:cNvCxnSpPr/>
      </xdr:nvCxnSpPr>
      <xdr:spPr>
        <a:xfrm>
          <a:off x="3797300" y="1444643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121194</xdr:rowOff>
    </xdr:from>
    <xdr:to>
      <xdr:col>15</xdr:col>
      <xdr:colOff>101600</xdr:colOff>
      <xdr:row>84</xdr:row>
      <xdr:rowOff>51344</xdr:rowOff>
    </xdr:to>
    <xdr:sp macro="" textlink="">
      <xdr:nvSpPr>
        <xdr:cNvPr id="309" name="楕円 308">
          <a:extLst>
            <a:ext uri="{FF2B5EF4-FFF2-40B4-BE49-F238E27FC236}">
              <a16:creationId xmlns:a16="http://schemas.microsoft.com/office/drawing/2014/main" id="{A440EEA1-FCB2-4876-B4F2-6BC2236D8058}"/>
            </a:ext>
          </a:extLst>
        </xdr:cNvPr>
        <xdr:cNvSpPr/>
      </xdr:nvSpPr>
      <xdr:spPr>
        <a:xfrm>
          <a:off x="2857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544</xdr:rowOff>
    </xdr:from>
    <xdr:to>
      <xdr:col>19</xdr:col>
      <xdr:colOff>177800</xdr:colOff>
      <xdr:row>84</xdr:row>
      <xdr:rowOff>44631</xdr:rowOff>
    </xdr:to>
    <xdr:cxnSp macro="">
      <xdr:nvCxnSpPr>
        <xdr:cNvPr id="310" name="直線コネクタ 309">
          <a:extLst>
            <a:ext uri="{FF2B5EF4-FFF2-40B4-BE49-F238E27FC236}">
              <a16:creationId xmlns:a16="http://schemas.microsoft.com/office/drawing/2014/main" id="{F02F7B40-4594-4BC4-97D0-E717A78E6DEC}"/>
            </a:ext>
          </a:extLst>
        </xdr:cNvPr>
        <xdr:cNvCxnSpPr/>
      </xdr:nvCxnSpPr>
      <xdr:spPr>
        <a:xfrm>
          <a:off x="2908300" y="144023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77107</xdr:rowOff>
    </xdr:from>
    <xdr:to>
      <xdr:col>10</xdr:col>
      <xdr:colOff>165100</xdr:colOff>
      <xdr:row>84</xdr:row>
      <xdr:rowOff>7257</xdr:rowOff>
    </xdr:to>
    <xdr:sp macro="" textlink="">
      <xdr:nvSpPr>
        <xdr:cNvPr id="311" name="楕円 310">
          <a:extLst>
            <a:ext uri="{FF2B5EF4-FFF2-40B4-BE49-F238E27FC236}">
              <a16:creationId xmlns:a16="http://schemas.microsoft.com/office/drawing/2014/main" id="{0788BB7C-17F7-4DC6-886B-98E51D0BA474}"/>
            </a:ext>
          </a:extLst>
        </xdr:cNvPr>
        <xdr:cNvSpPr/>
      </xdr:nvSpPr>
      <xdr:spPr>
        <a:xfrm>
          <a:off x="1968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127907</xdr:rowOff>
    </xdr:from>
    <xdr:to>
      <xdr:col>15</xdr:col>
      <xdr:colOff>50800</xdr:colOff>
      <xdr:row>84</xdr:row>
      <xdr:rowOff>544</xdr:rowOff>
    </xdr:to>
    <xdr:cxnSp macro="">
      <xdr:nvCxnSpPr>
        <xdr:cNvPr id="312" name="直線コネクタ 311">
          <a:extLst>
            <a:ext uri="{FF2B5EF4-FFF2-40B4-BE49-F238E27FC236}">
              <a16:creationId xmlns:a16="http://schemas.microsoft.com/office/drawing/2014/main" id="{665FBDB7-024F-4E62-AC62-203072C13385}"/>
            </a:ext>
          </a:extLst>
        </xdr:cNvPr>
        <xdr:cNvCxnSpPr/>
      </xdr:nvCxnSpPr>
      <xdr:spPr>
        <a:xfrm>
          <a:off x="2019300" y="1435825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33020</xdr:rowOff>
    </xdr:from>
    <xdr:to>
      <xdr:col>6</xdr:col>
      <xdr:colOff>38100</xdr:colOff>
      <xdr:row>83</xdr:row>
      <xdr:rowOff>134620</xdr:rowOff>
    </xdr:to>
    <xdr:sp macro="" textlink="">
      <xdr:nvSpPr>
        <xdr:cNvPr id="313" name="楕円 312">
          <a:extLst>
            <a:ext uri="{FF2B5EF4-FFF2-40B4-BE49-F238E27FC236}">
              <a16:creationId xmlns:a16="http://schemas.microsoft.com/office/drawing/2014/main" id="{3B012183-0467-4386-BEB5-F15991BD15A3}"/>
            </a:ext>
          </a:extLst>
        </xdr:cNvPr>
        <xdr:cNvSpPr/>
      </xdr:nvSpPr>
      <xdr:spPr>
        <a:xfrm>
          <a:off x="107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83820</xdr:rowOff>
    </xdr:from>
    <xdr:to>
      <xdr:col>10</xdr:col>
      <xdr:colOff>114300</xdr:colOff>
      <xdr:row>83</xdr:row>
      <xdr:rowOff>127907</xdr:rowOff>
    </xdr:to>
    <xdr:cxnSp macro="">
      <xdr:nvCxnSpPr>
        <xdr:cNvPr id="314" name="直線コネクタ 313">
          <a:extLst>
            <a:ext uri="{FF2B5EF4-FFF2-40B4-BE49-F238E27FC236}">
              <a16:creationId xmlns:a16="http://schemas.microsoft.com/office/drawing/2014/main" id="{0E38DB70-D9B5-4513-9B65-226E6738518F}"/>
            </a:ext>
          </a:extLst>
        </xdr:cNvPr>
        <xdr:cNvCxnSpPr/>
      </xdr:nvCxnSpPr>
      <xdr:spPr>
        <a:xfrm>
          <a:off x="1130300" y="1431417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a:extLst>
            <a:ext uri="{FF2B5EF4-FFF2-40B4-BE49-F238E27FC236}">
              <a16:creationId xmlns:a16="http://schemas.microsoft.com/office/drawing/2014/main" id="{C896C61A-A757-40CD-B499-65BB56BB7F05}"/>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146248</xdr:rowOff>
    </xdr:from>
    <xdr:ext cx="405111" cy="259045"/>
    <xdr:sp macro="" textlink="">
      <xdr:nvSpPr>
        <xdr:cNvPr id="316" name="n_2aveValue【福祉施設】&#10;有形固定資産減価償却率">
          <a:extLst>
            <a:ext uri="{FF2B5EF4-FFF2-40B4-BE49-F238E27FC236}">
              <a16:creationId xmlns:a16="http://schemas.microsoft.com/office/drawing/2014/main" id="{437AF4A6-AC85-4528-A700-46F0B81400B1}"/>
            </a:ext>
          </a:extLst>
        </xdr:cNvPr>
        <xdr:cNvSpPr txBox="1"/>
      </xdr:nvSpPr>
      <xdr:spPr>
        <a:xfrm>
          <a:off x="2705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54808</xdr:rowOff>
    </xdr:from>
    <xdr:ext cx="405111" cy="259045"/>
    <xdr:sp macro="" textlink="">
      <xdr:nvSpPr>
        <xdr:cNvPr id="317" name="n_3aveValue【福祉施設】&#10;有形固定資産減価償却率">
          <a:extLst>
            <a:ext uri="{FF2B5EF4-FFF2-40B4-BE49-F238E27FC236}">
              <a16:creationId xmlns:a16="http://schemas.microsoft.com/office/drawing/2014/main" id="{74CF82DC-F015-4E7D-B399-E861C7A07ADF}"/>
            </a:ext>
          </a:extLst>
        </xdr:cNvPr>
        <xdr:cNvSpPr txBox="1"/>
      </xdr:nvSpPr>
      <xdr:spPr>
        <a:xfrm>
          <a:off x="1816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925</xdr:rowOff>
    </xdr:from>
    <xdr:ext cx="405111" cy="259045"/>
    <xdr:sp macro="" textlink="">
      <xdr:nvSpPr>
        <xdr:cNvPr id="318" name="n_4aveValue【福祉施設】&#10;有形固定資産減価償却率">
          <a:extLst>
            <a:ext uri="{FF2B5EF4-FFF2-40B4-BE49-F238E27FC236}">
              <a16:creationId xmlns:a16="http://schemas.microsoft.com/office/drawing/2014/main" id="{FAC959A9-3A76-4781-A8EC-07FFF2D9556C}"/>
            </a:ext>
          </a:extLst>
        </xdr:cNvPr>
        <xdr:cNvSpPr txBox="1"/>
      </xdr:nvSpPr>
      <xdr:spPr>
        <a:xfrm>
          <a:off x="927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86558</xdr:rowOff>
    </xdr:from>
    <xdr:ext cx="405111" cy="259045"/>
    <xdr:sp macro="" textlink="">
      <xdr:nvSpPr>
        <xdr:cNvPr id="319" name="n_1mainValue【福祉施設】&#10;有形固定資産減価償却率">
          <a:extLst>
            <a:ext uri="{FF2B5EF4-FFF2-40B4-BE49-F238E27FC236}">
              <a16:creationId xmlns:a16="http://schemas.microsoft.com/office/drawing/2014/main" id="{0F96F44C-59D6-4B38-AEA0-8A248F8C04FB}"/>
            </a:ext>
          </a:extLst>
        </xdr:cNvPr>
        <xdr:cNvSpPr txBox="1"/>
      </xdr:nvSpPr>
      <xdr:spPr>
        <a:xfrm>
          <a:off x="35820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42471</xdr:rowOff>
    </xdr:from>
    <xdr:ext cx="405111" cy="259045"/>
    <xdr:sp macro="" textlink="">
      <xdr:nvSpPr>
        <xdr:cNvPr id="320" name="n_2mainValue【福祉施設】&#10;有形固定資産減価償却率">
          <a:extLst>
            <a:ext uri="{FF2B5EF4-FFF2-40B4-BE49-F238E27FC236}">
              <a16:creationId xmlns:a16="http://schemas.microsoft.com/office/drawing/2014/main" id="{BBAD9C8C-84B1-4AC0-AD37-0512AC790A51}"/>
            </a:ext>
          </a:extLst>
        </xdr:cNvPr>
        <xdr:cNvSpPr txBox="1"/>
      </xdr:nvSpPr>
      <xdr:spPr>
        <a:xfrm>
          <a:off x="2705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169834</xdr:rowOff>
    </xdr:from>
    <xdr:ext cx="405111" cy="259045"/>
    <xdr:sp macro="" textlink="">
      <xdr:nvSpPr>
        <xdr:cNvPr id="321" name="n_3mainValue【福祉施設】&#10;有形固定資産減価償却率">
          <a:extLst>
            <a:ext uri="{FF2B5EF4-FFF2-40B4-BE49-F238E27FC236}">
              <a16:creationId xmlns:a16="http://schemas.microsoft.com/office/drawing/2014/main" id="{9B361DC4-3986-4E5C-A982-43FAC0A01B25}"/>
            </a:ext>
          </a:extLst>
        </xdr:cNvPr>
        <xdr:cNvSpPr txBox="1"/>
      </xdr:nvSpPr>
      <xdr:spPr>
        <a:xfrm>
          <a:off x="1816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125747</xdr:rowOff>
    </xdr:from>
    <xdr:ext cx="405111" cy="259045"/>
    <xdr:sp macro="" textlink="">
      <xdr:nvSpPr>
        <xdr:cNvPr id="322" name="n_4mainValue【福祉施設】&#10;有形固定資産減価償却率">
          <a:extLst>
            <a:ext uri="{FF2B5EF4-FFF2-40B4-BE49-F238E27FC236}">
              <a16:creationId xmlns:a16="http://schemas.microsoft.com/office/drawing/2014/main" id="{5C04B730-4E46-4F39-A430-661A2BE23F59}"/>
            </a:ext>
          </a:extLst>
        </xdr:cNvPr>
        <xdr:cNvSpPr txBox="1"/>
      </xdr:nvSpPr>
      <xdr:spPr>
        <a:xfrm>
          <a:off x="927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BA7E1EE4-5381-46CD-B634-DF2E2508CCD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F477618-436C-47EA-98CC-E8B4EFC647A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57094A88-3F44-470E-A1BF-152D40494D9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1CE1F8E-920E-4E80-9A87-709796761F1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9D70A983-CAB6-4433-972C-4D38022170A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13106BA-D301-42C9-A55B-AC9B9B76F62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2E22AECE-B794-45E3-BDB2-1DE04D59039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D6365F3-BD0D-44AF-A479-08CEEDF0171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CE64C487-90F2-42AE-9F16-0E8D1A44503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12AA7640-9BEA-4574-A1F2-4360204CDAE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9817E479-B2EC-4A24-915E-CBFCAC4ACFE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DB0081A6-AC88-4AF5-9387-4DEC86722E3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A7D5E634-3037-4B30-BD29-5360F670997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61D0F9F5-DDF2-4946-AFB0-2C0F73813F7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731F456E-B6E2-4BA9-9795-7BE19F76451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4E2A5843-B87F-4FE1-96D3-226D70326CC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8B6859A3-0860-4A3E-9989-328E56F5AC5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2BFEFDFB-A9CB-4059-8513-0ED202583C2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5AEE13C-C1D7-4052-8FC9-FD67DA8EF12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701FABC-4C6D-46BD-8600-FC5B81531FF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66152935-DC89-4187-99D4-5267A0790E4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344" name="直線コネクタ 343">
          <a:extLst>
            <a:ext uri="{FF2B5EF4-FFF2-40B4-BE49-F238E27FC236}">
              <a16:creationId xmlns:a16="http://schemas.microsoft.com/office/drawing/2014/main" id="{489A75CE-355A-4CB4-8D49-517EE0BEEAA1}"/>
            </a:ext>
          </a:extLst>
        </xdr:cNvPr>
        <xdr:cNvCxnSpPr/>
      </xdr:nvCxnSpPr>
      <xdr:spPr>
        <a:xfrm flipV="1">
          <a:off x="10476865" y="13491211"/>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5" name="【福祉施設】&#10;一人当たり面積最小値テキスト">
          <a:extLst>
            <a:ext uri="{FF2B5EF4-FFF2-40B4-BE49-F238E27FC236}">
              <a16:creationId xmlns:a16="http://schemas.microsoft.com/office/drawing/2014/main" id="{0A946FC3-593F-40DC-8469-DCE5FEE086E6}"/>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6" name="直線コネクタ 345">
          <a:extLst>
            <a:ext uri="{FF2B5EF4-FFF2-40B4-BE49-F238E27FC236}">
              <a16:creationId xmlns:a16="http://schemas.microsoft.com/office/drawing/2014/main" id="{CD157B41-290E-432D-9EF8-9A0831570BA5}"/>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347" name="【福祉施設】&#10;一人当たり面積最大値テキスト">
          <a:extLst>
            <a:ext uri="{FF2B5EF4-FFF2-40B4-BE49-F238E27FC236}">
              <a16:creationId xmlns:a16="http://schemas.microsoft.com/office/drawing/2014/main" id="{70A36F0B-397F-4E44-A00B-1536CCDBC14B}"/>
            </a:ext>
          </a:extLst>
        </xdr:cNvPr>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348" name="直線コネクタ 347">
          <a:extLst>
            <a:ext uri="{FF2B5EF4-FFF2-40B4-BE49-F238E27FC236}">
              <a16:creationId xmlns:a16="http://schemas.microsoft.com/office/drawing/2014/main" id="{8054CA38-B3C1-47FB-ACC5-80EED4FA4B5B}"/>
            </a:ext>
          </a:extLst>
        </xdr:cNvPr>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113047</xdr:rowOff>
    </xdr:from>
    <xdr:ext cx="469744" cy="259045"/>
    <xdr:sp macro="" textlink="">
      <xdr:nvSpPr>
        <xdr:cNvPr id="349" name="【福祉施設】&#10;一人当たり面積平均値テキスト">
          <a:extLst>
            <a:ext uri="{FF2B5EF4-FFF2-40B4-BE49-F238E27FC236}">
              <a16:creationId xmlns:a16="http://schemas.microsoft.com/office/drawing/2014/main" id="{5F79E0FC-47C9-4B06-825E-27B04C13778B}"/>
            </a:ext>
          </a:extLst>
        </xdr:cNvPr>
        <xdr:cNvSpPr txBox="1"/>
      </xdr:nvSpPr>
      <xdr:spPr>
        <a:xfrm>
          <a:off x="10515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50" name="フローチャート: 判断 349">
          <a:extLst>
            <a:ext uri="{FF2B5EF4-FFF2-40B4-BE49-F238E27FC236}">
              <a16:creationId xmlns:a16="http://schemas.microsoft.com/office/drawing/2014/main" id="{31E53993-7580-45F7-8E51-23AD32DAE759}"/>
            </a:ext>
          </a:extLst>
        </xdr:cNvPr>
        <xdr:cNvSpPr/>
      </xdr:nvSpPr>
      <xdr:spPr>
        <a:xfrm>
          <a:off x="10426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351" name="フローチャート: 判断 350">
          <a:extLst>
            <a:ext uri="{FF2B5EF4-FFF2-40B4-BE49-F238E27FC236}">
              <a16:creationId xmlns:a16="http://schemas.microsoft.com/office/drawing/2014/main" id="{BB058BB4-0A2B-4279-B14A-CF13889639B4}"/>
            </a:ext>
          </a:extLst>
        </xdr:cNvPr>
        <xdr:cNvSpPr/>
      </xdr:nvSpPr>
      <xdr:spPr>
        <a:xfrm>
          <a:off x="9588500" y="142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352" name="フローチャート: 判断 351">
          <a:extLst>
            <a:ext uri="{FF2B5EF4-FFF2-40B4-BE49-F238E27FC236}">
              <a16:creationId xmlns:a16="http://schemas.microsoft.com/office/drawing/2014/main" id="{2C0A1B36-16D1-4AF5-BAE3-AAE6BBDA8A55}"/>
            </a:ext>
          </a:extLst>
        </xdr:cNvPr>
        <xdr:cNvSpPr/>
      </xdr:nvSpPr>
      <xdr:spPr>
        <a:xfrm>
          <a:off x="8699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353" name="フローチャート: 判断 352">
          <a:extLst>
            <a:ext uri="{FF2B5EF4-FFF2-40B4-BE49-F238E27FC236}">
              <a16:creationId xmlns:a16="http://schemas.microsoft.com/office/drawing/2014/main" id="{4A9D1FCF-8429-47DF-B078-418FBBDBD462}"/>
            </a:ext>
          </a:extLst>
        </xdr:cNvPr>
        <xdr:cNvSpPr/>
      </xdr:nvSpPr>
      <xdr:spPr>
        <a:xfrm>
          <a:off x="7810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138176</xdr:rowOff>
    </xdr:from>
    <xdr:to>
      <xdr:col>36</xdr:col>
      <xdr:colOff>165100</xdr:colOff>
      <xdr:row>84</xdr:row>
      <xdr:rowOff>68326</xdr:rowOff>
    </xdr:to>
    <xdr:sp macro="" textlink="">
      <xdr:nvSpPr>
        <xdr:cNvPr id="354" name="フローチャート: 判断 353">
          <a:extLst>
            <a:ext uri="{FF2B5EF4-FFF2-40B4-BE49-F238E27FC236}">
              <a16:creationId xmlns:a16="http://schemas.microsoft.com/office/drawing/2014/main" id="{7287C2E4-28D4-41AB-8E7A-DC9DFDAB6A14}"/>
            </a:ext>
          </a:extLst>
        </xdr:cNvPr>
        <xdr:cNvSpPr/>
      </xdr:nvSpPr>
      <xdr:spPr>
        <a:xfrm>
          <a:off x="6921500" y="1436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33CD4DC-0396-4B55-B582-178F762049F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4A1C340-9701-4D37-A730-631CA93477A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C11649C-495F-4402-B4C1-34C608FB278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2CE33CD-5696-4D63-BDDF-8CBE313AD9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F4D6943-4BA3-4852-A050-E75717D75E1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94742</xdr:rowOff>
    </xdr:from>
    <xdr:to>
      <xdr:col>55</xdr:col>
      <xdr:colOff>50800</xdr:colOff>
      <xdr:row>85</xdr:row>
      <xdr:rowOff>24892</xdr:rowOff>
    </xdr:to>
    <xdr:sp macro="" textlink="">
      <xdr:nvSpPr>
        <xdr:cNvPr id="360" name="楕円 359">
          <a:extLst>
            <a:ext uri="{FF2B5EF4-FFF2-40B4-BE49-F238E27FC236}">
              <a16:creationId xmlns:a16="http://schemas.microsoft.com/office/drawing/2014/main" id="{CA262F6D-20AD-43E2-955C-304F250D3771}"/>
            </a:ext>
          </a:extLst>
        </xdr:cNvPr>
        <xdr:cNvSpPr/>
      </xdr:nvSpPr>
      <xdr:spPr>
        <a:xfrm>
          <a:off x="104267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73169</xdr:rowOff>
    </xdr:from>
    <xdr:ext cx="469744" cy="259045"/>
    <xdr:sp macro="" textlink="">
      <xdr:nvSpPr>
        <xdr:cNvPr id="361" name="【福祉施設】&#10;一人当たり面積該当値テキスト">
          <a:extLst>
            <a:ext uri="{FF2B5EF4-FFF2-40B4-BE49-F238E27FC236}">
              <a16:creationId xmlns:a16="http://schemas.microsoft.com/office/drawing/2014/main" id="{F1CC4767-5451-4D9E-8345-A868AF48804E}"/>
            </a:ext>
          </a:extLst>
        </xdr:cNvPr>
        <xdr:cNvSpPr txBox="1"/>
      </xdr:nvSpPr>
      <xdr:spPr>
        <a:xfrm>
          <a:off x="10515600"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94742</xdr:rowOff>
    </xdr:from>
    <xdr:to>
      <xdr:col>50</xdr:col>
      <xdr:colOff>165100</xdr:colOff>
      <xdr:row>85</xdr:row>
      <xdr:rowOff>24892</xdr:rowOff>
    </xdr:to>
    <xdr:sp macro="" textlink="">
      <xdr:nvSpPr>
        <xdr:cNvPr id="362" name="楕円 361">
          <a:extLst>
            <a:ext uri="{FF2B5EF4-FFF2-40B4-BE49-F238E27FC236}">
              <a16:creationId xmlns:a16="http://schemas.microsoft.com/office/drawing/2014/main" id="{BC2A3EFB-57CB-43B4-9C41-45A53284A40D}"/>
            </a:ext>
          </a:extLst>
        </xdr:cNvPr>
        <xdr:cNvSpPr/>
      </xdr:nvSpPr>
      <xdr:spPr>
        <a:xfrm>
          <a:off x="9588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145542</xdr:rowOff>
    </xdr:from>
    <xdr:to>
      <xdr:col>55</xdr:col>
      <xdr:colOff>0</xdr:colOff>
      <xdr:row>84</xdr:row>
      <xdr:rowOff>145542</xdr:rowOff>
    </xdr:to>
    <xdr:cxnSp macro="">
      <xdr:nvCxnSpPr>
        <xdr:cNvPr id="363" name="直線コネクタ 362">
          <a:extLst>
            <a:ext uri="{FF2B5EF4-FFF2-40B4-BE49-F238E27FC236}">
              <a16:creationId xmlns:a16="http://schemas.microsoft.com/office/drawing/2014/main" id="{C3AC3EAB-62CF-466A-923A-210CF1044507}"/>
            </a:ext>
          </a:extLst>
        </xdr:cNvPr>
        <xdr:cNvCxnSpPr/>
      </xdr:nvCxnSpPr>
      <xdr:spPr>
        <a:xfrm>
          <a:off x="9639300" y="145473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97028</xdr:rowOff>
    </xdr:from>
    <xdr:to>
      <xdr:col>46</xdr:col>
      <xdr:colOff>38100</xdr:colOff>
      <xdr:row>85</xdr:row>
      <xdr:rowOff>27178</xdr:rowOff>
    </xdr:to>
    <xdr:sp macro="" textlink="">
      <xdr:nvSpPr>
        <xdr:cNvPr id="364" name="楕円 363">
          <a:extLst>
            <a:ext uri="{FF2B5EF4-FFF2-40B4-BE49-F238E27FC236}">
              <a16:creationId xmlns:a16="http://schemas.microsoft.com/office/drawing/2014/main" id="{A6EA0CCB-AA06-45F6-97AC-50FD27BDE665}"/>
            </a:ext>
          </a:extLst>
        </xdr:cNvPr>
        <xdr:cNvSpPr/>
      </xdr:nvSpPr>
      <xdr:spPr>
        <a:xfrm>
          <a:off x="8699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145542</xdr:rowOff>
    </xdr:from>
    <xdr:to>
      <xdr:col>50</xdr:col>
      <xdr:colOff>114300</xdr:colOff>
      <xdr:row>84</xdr:row>
      <xdr:rowOff>147828</xdr:rowOff>
    </xdr:to>
    <xdr:cxnSp macro="">
      <xdr:nvCxnSpPr>
        <xdr:cNvPr id="365" name="直線コネクタ 364">
          <a:extLst>
            <a:ext uri="{FF2B5EF4-FFF2-40B4-BE49-F238E27FC236}">
              <a16:creationId xmlns:a16="http://schemas.microsoft.com/office/drawing/2014/main" id="{E3B763EF-A70C-44C0-A925-67501B8C14BC}"/>
            </a:ext>
          </a:extLst>
        </xdr:cNvPr>
        <xdr:cNvCxnSpPr/>
      </xdr:nvCxnSpPr>
      <xdr:spPr>
        <a:xfrm flipV="1">
          <a:off x="8750300" y="145473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97028</xdr:rowOff>
    </xdr:from>
    <xdr:to>
      <xdr:col>41</xdr:col>
      <xdr:colOff>101600</xdr:colOff>
      <xdr:row>85</xdr:row>
      <xdr:rowOff>27178</xdr:rowOff>
    </xdr:to>
    <xdr:sp macro="" textlink="">
      <xdr:nvSpPr>
        <xdr:cNvPr id="366" name="楕円 365">
          <a:extLst>
            <a:ext uri="{FF2B5EF4-FFF2-40B4-BE49-F238E27FC236}">
              <a16:creationId xmlns:a16="http://schemas.microsoft.com/office/drawing/2014/main" id="{07C0903F-6C75-41F4-8016-F69B9F6A1E27}"/>
            </a:ext>
          </a:extLst>
        </xdr:cNvPr>
        <xdr:cNvSpPr/>
      </xdr:nvSpPr>
      <xdr:spPr>
        <a:xfrm>
          <a:off x="7810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147828</xdr:rowOff>
    </xdr:from>
    <xdr:to>
      <xdr:col>45</xdr:col>
      <xdr:colOff>177800</xdr:colOff>
      <xdr:row>84</xdr:row>
      <xdr:rowOff>147828</xdr:rowOff>
    </xdr:to>
    <xdr:cxnSp macro="">
      <xdr:nvCxnSpPr>
        <xdr:cNvPr id="367" name="直線コネクタ 366">
          <a:extLst>
            <a:ext uri="{FF2B5EF4-FFF2-40B4-BE49-F238E27FC236}">
              <a16:creationId xmlns:a16="http://schemas.microsoft.com/office/drawing/2014/main" id="{05ACA4DA-2DC1-4CA8-BBD3-9A68EA236569}"/>
            </a:ext>
          </a:extLst>
        </xdr:cNvPr>
        <xdr:cNvCxnSpPr/>
      </xdr:nvCxnSpPr>
      <xdr:spPr>
        <a:xfrm>
          <a:off x="7861300" y="1454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99313</xdr:rowOff>
    </xdr:from>
    <xdr:to>
      <xdr:col>36</xdr:col>
      <xdr:colOff>165100</xdr:colOff>
      <xdr:row>85</xdr:row>
      <xdr:rowOff>29463</xdr:rowOff>
    </xdr:to>
    <xdr:sp macro="" textlink="">
      <xdr:nvSpPr>
        <xdr:cNvPr id="368" name="楕円 367">
          <a:extLst>
            <a:ext uri="{FF2B5EF4-FFF2-40B4-BE49-F238E27FC236}">
              <a16:creationId xmlns:a16="http://schemas.microsoft.com/office/drawing/2014/main" id="{DDF3C04B-5973-4D50-82CB-D433887E62F5}"/>
            </a:ext>
          </a:extLst>
        </xdr:cNvPr>
        <xdr:cNvSpPr/>
      </xdr:nvSpPr>
      <xdr:spPr>
        <a:xfrm>
          <a:off x="6921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147828</xdr:rowOff>
    </xdr:from>
    <xdr:to>
      <xdr:col>41</xdr:col>
      <xdr:colOff>50800</xdr:colOff>
      <xdr:row>84</xdr:row>
      <xdr:rowOff>150113</xdr:rowOff>
    </xdr:to>
    <xdr:cxnSp macro="">
      <xdr:nvCxnSpPr>
        <xdr:cNvPr id="369" name="直線コネクタ 368">
          <a:extLst>
            <a:ext uri="{FF2B5EF4-FFF2-40B4-BE49-F238E27FC236}">
              <a16:creationId xmlns:a16="http://schemas.microsoft.com/office/drawing/2014/main" id="{AF08D9CC-455D-4E71-94F1-A49E6935B28D}"/>
            </a:ext>
          </a:extLst>
        </xdr:cNvPr>
        <xdr:cNvCxnSpPr/>
      </xdr:nvCxnSpPr>
      <xdr:spPr>
        <a:xfrm flipV="1">
          <a:off x="6972300" y="145496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11701</xdr:rowOff>
    </xdr:from>
    <xdr:ext cx="469744" cy="259045"/>
    <xdr:sp macro="" textlink="">
      <xdr:nvSpPr>
        <xdr:cNvPr id="370" name="n_1aveValue【福祉施設】&#10;一人当たり面積">
          <a:extLst>
            <a:ext uri="{FF2B5EF4-FFF2-40B4-BE49-F238E27FC236}">
              <a16:creationId xmlns:a16="http://schemas.microsoft.com/office/drawing/2014/main" id="{5BAC7E8A-20A2-42F1-A7D2-71E06D004B68}"/>
            </a:ext>
          </a:extLst>
        </xdr:cNvPr>
        <xdr:cNvSpPr txBox="1"/>
      </xdr:nvSpPr>
      <xdr:spPr>
        <a:xfrm>
          <a:off x="939172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371" name="n_2aveValue【福祉施設】&#10;一人当たり面積">
          <a:extLst>
            <a:ext uri="{FF2B5EF4-FFF2-40B4-BE49-F238E27FC236}">
              <a16:creationId xmlns:a16="http://schemas.microsoft.com/office/drawing/2014/main" id="{527EBF5E-7924-48F5-B4CB-32570C0C7543}"/>
            </a:ext>
          </a:extLst>
        </xdr:cNvPr>
        <xdr:cNvSpPr txBox="1"/>
      </xdr:nvSpPr>
      <xdr:spPr>
        <a:xfrm>
          <a:off x="8515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372" name="n_3aveValue【福祉施設】&#10;一人当たり面積">
          <a:extLst>
            <a:ext uri="{FF2B5EF4-FFF2-40B4-BE49-F238E27FC236}">
              <a16:creationId xmlns:a16="http://schemas.microsoft.com/office/drawing/2014/main" id="{E542FE0A-A218-4595-8698-F83D7FA1B5B0}"/>
            </a:ext>
          </a:extLst>
        </xdr:cNvPr>
        <xdr:cNvSpPr txBox="1"/>
      </xdr:nvSpPr>
      <xdr:spPr>
        <a:xfrm>
          <a:off x="7626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84853</xdr:rowOff>
    </xdr:from>
    <xdr:ext cx="469744" cy="259045"/>
    <xdr:sp macro="" textlink="">
      <xdr:nvSpPr>
        <xdr:cNvPr id="373" name="n_4aveValue【福祉施設】&#10;一人当たり面積">
          <a:extLst>
            <a:ext uri="{FF2B5EF4-FFF2-40B4-BE49-F238E27FC236}">
              <a16:creationId xmlns:a16="http://schemas.microsoft.com/office/drawing/2014/main" id="{FF6A97B6-032F-4A59-9BE8-DED933974459}"/>
            </a:ext>
          </a:extLst>
        </xdr:cNvPr>
        <xdr:cNvSpPr txBox="1"/>
      </xdr:nvSpPr>
      <xdr:spPr>
        <a:xfrm>
          <a:off x="6737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16019</xdr:rowOff>
    </xdr:from>
    <xdr:ext cx="469744" cy="259045"/>
    <xdr:sp macro="" textlink="">
      <xdr:nvSpPr>
        <xdr:cNvPr id="374" name="n_1mainValue【福祉施設】&#10;一人当たり面積">
          <a:extLst>
            <a:ext uri="{FF2B5EF4-FFF2-40B4-BE49-F238E27FC236}">
              <a16:creationId xmlns:a16="http://schemas.microsoft.com/office/drawing/2014/main" id="{97B916CE-2768-4015-91C3-7FC8F0894EBB}"/>
            </a:ext>
          </a:extLst>
        </xdr:cNvPr>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18305</xdr:rowOff>
    </xdr:from>
    <xdr:ext cx="469744" cy="259045"/>
    <xdr:sp macro="" textlink="">
      <xdr:nvSpPr>
        <xdr:cNvPr id="375" name="n_2mainValue【福祉施設】&#10;一人当たり面積">
          <a:extLst>
            <a:ext uri="{FF2B5EF4-FFF2-40B4-BE49-F238E27FC236}">
              <a16:creationId xmlns:a16="http://schemas.microsoft.com/office/drawing/2014/main" id="{1FD0B288-1122-4EB9-9C65-C0B25B94082B}"/>
            </a:ext>
          </a:extLst>
        </xdr:cNvPr>
        <xdr:cNvSpPr txBox="1"/>
      </xdr:nvSpPr>
      <xdr:spPr>
        <a:xfrm>
          <a:off x="8515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18305</xdr:rowOff>
    </xdr:from>
    <xdr:ext cx="469744" cy="259045"/>
    <xdr:sp macro="" textlink="">
      <xdr:nvSpPr>
        <xdr:cNvPr id="376" name="n_3mainValue【福祉施設】&#10;一人当たり面積">
          <a:extLst>
            <a:ext uri="{FF2B5EF4-FFF2-40B4-BE49-F238E27FC236}">
              <a16:creationId xmlns:a16="http://schemas.microsoft.com/office/drawing/2014/main" id="{E12CBF1D-E17D-4EAE-8802-D9268D3EA1DA}"/>
            </a:ext>
          </a:extLst>
        </xdr:cNvPr>
        <xdr:cNvSpPr txBox="1"/>
      </xdr:nvSpPr>
      <xdr:spPr>
        <a:xfrm>
          <a:off x="7626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20590</xdr:rowOff>
    </xdr:from>
    <xdr:ext cx="469744" cy="259045"/>
    <xdr:sp macro="" textlink="">
      <xdr:nvSpPr>
        <xdr:cNvPr id="377" name="n_4mainValue【福祉施設】&#10;一人当たり面積">
          <a:extLst>
            <a:ext uri="{FF2B5EF4-FFF2-40B4-BE49-F238E27FC236}">
              <a16:creationId xmlns:a16="http://schemas.microsoft.com/office/drawing/2014/main" id="{D02A28F4-B456-4056-BC6B-EE6E823C8766}"/>
            </a:ext>
          </a:extLst>
        </xdr:cNvPr>
        <xdr:cNvSpPr txBox="1"/>
      </xdr:nvSpPr>
      <xdr:spPr>
        <a:xfrm>
          <a:off x="67374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FE07B02E-F40A-4D61-846F-F21B73AB60D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4FB404F3-1682-43A4-AE53-E4F6F74C6CE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97EFF09-3C56-4C8C-9EB7-FC7C225F40E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60FDC27-00CA-4B8B-A7F7-E17FEBD400A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826AE96-B8FE-4D64-A505-3CAA5C7DF1B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F88F6496-73B9-4057-985D-50CE67466E5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E9AB5D2-9D38-4A73-BB0E-976DBED5B61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EFB95C32-3C55-4A42-A8A1-03611D7F3B8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921AED66-CEC8-4076-A2F9-35FFBE745E5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960C38E1-3D30-4CE5-A93C-2611C277EA6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70BCBFA1-89D6-42C7-A870-9809EAEF397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861F7CAC-60BD-495A-A979-A1AC455AA44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FDA5E9D1-AA02-4CBF-8C8A-495E5713C58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C311AFE7-7FE8-45BA-B21C-696D5CC44D9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D7EB77ED-78A3-4001-9C33-8DF75EF56F3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348892D6-1024-4EC5-B982-1CB6B9E6C4F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61D8174F-DFE3-4ADE-A942-286822ED81E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9EA019A3-72E1-49A9-82D1-ED1F6858B00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B5AB3187-8DCF-4139-8418-DE3698666CA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46384D1B-2759-482C-8FBF-4AC11A81BE2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F779D837-D1D7-4CA8-B404-B559EB56DF5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116BE39C-8F37-4482-8AEF-981E12CF06A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5AD1D76A-79F5-42C0-A96B-D3ABAFB1691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C6F735FE-E634-4811-A7AF-F105260CD63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AB32BE76-3F54-4B08-A217-4CC0F9AC7A4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030723E3-8A96-4171-8C28-07785CA4C51A}"/>
            </a:ext>
          </a:extLst>
        </xdr:cNvPr>
        <xdr:cNvCxnSpPr/>
      </xdr:nvCxnSpPr>
      <xdr:spPr>
        <a:xfrm flipV="1">
          <a:off x="4634865" y="1724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DFC8DA67-383B-4D79-98C1-884962FE494E}"/>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5376C016-37CA-4A3B-AA7E-59ADB0DC3E2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56AACA23-10B9-4F67-825C-DFE4D53045CA}"/>
            </a:ext>
          </a:extLst>
        </xdr:cNvPr>
        <xdr:cNvSpPr txBox="1"/>
      </xdr:nvSpPr>
      <xdr:spPr>
        <a:xfrm>
          <a:off x="4673600" y="1702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407" name="直線コネクタ 406">
          <a:extLst>
            <a:ext uri="{FF2B5EF4-FFF2-40B4-BE49-F238E27FC236}">
              <a16:creationId xmlns:a16="http://schemas.microsoft.com/office/drawing/2014/main" id="{22595117-6E60-425B-9635-44F7D7628AF6}"/>
            </a:ext>
          </a:extLst>
        </xdr:cNvPr>
        <xdr:cNvCxnSpPr/>
      </xdr:nvCxnSpPr>
      <xdr:spPr>
        <a:xfrm>
          <a:off x="4546600" y="172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C6B8A30F-C67A-4E6F-A850-9FF3B9ADA6C6}"/>
            </a:ext>
          </a:extLst>
        </xdr:cNvPr>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09" name="フローチャート: 判断 408">
          <a:extLst>
            <a:ext uri="{FF2B5EF4-FFF2-40B4-BE49-F238E27FC236}">
              <a16:creationId xmlns:a16="http://schemas.microsoft.com/office/drawing/2014/main" id="{C2A3C54B-62EE-4903-8A88-EE6770AA000E}"/>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410" name="フローチャート: 判断 409">
          <a:extLst>
            <a:ext uri="{FF2B5EF4-FFF2-40B4-BE49-F238E27FC236}">
              <a16:creationId xmlns:a16="http://schemas.microsoft.com/office/drawing/2014/main" id="{D8C21B42-027A-4C75-A387-1CFE97E82968}"/>
            </a:ext>
          </a:extLst>
        </xdr:cNvPr>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411" name="フローチャート: 判断 410">
          <a:extLst>
            <a:ext uri="{FF2B5EF4-FFF2-40B4-BE49-F238E27FC236}">
              <a16:creationId xmlns:a16="http://schemas.microsoft.com/office/drawing/2014/main" id="{28D12FAA-E08B-4307-B536-FC5C76FB64CA}"/>
            </a:ext>
          </a:extLst>
        </xdr:cNvPr>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412" name="フローチャート: 判断 411">
          <a:extLst>
            <a:ext uri="{FF2B5EF4-FFF2-40B4-BE49-F238E27FC236}">
              <a16:creationId xmlns:a16="http://schemas.microsoft.com/office/drawing/2014/main" id="{65575EBB-56D3-4C93-AD30-8696852BB9E6}"/>
            </a:ext>
          </a:extLst>
        </xdr:cNvPr>
        <xdr:cNvSpPr/>
      </xdr:nvSpPr>
      <xdr:spPr>
        <a:xfrm>
          <a:off x="196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3" name="フローチャート: 判断 412">
          <a:extLst>
            <a:ext uri="{FF2B5EF4-FFF2-40B4-BE49-F238E27FC236}">
              <a16:creationId xmlns:a16="http://schemas.microsoft.com/office/drawing/2014/main" id="{E696B5C5-1698-4932-B826-0F287B049BC0}"/>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136A24D-12CD-4F0E-BE83-03380E9B2C4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0473BE6-276E-4395-AC19-F5AAAE80644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3F7746A-CB96-4D76-8BE8-2FE9641A368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A4EABE5-D451-445E-A243-52E767E3B22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0E060E0-33BE-48C5-B8CF-168150E6C56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53158</xdr:rowOff>
    </xdr:from>
    <xdr:to>
      <xdr:col>24</xdr:col>
      <xdr:colOff>114300</xdr:colOff>
      <xdr:row>100</xdr:row>
      <xdr:rowOff>154758</xdr:rowOff>
    </xdr:to>
    <xdr:sp macro="" textlink="">
      <xdr:nvSpPr>
        <xdr:cNvPr id="419" name="楕円 418">
          <a:extLst>
            <a:ext uri="{FF2B5EF4-FFF2-40B4-BE49-F238E27FC236}">
              <a16:creationId xmlns:a16="http://schemas.microsoft.com/office/drawing/2014/main" id="{082989AB-DC81-4E96-819A-611E79C27616}"/>
            </a:ext>
          </a:extLst>
        </xdr:cNvPr>
        <xdr:cNvSpPr/>
      </xdr:nvSpPr>
      <xdr:spPr>
        <a:xfrm>
          <a:off x="4584700" y="171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6185</xdr:rowOff>
    </xdr:from>
    <xdr:ext cx="340478" cy="259045"/>
    <xdr:sp macro="" textlink="">
      <xdr:nvSpPr>
        <xdr:cNvPr id="420" name="【市民会館】&#10;有形固定資産減価償却率該当値テキスト">
          <a:extLst>
            <a:ext uri="{FF2B5EF4-FFF2-40B4-BE49-F238E27FC236}">
              <a16:creationId xmlns:a16="http://schemas.microsoft.com/office/drawing/2014/main" id="{00008273-1CAA-452E-BECE-9AA3A29E17C0}"/>
            </a:ext>
          </a:extLst>
        </xdr:cNvPr>
        <xdr:cNvSpPr txBox="1"/>
      </xdr:nvSpPr>
      <xdr:spPr>
        <a:xfrm>
          <a:off x="4673600" y="17151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170724</xdr:rowOff>
    </xdr:from>
    <xdr:to>
      <xdr:col>20</xdr:col>
      <xdr:colOff>38100</xdr:colOff>
      <xdr:row>100</xdr:row>
      <xdr:rowOff>100874</xdr:rowOff>
    </xdr:to>
    <xdr:sp macro="" textlink="">
      <xdr:nvSpPr>
        <xdr:cNvPr id="421" name="楕円 420">
          <a:extLst>
            <a:ext uri="{FF2B5EF4-FFF2-40B4-BE49-F238E27FC236}">
              <a16:creationId xmlns:a16="http://schemas.microsoft.com/office/drawing/2014/main" id="{386D779F-0654-4509-B0E7-3AF58E2F1738}"/>
            </a:ext>
          </a:extLst>
        </xdr:cNvPr>
        <xdr:cNvSpPr/>
      </xdr:nvSpPr>
      <xdr:spPr>
        <a:xfrm>
          <a:off x="374650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50074</xdr:rowOff>
    </xdr:from>
    <xdr:to>
      <xdr:col>24</xdr:col>
      <xdr:colOff>63500</xdr:colOff>
      <xdr:row>100</xdr:row>
      <xdr:rowOff>103958</xdr:rowOff>
    </xdr:to>
    <xdr:cxnSp macro="">
      <xdr:nvCxnSpPr>
        <xdr:cNvPr id="422" name="直線コネクタ 421">
          <a:extLst>
            <a:ext uri="{FF2B5EF4-FFF2-40B4-BE49-F238E27FC236}">
              <a16:creationId xmlns:a16="http://schemas.microsoft.com/office/drawing/2014/main" id="{5793A920-7BD7-4453-AEBC-AB7A60E7ED88}"/>
            </a:ext>
          </a:extLst>
        </xdr:cNvPr>
        <xdr:cNvCxnSpPr/>
      </xdr:nvCxnSpPr>
      <xdr:spPr>
        <a:xfrm>
          <a:off x="3797300" y="17195074"/>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144599</xdr:rowOff>
    </xdr:from>
    <xdr:to>
      <xdr:col>15</xdr:col>
      <xdr:colOff>101600</xdr:colOff>
      <xdr:row>100</xdr:row>
      <xdr:rowOff>74749</xdr:rowOff>
    </xdr:to>
    <xdr:sp macro="" textlink="">
      <xdr:nvSpPr>
        <xdr:cNvPr id="423" name="楕円 422">
          <a:extLst>
            <a:ext uri="{FF2B5EF4-FFF2-40B4-BE49-F238E27FC236}">
              <a16:creationId xmlns:a16="http://schemas.microsoft.com/office/drawing/2014/main" id="{5E0E2193-7A30-4DA1-BBE6-3ED7CFC75A54}"/>
            </a:ext>
          </a:extLst>
        </xdr:cNvPr>
        <xdr:cNvSpPr/>
      </xdr:nvSpPr>
      <xdr:spPr>
        <a:xfrm>
          <a:off x="2857500" y="171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23949</xdr:rowOff>
    </xdr:from>
    <xdr:to>
      <xdr:col>19</xdr:col>
      <xdr:colOff>177800</xdr:colOff>
      <xdr:row>100</xdr:row>
      <xdr:rowOff>50074</xdr:rowOff>
    </xdr:to>
    <xdr:cxnSp macro="">
      <xdr:nvCxnSpPr>
        <xdr:cNvPr id="424" name="直線コネクタ 423">
          <a:extLst>
            <a:ext uri="{FF2B5EF4-FFF2-40B4-BE49-F238E27FC236}">
              <a16:creationId xmlns:a16="http://schemas.microsoft.com/office/drawing/2014/main" id="{6CA8D50E-160D-4044-AD83-70CFBAE2DB45}"/>
            </a:ext>
          </a:extLst>
        </xdr:cNvPr>
        <xdr:cNvCxnSpPr/>
      </xdr:nvCxnSpPr>
      <xdr:spPr>
        <a:xfrm>
          <a:off x="2908300" y="171689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5" name="楕円 424">
          <a:extLst>
            <a:ext uri="{FF2B5EF4-FFF2-40B4-BE49-F238E27FC236}">
              <a16:creationId xmlns:a16="http://schemas.microsoft.com/office/drawing/2014/main" id="{0AF34840-2334-41CB-B4DD-75349DC639A5}"/>
            </a:ext>
          </a:extLst>
        </xdr:cNvPr>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23949</xdr:rowOff>
    </xdr:from>
    <xdr:to>
      <xdr:col>15</xdr:col>
      <xdr:colOff>50800</xdr:colOff>
      <xdr:row>109</xdr:row>
      <xdr:rowOff>35379</xdr:rowOff>
    </xdr:to>
    <xdr:cxnSp macro="">
      <xdr:nvCxnSpPr>
        <xdr:cNvPr id="426" name="直線コネクタ 425">
          <a:extLst>
            <a:ext uri="{FF2B5EF4-FFF2-40B4-BE49-F238E27FC236}">
              <a16:creationId xmlns:a16="http://schemas.microsoft.com/office/drawing/2014/main" id="{ECE07E30-5C8B-42D7-B51A-8D7681C395AB}"/>
            </a:ext>
          </a:extLst>
        </xdr:cNvPr>
        <xdr:cNvCxnSpPr/>
      </xdr:nvCxnSpPr>
      <xdr:spPr>
        <a:xfrm flipV="1">
          <a:off x="2019300" y="17168949"/>
          <a:ext cx="889000" cy="155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27" name="楕円 426">
          <a:extLst>
            <a:ext uri="{FF2B5EF4-FFF2-40B4-BE49-F238E27FC236}">
              <a16:creationId xmlns:a16="http://schemas.microsoft.com/office/drawing/2014/main" id="{8BE6AA5C-3CFB-4E17-8BC2-D801842903CF}"/>
            </a:ext>
          </a:extLst>
        </xdr:cNvPr>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28" name="直線コネクタ 427">
          <a:extLst>
            <a:ext uri="{FF2B5EF4-FFF2-40B4-BE49-F238E27FC236}">
              <a16:creationId xmlns:a16="http://schemas.microsoft.com/office/drawing/2014/main" id="{1DA62761-74EA-46E2-A563-A16E6E66C818}"/>
            </a:ext>
          </a:extLst>
        </xdr:cNvPr>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90369</xdr:rowOff>
    </xdr:from>
    <xdr:ext cx="405111" cy="259045"/>
    <xdr:sp macro="" textlink="">
      <xdr:nvSpPr>
        <xdr:cNvPr id="429" name="n_1aveValue【市民会館】&#10;有形固定資産減価償却率">
          <a:extLst>
            <a:ext uri="{FF2B5EF4-FFF2-40B4-BE49-F238E27FC236}">
              <a16:creationId xmlns:a16="http://schemas.microsoft.com/office/drawing/2014/main" id="{BA2B6D1F-FB96-4DEA-8D03-408B2832FFF1}"/>
            </a:ext>
          </a:extLst>
        </xdr:cNvPr>
        <xdr:cNvSpPr txBox="1"/>
      </xdr:nvSpPr>
      <xdr:spPr>
        <a:xfrm>
          <a:off x="35820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38116</xdr:rowOff>
    </xdr:from>
    <xdr:ext cx="405111" cy="259045"/>
    <xdr:sp macro="" textlink="">
      <xdr:nvSpPr>
        <xdr:cNvPr id="430" name="n_2aveValue【市民会館】&#10;有形固定資産減価償却率">
          <a:extLst>
            <a:ext uri="{FF2B5EF4-FFF2-40B4-BE49-F238E27FC236}">
              <a16:creationId xmlns:a16="http://schemas.microsoft.com/office/drawing/2014/main" id="{9ACD30BA-68C2-4EB3-AB90-D312DDAFDA3D}"/>
            </a:ext>
          </a:extLst>
        </xdr:cNvPr>
        <xdr:cNvSpPr txBox="1"/>
      </xdr:nvSpPr>
      <xdr:spPr>
        <a:xfrm>
          <a:off x="2705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63516</xdr:rowOff>
    </xdr:from>
    <xdr:ext cx="405111" cy="259045"/>
    <xdr:sp macro="" textlink="">
      <xdr:nvSpPr>
        <xdr:cNvPr id="431" name="n_3aveValue【市民会館】&#10;有形固定資産減価償却率">
          <a:extLst>
            <a:ext uri="{FF2B5EF4-FFF2-40B4-BE49-F238E27FC236}">
              <a16:creationId xmlns:a16="http://schemas.microsoft.com/office/drawing/2014/main" id="{6826A29F-AA7D-41F9-AE4F-FC5B17CC1F76}"/>
            </a:ext>
          </a:extLst>
        </xdr:cNvPr>
        <xdr:cNvSpPr txBox="1"/>
      </xdr:nvSpPr>
      <xdr:spPr>
        <a:xfrm>
          <a:off x="1816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432" name="n_4aveValue【市民会館】&#10;有形固定資産減価償却率">
          <a:extLst>
            <a:ext uri="{FF2B5EF4-FFF2-40B4-BE49-F238E27FC236}">
              <a16:creationId xmlns:a16="http://schemas.microsoft.com/office/drawing/2014/main" id="{D0902F84-B295-4A99-8E79-639CBAEB17B7}"/>
            </a:ext>
          </a:extLst>
        </xdr:cNvPr>
        <xdr:cNvSpPr txBox="1"/>
      </xdr:nvSpPr>
      <xdr:spPr>
        <a:xfrm>
          <a:off x="927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117401</xdr:rowOff>
    </xdr:from>
    <xdr:ext cx="340478" cy="259045"/>
    <xdr:sp macro="" textlink="">
      <xdr:nvSpPr>
        <xdr:cNvPr id="433" name="n_1mainValue【市民会館】&#10;有形固定資産減価償却率">
          <a:extLst>
            <a:ext uri="{FF2B5EF4-FFF2-40B4-BE49-F238E27FC236}">
              <a16:creationId xmlns:a16="http://schemas.microsoft.com/office/drawing/2014/main" id="{426CB822-2E0A-4E9C-8308-BC97DA7FEFD6}"/>
            </a:ext>
          </a:extLst>
        </xdr:cNvPr>
        <xdr:cNvSpPr txBox="1"/>
      </xdr:nvSpPr>
      <xdr:spPr>
        <a:xfrm>
          <a:off x="3614361" y="1691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91276</xdr:rowOff>
    </xdr:from>
    <xdr:ext cx="340478" cy="259045"/>
    <xdr:sp macro="" textlink="">
      <xdr:nvSpPr>
        <xdr:cNvPr id="434" name="n_2mainValue【市民会館】&#10;有形固定資産減価償却率">
          <a:extLst>
            <a:ext uri="{FF2B5EF4-FFF2-40B4-BE49-F238E27FC236}">
              <a16:creationId xmlns:a16="http://schemas.microsoft.com/office/drawing/2014/main" id="{A86A87AD-0465-496D-928C-74F96EF84B4B}"/>
            </a:ext>
          </a:extLst>
        </xdr:cNvPr>
        <xdr:cNvSpPr txBox="1"/>
      </xdr:nvSpPr>
      <xdr:spPr>
        <a:xfrm>
          <a:off x="2738061" y="16893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5" name="n_3mainValue【市民会館】&#10;有形固定資産減価償却率">
          <a:extLst>
            <a:ext uri="{FF2B5EF4-FFF2-40B4-BE49-F238E27FC236}">
              <a16:creationId xmlns:a16="http://schemas.microsoft.com/office/drawing/2014/main" id="{9917604A-A806-45D4-8AAD-F19A135E4B71}"/>
            </a:ext>
          </a:extLst>
        </xdr:cNvPr>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36" name="n_4mainValue【市民会館】&#10;有形固定資産減価償却率">
          <a:extLst>
            <a:ext uri="{FF2B5EF4-FFF2-40B4-BE49-F238E27FC236}">
              <a16:creationId xmlns:a16="http://schemas.microsoft.com/office/drawing/2014/main" id="{2B07A51D-6FFC-498A-8E27-25047CFF151A}"/>
            </a:ext>
          </a:extLst>
        </xdr:cNvPr>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88392578-D492-4D9B-8D5C-1650A40BF77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5F02350A-848A-4FDE-9F4D-2F975A75C15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29E7B50D-78F5-4AC7-853A-E34A80298C0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C6DFEE8E-1968-48F1-A45A-DA6FB7C8B10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BD8FDAFD-B490-4EA7-BF4D-CA9212B652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CD02EF15-D8E9-4A42-B83C-B135439666E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935582DD-16C2-42A4-80A8-7C11CEB61AC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A35724DF-B39B-415C-908B-1184449C4D6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BCA51D89-814E-4568-8DF2-7AD89F63A81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87AE6E96-9766-4684-A106-3C9CE26DB11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CA6FB272-65AE-4D6A-A85C-DF96C175E848}"/>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4BD99866-CF26-4A3E-B881-26BBD30B5C5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4D9D1100-8214-4910-8EE1-084451D6D4B6}"/>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A45E7E50-3BEB-46C7-B9CC-D126723B8D8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53640570-0859-4C9F-BA64-298874A9E4B7}"/>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88A71B99-7EC5-43E1-9ACD-35D58FC8F48F}"/>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1F7B5AE6-509C-4823-B8AB-42773E242D0A}"/>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132FB13F-A76E-4AAA-AD87-AED3660F488A}"/>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D868FDF0-9D91-42BC-83AD-BFBAB941887A}"/>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72CE8906-6971-4E19-8596-A4EEC41CA9CE}"/>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54E7A925-65F2-46BF-A17F-B69E29340B0E}"/>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a:extLst>
            <a:ext uri="{FF2B5EF4-FFF2-40B4-BE49-F238E27FC236}">
              <a16:creationId xmlns:a16="http://schemas.microsoft.com/office/drawing/2014/main" id="{ECEA15E2-68B9-42FA-B454-6A36E1F68C16}"/>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F9691D55-2E99-44BC-9C14-72CA8295956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4C7866B0-84CD-4A52-8538-7EC7F5050E7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EF38088-8DF3-478E-97C4-4E86560D57C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462" name="直線コネクタ 461">
          <a:extLst>
            <a:ext uri="{FF2B5EF4-FFF2-40B4-BE49-F238E27FC236}">
              <a16:creationId xmlns:a16="http://schemas.microsoft.com/office/drawing/2014/main" id="{8B5D4190-9649-45A8-888D-AA46B1CB792C}"/>
            </a:ext>
          </a:extLst>
        </xdr:cNvPr>
        <xdr:cNvCxnSpPr/>
      </xdr:nvCxnSpPr>
      <xdr:spPr>
        <a:xfrm flipV="1">
          <a:off x="10476865" y="17088938"/>
          <a:ext cx="0" cy="162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63" name="【市民会館】&#10;一人当たり面積最小値テキスト">
          <a:extLst>
            <a:ext uri="{FF2B5EF4-FFF2-40B4-BE49-F238E27FC236}">
              <a16:creationId xmlns:a16="http://schemas.microsoft.com/office/drawing/2014/main" id="{E62FBCC0-918B-4D0D-B642-A2446E1F620E}"/>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64" name="直線コネクタ 463">
          <a:extLst>
            <a:ext uri="{FF2B5EF4-FFF2-40B4-BE49-F238E27FC236}">
              <a16:creationId xmlns:a16="http://schemas.microsoft.com/office/drawing/2014/main" id="{64517562-9326-4B4B-95F4-02B505D6C736}"/>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465" name="【市民会館】&#10;一人当たり面積最大値テキスト">
          <a:extLst>
            <a:ext uri="{FF2B5EF4-FFF2-40B4-BE49-F238E27FC236}">
              <a16:creationId xmlns:a16="http://schemas.microsoft.com/office/drawing/2014/main" id="{C4378F26-DB49-44CD-ABE3-17A5ED53B873}"/>
            </a:ext>
          </a:extLst>
        </xdr:cNvPr>
        <xdr:cNvSpPr txBox="1"/>
      </xdr:nvSpPr>
      <xdr:spPr>
        <a:xfrm>
          <a:off x="10515600" y="168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466" name="直線コネクタ 465">
          <a:extLst>
            <a:ext uri="{FF2B5EF4-FFF2-40B4-BE49-F238E27FC236}">
              <a16:creationId xmlns:a16="http://schemas.microsoft.com/office/drawing/2014/main" id="{8DFF6376-4983-4A1E-8305-EE82079B4AF9}"/>
            </a:ext>
          </a:extLst>
        </xdr:cNvPr>
        <xdr:cNvCxnSpPr/>
      </xdr:nvCxnSpPr>
      <xdr:spPr>
        <a:xfrm>
          <a:off x="10388600" y="170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90732</xdr:rowOff>
    </xdr:from>
    <xdr:ext cx="469744" cy="259045"/>
    <xdr:sp macro="" textlink="">
      <xdr:nvSpPr>
        <xdr:cNvPr id="467" name="【市民会館】&#10;一人当たり面積平均値テキスト">
          <a:extLst>
            <a:ext uri="{FF2B5EF4-FFF2-40B4-BE49-F238E27FC236}">
              <a16:creationId xmlns:a16="http://schemas.microsoft.com/office/drawing/2014/main" id="{1837FD50-DC6A-48E6-A65A-D02E8BD8D419}"/>
            </a:ext>
          </a:extLst>
        </xdr:cNvPr>
        <xdr:cNvSpPr txBox="1"/>
      </xdr:nvSpPr>
      <xdr:spPr>
        <a:xfrm>
          <a:off x="10515600" y="1809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468" name="フローチャート: 判断 467">
          <a:extLst>
            <a:ext uri="{FF2B5EF4-FFF2-40B4-BE49-F238E27FC236}">
              <a16:creationId xmlns:a16="http://schemas.microsoft.com/office/drawing/2014/main" id="{83486756-DB78-4000-99C3-CA70AB9AAB91}"/>
            </a:ext>
          </a:extLst>
        </xdr:cNvPr>
        <xdr:cNvSpPr/>
      </xdr:nvSpPr>
      <xdr:spPr>
        <a:xfrm>
          <a:off x="104267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469" name="フローチャート: 判断 468">
          <a:extLst>
            <a:ext uri="{FF2B5EF4-FFF2-40B4-BE49-F238E27FC236}">
              <a16:creationId xmlns:a16="http://schemas.microsoft.com/office/drawing/2014/main" id="{4F714420-BD0F-41CF-9755-211500B7BAB8}"/>
            </a:ext>
          </a:extLst>
        </xdr:cNvPr>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470" name="フローチャート: 判断 469">
          <a:extLst>
            <a:ext uri="{FF2B5EF4-FFF2-40B4-BE49-F238E27FC236}">
              <a16:creationId xmlns:a16="http://schemas.microsoft.com/office/drawing/2014/main" id="{600CB161-C2C3-4466-A345-95C86E1F40A1}"/>
            </a:ext>
          </a:extLst>
        </xdr:cNvPr>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471" name="フローチャート: 判断 470">
          <a:extLst>
            <a:ext uri="{FF2B5EF4-FFF2-40B4-BE49-F238E27FC236}">
              <a16:creationId xmlns:a16="http://schemas.microsoft.com/office/drawing/2014/main" id="{83D6E2B6-EF05-40DC-B526-01A06551703F}"/>
            </a:ext>
          </a:extLst>
        </xdr:cNvPr>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472" name="フローチャート: 判断 471">
          <a:extLst>
            <a:ext uri="{FF2B5EF4-FFF2-40B4-BE49-F238E27FC236}">
              <a16:creationId xmlns:a16="http://schemas.microsoft.com/office/drawing/2014/main" id="{4B371A6C-06F5-443A-A4E7-DB1DF9470B97}"/>
            </a:ext>
          </a:extLst>
        </xdr:cNvPr>
        <xdr:cNvSpPr/>
      </xdr:nvSpPr>
      <xdr:spPr>
        <a:xfrm>
          <a:off x="6921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CFDBAAF-8317-4F9E-86A5-114E66726D0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AA65990-642A-4BAD-A1C9-211B1BE7894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5D9E285-3132-4035-B070-2ECC3600425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563316B-9A10-4FD9-B893-07DA0C7848D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BA9F9A4-48BE-497D-994E-D1F4AD81EFA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133169</xdr:rowOff>
    </xdr:from>
    <xdr:to>
      <xdr:col>55</xdr:col>
      <xdr:colOff>50800</xdr:colOff>
      <xdr:row>108</xdr:row>
      <xdr:rowOff>63319</xdr:rowOff>
    </xdr:to>
    <xdr:sp macro="" textlink="">
      <xdr:nvSpPr>
        <xdr:cNvPr id="478" name="楕円 477">
          <a:extLst>
            <a:ext uri="{FF2B5EF4-FFF2-40B4-BE49-F238E27FC236}">
              <a16:creationId xmlns:a16="http://schemas.microsoft.com/office/drawing/2014/main" id="{D8FE0183-2B1F-4968-884D-AF1DA5BAE631}"/>
            </a:ext>
          </a:extLst>
        </xdr:cNvPr>
        <xdr:cNvSpPr/>
      </xdr:nvSpPr>
      <xdr:spPr>
        <a:xfrm>
          <a:off x="104267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111596</xdr:rowOff>
    </xdr:from>
    <xdr:ext cx="469744" cy="259045"/>
    <xdr:sp macro="" textlink="">
      <xdr:nvSpPr>
        <xdr:cNvPr id="479" name="【市民会館】&#10;一人当たり面積該当値テキスト">
          <a:extLst>
            <a:ext uri="{FF2B5EF4-FFF2-40B4-BE49-F238E27FC236}">
              <a16:creationId xmlns:a16="http://schemas.microsoft.com/office/drawing/2014/main" id="{355697D5-5520-4BD6-915A-1C6A5A739E33}"/>
            </a:ext>
          </a:extLst>
        </xdr:cNvPr>
        <xdr:cNvSpPr txBox="1"/>
      </xdr:nvSpPr>
      <xdr:spPr>
        <a:xfrm>
          <a:off x="10515600"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134801</xdr:rowOff>
    </xdr:from>
    <xdr:to>
      <xdr:col>50</xdr:col>
      <xdr:colOff>165100</xdr:colOff>
      <xdr:row>108</xdr:row>
      <xdr:rowOff>64951</xdr:rowOff>
    </xdr:to>
    <xdr:sp macro="" textlink="">
      <xdr:nvSpPr>
        <xdr:cNvPr id="480" name="楕円 479">
          <a:extLst>
            <a:ext uri="{FF2B5EF4-FFF2-40B4-BE49-F238E27FC236}">
              <a16:creationId xmlns:a16="http://schemas.microsoft.com/office/drawing/2014/main" id="{B816347C-914A-4317-9744-2A1C630D9440}"/>
            </a:ext>
          </a:extLst>
        </xdr:cNvPr>
        <xdr:cNvSpPr/>
      </xdr:nvSpPr>
      <xdr:spPr>
        <a:xfrm>
          <a:off x="9588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12519</xdr:rowOff>
    </xdr:from>
    <xdr:to>
      <xdr:col>55</xdr:col>
      <xdr:colOff>0</xdr:colOff>
      <xdr:row>108</xdr:row>
      <xdr:rowOff>14151</xdr:rowOff>
    </xdr:to>
    <xdr:cxnSp macro="">
      <xdr:nvCxnSpPr>
        <xdr:cNvPr id="481" name="直線コネクタ 480">
          <a:extLst>
            <a:ext uri="{FF2B5EF4-FFF2-40B4-BE49-F238E27FC236}">
              <a16:creationId xmlns:a16="http://schemas.microsoft.com/office/drawing/2014/main" id="{EC73D813-F6B0-4746-822D-4D1D4E8FC0D2}"/>
            </a:ext>
          </a:extLst>
        </xdr:cNvPr>
        <xdr:cNvCxnSpPr/>
      </xdr:nvCxnSpPr>
      <xdr:spPr>
        <a:xfrm flipV="1">
          <a:off x="9639300" y="1852911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134801</xdr:rowOff>
    </xdr:from>
    <xdr:to>
      <xdr:col>46</xdr:col>
      <xdr:colOff>38100</xdr:colOff>
      <xdr:row>108</xdr:row>
      <xdr:rowOff>64951</xdr:rowOff>
    </xdr:to>
    <xdr:sp macro="" textlink="">
      <xdr:nvSpPr>
        <xdr:cNvPr id="482" name="楕円 481">
          <a:extLst>
            <a:ext uri="{FF2B5EF4-FFF2-40B4-BE49-F238E27FC236}">
              <a16:creationId xmlns:a16="http://schemas.microsoft.com/office/drawing/2014/main" id="{7CC02BB6-2873-4C54-8EE8-FD10C5A3A72E}"/>
            </a:ext>
          </a:extLst>
        </xdr:cNvPr>
        <xdr:cNvSpPr/>
      </xdr:nvSpPr>
      <xdr:spPr>
        <a:xfrm>
          <a:off x="8699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14151</xdr:rowOff>
    </xdr:from>
    <xdr:to>
      <xdr:col>50</xdr:col>
      <xdr:colOff>114300</xdr:colOff>
      <xdr:row>108</xdr:row>
      <xdr:rowOff>14151</xdr:rowOff>
    </xdr:to>
    <xdr:cxnSp macro="">
      <xdr:nvCxnSpPr>
        <xdr:cNvPr id="483" name="直線コネクタ 482">
          <a:extLst>
            <a:ext uri="{FF2B5EF4-FFF2-40B4-BE49-F238E27FC236}">
              <a16:creationId xmlns:a16="http://schemas.microsoft.com/office/drawing/2014/main" id="{BC05480D-281A-4517-BE64-64EE173FD771}"/>
            </a:ext>
          </a:extLst>
        </xdr:cNvPr>
        <xdr:cNvCxnSpPr/>
      </xdr:nvCxnSpPr>
      <xdr:spPr>
        <a:xfrm>
          <a:off x="8750300" y="18530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131536</xdr:rowOff>
    </xdr:from>
    <xdr:to>
      <xdr:col>41</xdr:col>
      <xdr:colOff>101600</xdr:colOff>
      <xdr:row>109</xdr:row>
      <xdr:rowOff>61686</xdr:rowOff>
    </xdr:to>
    <xdr:sp macro="" textlink="">
      <xdr:nvSpPr>
        <xdr:cNvPr id="484" name="楕円 483">
          <a:extLst>
            <a:ext uri="{FF2B5EF4-FFF2-40B4-BE49-F238E27FC236}">
              <a16:creationId xmlns:a16="http://schemas.microsoft.com/office/drawing/2014/main" id="{CB60E580-0C06-4F85-8B8D-71353A0CC34B}"/>
            </a:ext>
          </a:extLst>
        </xdr:cNvPr>
        <xdr:cNvSpPr/>
      </xdr:nvSpPr>
      <xdr:spPr>
        <a:xfrm>
          <a:off x="7810500" y="18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14151</xdr:rowOff>
    </xdr:from>
    <xdr:to>
      <xdr:col>45</xdr:col>
      <xdr:colOff>177800</xdr:colOff>
      <xdr:row>109</xdr:row>
      <xdr:rowOff>10886</xdr:rowOff>
    </xdr:to>
    <xdr:cxnSp macro="">
      <xdr:nvCxnSpPr>
        <xdr:cNvPr id="485" name="直線コネクタ 484">
          <a:extLst>
            <a:ext uri="{FF2B5EF4-FFF2-40B4-BE49-F238E27FC236}">
              <a16:creationId xmlns:a16="http://schemas.microsoft.com/office/drawing/2014/main" id="{40FA4A19-4E02-46E9-B378-367EF33BF4F4}"/>
            </a:ext>
          </a:extLst>
        </xdr:cNvPr>
        <xdr:cNvCxnSpPr/>
      </xdr:nvCxnSpPr>
      <xdr:spPr>
        <a:xfrm flipV="1">
          <a:off x="7861300" y="18530751"/>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131536</xdr:rowOff>
    </xdr:from>
    <xdr:to>
      <xdr:col>36</xdr:col>
      <xdr:colOff>165100</xdr:colOff>
      <xdr:row>109</xdr:row>
      <xdr:rowOff>61686</xdr:rowOff>
    </xdr:to>
    <xdr:sp macro="" textlink="">
      <xdr:nvSpPr>
        <xdr:cNvPr id="486" name="楕円 485">
          <a:extLst>
            <a:ext uri="{FF2B5EF4-FFF2-40B4-BE49-F238E27FC236}">
              <a16:creationId xmlns:a16="http://schemas.microsoft.com/office/drawing/2014/main" id="{83391E71-047A-463F-B172-4AA834721139}"/>
            </a:ext>
          </a:extLst>
        </xdr:cNvPr>
        <xdr:cNvSpPr/>
      </xdr:nvSpPr>
      <xdr:spPr>
        <a:xfrm>
          <a:off x="6921500" y="18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10886</xdr:rowOff>
    </xdr:from>
    <xdr:to>
      <xdr:col>41</xdr:col>
      <xdr:colOff>50800</xdr:colOff>
      <xdr:row>109</xdr:row>
      <xdr:rowOff>10886</xdr:rowOff>
    </xdr:to>
    <xdr:cxnSp macro="">
      <xdr:nvCxnSpPr>
        <xdr:cNvPr id="487" name="直線コネクタ 486">
          <a:extLst>
            <a:ext uri="{FF2B5EF4-FFF2-40B4-BE49-F238E27FC236}">
              <a16:creationId xmlns:a16="http://schemas.microsoft.com/office/drawing/2014/main" id="{A2CAC2BE-3ADA-4F03-BF85-5DDD01DF505A}"/>
            </a:ext>
          </a:extLst>
        </xdr:cNvPr>
        <xdr:cNvCxnSpPr/>
      </xdr:nvCxnSpPr>
      <xdr:spPr>
        <a:xfrm>
          <a:off x="6972300" y="18698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21063</xdr:rowOff>
    </xdr:from>
    <xdr:ext cx="469744" cy="259045"/>
    <xdr:sp macro="" textlink="">
      <xdr:nvSpPr>
        <xdr:cNvPr id="488" name="n_1aveValue【市民会館】&#10;一人当たり面積">
          <a:extLst>
            <a:ext uri="{FF2B5EF4-FFF2-40B4-BE49-F238E27FC236}">
              <a16:creationId xmlns:a16="http://schemas.microsoft.com/office/drawing/2014/main" id="{3D94782E-BF63-404C-A971-9A350D91E4FD}"/>
            </a:ext>
          </a:extLst>
        </xdr:cNvPr>
        <xdr:cNvSpPr txBox="1"/>
      </xdr:nvSpPr>
      <xdr:spPr>
        <a:xfrm>
          <a:off x="9391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32493</xdr:rowOff>
    </xdr:from>
    <xdr:ext cx="469744" cy="259045"/>
    <xdr:sp macro="" textlink="">
      <xdr:nvSpPr>
        <xdr:cNvPr id="489" name="n_2aveValue【市民会館】&#10;一人当たり面積">
          <a:extLst>
            <a:ext uri="{FF2B5EF4-FFF2-40B4-BE49-F238E27FC236}">
              <a16:creationId xmlns:a16="http://schemas.microsoft.com/office/drawing/2014/main" id="{4DA9D285-F0D9-4588-9D2D-E770CFFE4810}"/>
            </a:ext>
          </a:extLst>
        </xdr:cNvPr>
        <xdr:cNvSpPr txBox="1"/>
      </xdr:nvSpPr>
      <xdr:spPr>
        <a:xfrm>
          <a:off x="85154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102706</xdr:rowOff>
    </xdr:from>
    <xdr:ext cx="469744" cy="259045"/>
    <xdr:sp macro="" textlink="">
      <xdr:nvSpPr>
        <xdr:cNvPr id="490" name="n_3aveValue【市民会館】&#10;一人当たり面積">
          <a:extLst>
            <a:ext uri="{FF2B5EF4-FFF2-40B4-BE49-F238E27FC236}">
              <a16:creationId xmlns:a16="http://schemas.microsoft.com/office/drawing/2014/main" id="{045248BA-DC86-4760-B03B-CAEE6232D6CB}"/>
            </a:ext>
          </a:extLst>
        </xdr:cNvPr>
        <xdr:cNvSpPr txBox="1"/>
      </xdr:nvSpPr>
      <xdr:spPr>
        <a:xfrm>
          <a:off x="7626427" y="181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123933</xdr:rowOff>
    </xdr:from>
    <xdr:ext cx="469744" cy="259045"/>
    <xdr:sp macro="" textlink="">
      <xdr:nvSpPr>
        <xdr:cNvPr id="491" name="n_4aveValue【市民会館】&#10;一人当たり面積">
          <a:extLst>
            <a:ext uri="{FF2B5EF4-FFF2-40B4-BE49-F238E27FC236}">
              <a16:creationId xmlns:a16="http://schemas.microsoft.com/office/drawing/2014/main" id="{07769C99-B06B-421B-90D5-9134A88B727A}"/>
            </a:ext>
          </a:extLst>
        </xdr:cNvPr>
        <xdr:cNvSpPr txBox="1"/>
      </xdr:nvSpPr>
      <xdr:spPr>
        <a:xfrm>
          <a:off x="6737427" y="1812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56078</xdr:rowOff>
    </xdr:from>
    <xdr:ext cx="469744" cy="259045"/>
    <xdr:sp macro="" textlink="">
      <xdr:nvSpPr>
        <xdr:cNvPr id="492" name="n_1mainValue【市民会館】&#10;一人当たり面積">
          <a:extLst>
            <a:ext uri="{FF2B5EF4-FFF2-40B4-BE49-F238E27FC236}">
              <a16:creationId xmlns:a16="http://schemas.microsoft.com/office/drawing/2014/main" id="{47CC9BF2-7858-4135-88BA-EC6A95F88DB8}"/>
            </a:ext>
          </a:extLst>
        </xdr:cNvPr>
        <xdr:cNvSpPr txBox="1"/>
      </xdr:nvSpPr>
      <xdr:spPr>
        <a:xfrm>
          <a:off x="9391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56078</xdr:rowOff>
    </xdr:from>
    <xdr:ext cx="469744" cy="259045"/>
    <xdr:sp macro="" textlink="">
      <xdr:nvSpPr>
        <xdr:cNvPr id="493" name="n_2mainValue【市民会館】&#10;一人当たり面積">
          <a:extLst>
            <a:ext uri="{FF2B5EF4-FFF2-40B4-BE49-F238E27FC236}">
              <a16:creationId xmlns:a16="http://schemas.microsoft.com/office/drawing/2014/main" id="{BB46B01D-6004-4C2D-ADBE-950838E93516}"/>
            </a:ext>
          </a:extLst>
        </xdr:cNvPr>
        <xdr:cNvSpPr txBox="1"/>
      </xdr:nvSpPr>
      <xdr:spPr>
        <a:xfrm>
          <a:off x="8515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52813</xdr:rowOff>
    </xdr:from>
    <xdr:ext cx="469744" cy="259045"/>
    <xdr:sp macro="" textlink="">
      <xdr:nvSpPr>
        <xdr:cNvPr id="494" name="n_3mainValue【市民会館】&#10;一人当たり面積">
          <a:extLst>
            <a:ext uri="{FF2B5EF4-FFF2-40B4-BE49-F238E27FC236}">
              <a16:creationId xmlns:a16="http://schemas.microsoft.com/office/drawing/2014/main" id="{C4DE7BE2-D8FD-4867-85A3-C9D8D6B7096F}"/>
            </a:ext>
          </a:extLst>
        </xdr:cNvPr>
        <xdr:cNvSpPr txBox="1"/>
      </xdr:nvSpPr>
      <xdr:spPr>
        <a:xfrm>
          <a:off x="7626427" y="1874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52813</xdr:rowOff>
    </xdr:from>
    <xdr:ext cx="469744" cy="259045"/>
    <xdr:sp macro="" textlink="">
      <xdr:nvSpPr>
        <xdr:cNvPr id="495" name="n_4mainValue【市民会館】&#10;一人当たり面積">
          <a:extLst>
            <a:ext uri="{FF2B5EF4-FFF2-40B4-BE49-F238E27FC236}">
              <a16:creationId xmlns:a16="http://schemas.microsoft.com/office/drawing/2014/main" id="{5A6157F1-5356-4B94-B287-90C0953F62BF}"/>
            </a:ext>
          </a:extLst>
        </xdr:cNvPr>
        <xdr:cNvSpPr txBox="1"/>
      </xdr:nvSpPr>
      <xdr:spPr>
        <a:xfrm>
          <a:off x="6737427" y="1874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46907839-A988-4D2F-B0DB-2F34C3AF294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FE58221-F595-41B1-AE6F-C8677CA3146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8832CAE6-1794-405F-93EF-9BAE84203CB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24E9D242-45D0-4347-98BF-4D168743156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4C6C716E-EA48-4010-B07D-8459A644402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D72EF93A-E11D-4E11-AAE6-DAC8D208853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DF72E061-F41E-4AB7-8E9B-FCB819BB387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B6E138F1-DAF0-4492-8A3F-8F43ABD6299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E5820718-1B15-46F2-B63F-568C96127D6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16259A05-79EA-465F-AA4F-2386B747C52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F251E122-4F26-478A-BCE0-87A37CCA526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BAA90BC6-FC9E-4779-B57F-7270AF80C42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8732BFA5-5960-4D96-94EA-A337BE6CAC7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7AB632E1-60EB-4EFB-BA17-F4ECAC4511C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C3D8DCC6-D87D-40B1-ADB1-9CBE7DA8FBD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871ED27C-340D-407E-9242-82FA6F1939C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18BB1895-9C57-42C3-B924-50190E8E252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2D8ABD66-337D-4C66-B2CF-1B7A87525A1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52932BBF-5675-445B-B30A-58FFE26AECF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B3C9C869-7097-42CE-B389-CA6F3A72555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7546130C-7275-4D11-B710-73863BE4F80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7DF4BD7C-F468-43F5-9F24-DE3158E0F0A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8273F725-850B-495C-929B-5853A60706B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CAF7ED74-7A16-4B66-82E4-BA6A2CD5001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95864617-AFC6-43D1-BF66-DFEE6E761AB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521" name="直線コネクタ 520">
          <a:extLst>
            <a:ext uri="{FF2B5EF4-FFF2-40B4-BE49-F238E27FC236}">
              <a16:creationId xmlns:a16="http://schemas.microsoft.com/office/drawing/2014/main" id="{9D4378D3-1883-470F-BA76-42E1FCAF7822}"/>
            </a:ext>
          </a:extLst>
        </xdr:cNvPr>
        <xdr:cNvCxnSpPr/>
      </xdr:nvCxnSpPr>
      <xdr:spPr>
        <a:xfrm flipV="1">
          <a:off x="16318864" y="5859780"/>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99D938A8-C5BF-4869-956E-4442797F3EBA}"/>
            </a:ext>
          </a:extLst>
        </xdr:cNvPr>
        <xdr:cNvSpPr txBox="1"/>
      </xdr:nvSpPr>
      <xdr:spPr>
        <a:xfrm>
          <a:off x="16357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523" name="直線コネクタ 522">
          <a:extLst>
            <a:ext uri="{FF2B5EF4-FFF2-40B4-BE49-F238E27FC236}">
              <a16:creationId xmlns:a16="http://schemas.microsoft.com/office/drawing/2014/main" id="{7B5DCDA6-304B-4E01-BA58-143FE612B1DC}"/>
            </a:ext>
          </a:extLst>
        </xdr:cNvPr>
        <xdr:cNvCxnSpPr/>
      </xdr:nvCxnSpPr>
      <xdr:spPr>
        <a:xfrm>
          <a:off x="16230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F8E4F902-DA08-4668-859B-65C047025811}"/>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525" name="直線コネクタ 524">
          <a:extLst>
            <a:ext uri="{FF2B5EF4-FFF2-40B4-BE49-F238E27FC236}">
              <a16:creationId xmlns:a16="http://schemas.microsoft.com/office/drawing/2014/main" id="{F2005E8D-9DD1-4CBD-A682-15D473DF684B}"/>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27050</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50042EB1-175E-4988-816E-6647F74A7B2A}"/>
            </a:ext>
          </a:extLst>
        </xdr:cNvPr>
        <xdr:cNvSpPr txBox="1"/>
      </xdr:nvSpPr>
      <xdr:spPr>
        <a:xfrm>
          <a:off x="16357600" y="654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527" name="フローチャート: 判断 526">
          <a:extLst>
            <a:ext uri="{FF2B5EF4-FFF2-40B4-BE49-F238E27FC236}">
              <a16:creationId xmlns:a16="http://schemas.microsoft.com/office/drawing/2014/main" id="{529BB536-8E1F-4C9D-A020-E0D85E1DD55D}"/>
            </a:ext>
          </a:extLst>
        </xdr:cNvPr>
        <xdr:cNvSpPr/>
      </xdr:nvSpPr>
      <xdr:spPr>
        <a:xfrm>
          <a:off x="16268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528" name="フローチャート: 判断 527">
          <a:extLst>
            <a:ext uri="{FF2B5EF4-FFF2-40B4-BE49-F238E27FC236}">
              <a16:creationId xmlns:a16="http://schemas.microsoft.com/office/drawing/2014/main" id="{A21B3883-E772-4EF6-BB6D-02E3216BABDD}"/>
            </a:ext>
          </a:extLst>
        </xdr:cNvPr>
        <xdr:cNvSpPr/>
      </xdr:nvSpPr>
      <xdr:spPr>
        <a:xfrm>
          <a:off x="15430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529" name="フローチャート: 判断 528">
          <a:extLst>
            <a:ext uri="{FF2B5EF4-FFF2-40B4-BE49-F238E27FC236}">
              <a16:creationId xmlns:a16="http://schemas.microsoft.com/office/drawing/2014/main" id="{65C73AE4-6B54-4F88-8D89-2F6CAB7E4ADF}"/>
            </a:ext>
          </a:extLst>
        </xdr:cNvPr>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530" name="フローチャート: 判断 529">
          <a:extLst>
            <a:ext uri="{FF2B5EF4-FFF2-40B4-BE49-F238E27FC236}">
              <a16:creationId xmlns:a16="http://schemas.microsoft.com/office/drawing/2014/main" id="{44DC4FCD-B31B-401E-96E2-F86E8AC32580}"/>
            </a:ext>
          </a:extLst>
        </xdr:cNvPr>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531" name="フローチャート: 判断 530">
          <a:extLst>
            <a:ext uri="{FF2B5EF4-FFF2-40B4-BE49-F238E27FC236}">
              <a16:creationId xmlns:a16="http://schemas.microsoft.com/office/drawing/2014/main" id="{BD09E4FD-6D31-4D8F-96E4-7DCBDF7750EE}"/>
            </a:ext>
          </a:extLst>
        </xdr:cNvPr>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122851F-C778-4AB7-8F12-B9671603A42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17BC435-7EAD-49A6-B8F5-F1FCF125C5C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7782171-B39A-4996-93E2-9F490C3A479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D67F3C67-0586-4562-9A53-A4D2F460C58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F7AE6528-DDD4-4E35-BCBC-3F11B7B6DDD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84183</xdr:rowOff>
    </xdr:from>
    <xdr:to>
      <xdr:col>85</xdr:col>
      <xdr:colOff>177800</xdr:colOff>
      <xdr:row>41</xdr:row>
      <xdr:rowOff>14333</xdr:rowOff>
    </xdr:to>
    <xdr:sp macro="" textlink="">
      <xdr:nvSpPr>
        <xdr:cNvPr id="537" name="楕円 536">
          <a:extLst>
            <a:ext uri="{FF2B5EF4-FFF2-40B4-BE49-F238E27FC236}">
              <a16:creationId xmlns:a16="http://schemas.microsoft.com/office/drawing/2014/main" id="{DAF3EB75-B4A9-4144-99B9-CCEB084DC151}"/>
            </a:ext>
          </a:extLst>
        </xdr:cNvPr>
        <xdr:cNvSpPr/>
      </xdr:nvSpPr>
      <xdr:spPr>
        <a:xfrm>
          <a:off x="162687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62610</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AC442368-58AF-4615-A009-EAB88234FF07}"/>
            </a:ext>
          </a:extLst>
        </xdr:cNvPr>
        <xdr:cNvSpPr txBox="1"/>
      </xdr:nvSpPr>
      <xdr:spPr>
        <a:xfrm>
          <a:off x="16357600"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62956</xdr:rowOff>
    </xdr:from>
    <xdr:to>
      <xdr:col>81</xdr:col>
      <xdr:colOff>101600</xdr:colOff>
      <xdr:row>40</xdr:row>
      <xdr:rowOff>164556</xdr:rowOff>
    </xdr:to>
    <xdr:sp macro="" textlink="">
      <xdr:nvSpPr>
        <xdr:cNvPr id="539" name="楕円 538">
          <a:extLst>
            <a:ext uri="{FF2B5EF4-FFF2-40B4-BE49-F238E27FC236}">
              <a16:creationId xmlns:a16="http://schemas.microsoft.com/office/drawing/2014/main" id="{D82C23FE-729F-442E-9196-0686BC4E41F5}"/>
            </a:ext>
          </a:extLst>
        </xdr:cNvPr>
        <xdr:cNvSpPr/>
      </xdr:nvSpPr>
      <xdr:spPr>
        <a:xfrm>
          <a:off x="15430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113756</xdr:rowOff>
    </xdr:from>
    <xdr:to>
      <xdr:col>85</xdr:col>
      <xdr:colOff>127000</xdr:colOff>
      <xdr:row>40</xdr:row>
      <xdr:rowOff>134983</xdr:rowOff>
    </xdr:to>
    <xdr:cxnSp macro="">
      <xdr:nvCxnSpPr>
        <xdr:cNvPr id="540" name="直線コネクタ 539">
          <a:extLst>
            <a:ext uri="{FF2B5EF4-FFF2-40B4-BE49-F238E27FC236}">
              <a16:creationId xmlns:a16="http://schemas.microsoft.com/office/drawing/2014/main" id="{F0DE2134-FFE5-4F58-A5D2-7D8ED2B02D52}"/>
            </a:ext>
          </a:extLst>
        </xdr:cNvPr>
        <xdr:cNvCxnSpPr/>
      </xdr:nvCxnSpPr>
      <xdr:spPr>
        <a:xfrm>
          <a:off x="15481300" y="697175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40096</xdr:rowOff>
    </xdr:from>
    <xdr:to>
      <xdr:col>76</xdr:col>
      <xdr:colOff>165100</xdr:colOff>
      <xdr:row>40</xdr:row>
      <xdr:rowOff>141696</xdr:rowOff>
    </xdr:to>
    <xdr:sp macro="" textlink="">
      <xdr:nvSpPr>
        <xdr:cNvPr id="541" name="楕円 540">
          <a:extLst>
            <a:ext uri="{FF2B5EF4-FFF2-40B4-BE49-F238E27FC236}">
              <a16:creationId xmlns:a16="http://schemas.microsoft.com/office/drawing/2014/main" id="{AAE6B119-A68F-482D-96D9-C38C179F5E19}"/>
            </a:ext>
          </a:extLst>
        </xdr:cNvPr>
        <xdr:cNvSpPr/>
      </xdr:nvSpPr>
      <xdr:spPr>
        <a:xfrm>
          <a:off x="14541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90896</xdr:rowOff>
    </xdr:from>
    <xdr:to>
      <xdr:col>81</xdr:col>
      <xdr:colOff>50800</xdr:colOff>
      <xdr:row>40</xdr:row>
      <xdr:rowOff>113756</xdr:rowOff>
    </xdr:to>
    <xdr:cxnSp macro="">
      <xdr:nvCxnSpPr>
        <xdr:cNvPr id="542" name="直線コネクタ 541">
          <a:extLst>
            <a:ext uri="{FF2B5EF4-FFF2-40B4-BE49-F238E27FC236}">
              <a16:creationId xmlns:a16="http://schemas.microsoft.com/office/drawing/2014/main" id="{780E0770-0F09-40AF-831F-32E8E01B3F55}"/>
            </a:ext>
          </a:extLst>
        </xdr:cNvPr>
        <xdr:cNvCxnSpPr/>
      </xdr:nvCxnSpPr>
      <xdr:spPr>
        <a:xfrm>
          <a:off x="14592300" y="6948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84183</xdr:rowOff>
    </xdr:from>
    <xdr:to>
      <xdr:col>72</xdr:col>
      <xdr:colOff>38100</xdr:colOff>
      <xdr:row>40</xdr:row>
      <xdr:rowOff>14333</xdr:rowOff>
    </xdr:to>
    <xdr:sp macro="" textlink="">
      <xdr:nvSpPr>
        <xdr:cNvPr id="543" name="楕円 542">
          <a:extLst>
            <a:ext uri="{FF2B5EF4-FFF2-40B4-BE49-F238E27FC236}">
              <a16:creationId xmlns:a16="http://schemas.microsoft.com/office/drawing/2014/main" id="{92CA23F3-B94B-4206-9FA9-0FAD6CC4219C}"/>
            </a:ext>
          </a:extLst>
        </xdr:cNvPr>
        <xdr:cNvSpPr/>
      </xdr:nvSpPr>
      <xdr:spPr>
        <a:xfrm>
          <a:off x="13652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134983</xdr:rowOff>
    </xdr:from>
    <xdr:to>
      <xdr:col>76</xdr:col>
      <xdr:colOff>114300</xdr:colOff>
      <xdr:row>40</xdr:row>
      <xdr:rowOff>90896</xdr:rowOff>
    </xdr:to>
    <xdr:cxnSp macro="">
      <xdr:nvCxnSpPr>
        <xdr:cNvPr id="544" name="直線コネクタ 543">
          <a:extLst>
            <a:ext uri="{FF2B5EF4-FFF2-40B4-BE49-F238E27FC236}">
              <a16:creationId xmlns:a16="http://schemas.microsoft.com/office/drawing/2014/main" id="{40456377-2CBA-4403-A07E-3CED578C0E4E}"/>
            </a:ext>
          </a:extLst>
        </xdr:cNvPr>
        <xdr:cNvCxnSpPr/>
      </xdr:nvCxnSpPr>
      <xdr:spPr>
        <a:xfrm>
          <a:off x="13703300" y="682153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17235</xdr:rowOff>
    </xdr:from>
    <xdr:to>
      <xdr:col>67</xdr:col>
      <xdr:colOff>101600</xdr:colOff>
      <xdr:row>39</xdr:row>
      <xdr:rowOff>118835</xdr:rowOff>
    </xdr:to>
    <xdr:sp macro="" textlink="">
      <xdr:nvSpPr>
        <xdr:cNvPr id="545" name="楕円 544">
          <a:extLst>
            <a:ext uri="{FF2B5EF4-FFF2-40B4-BE49-F238E27FC236}">
              <a16:creationId xmlns:a16="http://schemas.microsoft.com/office/drawing/2014/main" id="{3282A7C8-0340-4A22-B91C-02391836ABA3}"/>
            </a:ext>
          </a:extLst>
        </xdr:cNvPr>
        <xdr:cNvSpPr/>
      </xdr:nvSpPr>
      <xdr:spPr>
        <a:xfrm>
          <a:off x="12763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68035</xdr:rowOff>
    </xdr:from>
    <xdr:to>
      <xdr:col>71</xdr:col>
      <xdr:colOff>177800</xdr:colOff>
      <xdr:row>39</xdr:row>
      <xdr:rowOff>134983</xdr:rowOff>
    </xdr:to>
    <xdr:cxnSp macro="">
      <xdr:nvCxnSpPr>
        <xdr:cNvPr id="546" name="直線コネクタ 545">
          <a:extLst>
            <a:ext uri="{FF2B5EF4-FFF2-40B4-BE49-F238E27FC236}">
              <a16:creationId xmlns:a16="http://schemas.microsoft.com/office/drawing/2014/main" id="{A6E27D90-4DF7-4076-8BC0-A097EE77D923}"/>
            </a:ext>
          </a:extLst>
        </xdr:cNvPr>
        <xdr:cNvCxnSpPr/>
      </xdr:nvCxnSpPr>
      <xdr:spPr>
        <a:xfrm>
          <a:off x="12814300" y="6754585"/>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96174</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28653F5F-3F05-4962-8D16-6AE162A07364}"/>
            </a:ext>
          </a:extLst>
        </xdr:cNvPr>
        <xdr:cNvSpPr txBox="1"/>
      </xdr:nvSpPr>
      <xdr:spPr>
        <a:xfrm>
          <a:off x="15266044" y="643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84744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77D1276C-6A06-4393-96E3-ED60FCA315BA}"/>
            </a:ext>
          </a:extLst>
        </xdr:cNvPr>
        <xdr:cNvSpPr txBox="1"/>
      </xdr:nvSpPr>
      <xdr:spPr>
        <a:xfrm>
          <a:off x="143897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344114EC-E2A5-4AEE-8112-C0129F837FAA}"/>
            </a:ext>
          </a:extLst>
        </xdr:cNvPr>
        <xdr:cNvSpPr txBox="1"/>
      </xdr:nvSpPr>
      <xdr:spPr>
        <a:xfrm>
          <a:off x="13500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CAA6F2C6-5274-42EB-9262-A7AEEDC7E6B8}"/>
            </a:ext>
          </a:extLst>
        </xdr:cNvPr>
        <xdr:cNvSpPr txBox="1"/>
      </xdr:nvSpPr>
      <xdr:spPr>
        <a:xfrm>
          <a:off x="126117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155683</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15C58CA6-A268-44EA-A305-2D401AA72C22}"/>
            </a:ext>
          </a:extLst>
        </xdr:cNvPr>
        <xdr:cNvSpPr txBox="1"/>
      </xdr:nvSpPr>
      <xdr:spPr>
        <a:xfrm>
          <a:off x="152660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132823</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C9AC4FE8-A265-4EFE-B770-96AEE9247EFB}"/>
            </a:ext>
          </a:extLst>
        </xdr:cNvPr>
        <xdr:cNvSpPr txBox="1"/>
      </xdr:nvSpPr>
      <xdr:spPr>
        <a:xfrm>
          <a:off x="143897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5460</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AC6E1C45-A32A-40B9-AFD6-AC4FF0C7FEF4}"/>
            </a:ext>
          </a:extLst>
        </xdr:cNvPr>
        <xdr:cNvSpPr txBox="1"/>
      </xdr:nvSpPr>
      <xdr:spPr>
        <a:xfrm>
          <a:off x="135007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109962</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776B4D95-9E39-44DE-BA2A-55C46B51C47B}"/>
            </a:ext>
          </a:extLst>
        </xdr:cNvPr>
        <xdr:cNvSpPr txBox="1"/>
      </xdr:nvSpPr>
      <xdr:spPr>
        <a:xfrm>
          <a:off x="12611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8CBED3E1-095B-4CD3-AD86-EC09B971D4D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42FF81DE-0EE1-4F29-BE18-D6D6A7F3033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66C8A7C7-7274-43AA-BCE9-60D6E838415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1A3902E3-F3CB-498F-B07D-68C71408C5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798CA1A2-B648-4635-A3BD-0CC66C3C1A9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FA268018-F4E4-4346-9629-C898C39B26B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2300EEFB-2BA3-4A4B-B079-41630FC410E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1C69DA45-9220-429F-AABD-13E4F7D90DE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48470AAB-DB3D-45A6-98B3-65DC16AD739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325DB198-6E02-4DF7-B59E-9F8641A10FD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5" name="直線コネクタ 564">
          <a:extLst>
            <a:ext uri="{FF2B5EF4-FFF2-40B4-BE49-F238E27FC236}">
              <a16:creationId xmlns:a16="http://schemas.microsoft.com/office/drawing/2014/main" id="{5E2C7E5A-D50B-419B-AF89-AFAF9408171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6" name="テキスト ボックス 565">
          <a:extLst>
            <a:ext uri="{FF2B5EF4-FFF2-40B4-BE49-F238E27FC236}">
              <a16:creationId xmlns:a16="http://schemas.microsoft.com/office/drawing/2014/main" id="{B5A78A53-2DD5-43D1-9372-3F3B68D812B1}"/>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7" name="直線コネクタ 566">
          <a:extLst>
            <a:ext uri="{FF2B5EF4-FFF2-40B4-BE49-F238E27FC236}">
              <a16:creationId xmlns:a16="http://schemas.microsoft.com/office/drawing/2014/main" id="{F71F14D1-A507-4683-A60F-077AFB304D1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8" name="テキスト ボックス 567">
          <a:extLst>
            <a:ext uri="{FF2B5EF4-FFF2-40B4-BE49-F238E27FC236}">
              <a16:creationId xmlns:a16="http://schemas.microsoft.com/office/drawing/2014/main" id="{69FEB7A6-9746-4CDB-893B-6FCE6C9177E2}"/>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9" name="直線コネクタ 568">
          <a:extLst>
            <a:ext uri="{FF2B5EF4-FFF2-40B4-BE49-F238E27FC236}">
              <a16:creationId xmlns:a16="http://schemas.microsoft.com/office/drawing/2014/main" id="{D8742D80-2AE4-48A0-A70F-1DC499B962F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0" name="テキスト ボックス 569">
          <a:extLst>
            <a:ext uri="{FF2B5EF4-FFF2-40B4-BE49-F238E27FC236}">
              <a16:creationId xmlns:a16="http://schemas.microsoft.com/office/drawing/2014/main" id="{EE28CAAE-4EA7-47FE-902E-B77734495682}"/>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1" name="直線コネクタ 570">
          <a:extLst>
            <a:ext uri="{FF2B5EF4-FFF2-40B4-BE49-F238E27FC236}">
              <a16:creationId xmlns:a16="http://schemas.microsoft.com/office/drawing/2014/main" id="{0D405767-C86A-45AE-9B9F-3C31565464D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2" name="テキスト ボックス 571">
          <a:extLst>
            <a:ext uri="{FF2B5EF4-FFF2-40B4-BE49-F238E27FC236}">
              <a16:creationId xmlns:a16="http://schemas.microsoft.com/office/drawing/2014/main" id="{764F2190-D117-47F3-B58B-17A451CD9BB4}"/>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3" name="直線コネクタ 572">
          <a:extLst>
            <a:ext uri="{FF2B5EF4-FFF2-40B4-BE49-F238E27FC236}">
              <a16:creationId xmlns:a16="http://schemas.microsoft.com/office/drawing/2014/main" id="{AD25979E-DFE3-4672-AC65-DAAFCD1F1E1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4" name="テキスト ボックス 573">
          <a:extLst>
            <a:ext uri="{FF2B5EF4-FFF2-40B4-BE49-F238E27FC236}">
              <a16:creationId xmlns:a16="http://schemas.microsoft.com/office/drawing/2014/main" id="{58B3354C-B9F1-4D36-975C-05DBFB4B0B98}"/>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5" name="直線コネクタ 574">
          <a:extLst>
            <a:ext uri="{FF2B5EF4-FFF2-40B4-BE49-F238E27FC236}">
              <a16:creationId xmlns:a16="http://schemas.microsoft.com/office/drawing/2014/main" id="{26E78115-0C45-4C95-A2FC-7D47DF5656D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6" name="テキスト ボックス 575">
          <a:extLst>
            <a:ext uri="{FF2B5EF4-FFF2-40B4-BE49-F238E27FC236}">
              <a16:creationId xmlns:a16="http://schemas.microsoft.com/office/drawing/2014/main" id="{92CCE35A-A342-48EA-BAEF-3A3FF26661F2}"/>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a:extLst>
            <a:ext uri="{FF2B5EF4-FFF2-40B4-BE49-F238E27FC236}">
              <a16:creationId xmlns:a16="http://schemas.microsoft.com/office/drawing/2014/main" id="{98F49013-9954-4449-8DA6-6350C470F8E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8" name="テキスト ボックス 577">
          <a:extLst>
            <a:ext uri="{FF2B5EF4-FFF2-40B4-BE49-F238E27FC236}">
              <a16:creationId xmlns:a16="http://schemas.microsoft.com/office/drawing/2014/main" id="{7FCFEF18-0922-447C-A00D-CB578DFF92B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一般廃棄物処理施設】&#10;一人当たり有形固定資産（償却資産）額グラフ枠">
          <a:extLst>
            <a:ext uri="{FF2B5EF4-FFF2-40B4-BE49-F238E27FC236}">
              <a16:creationId xmlns:a16="http://schemas.microsoft.com/office/drawing/2014/main" id="{9513A9C2-2112-4D18-82FC-F51496D22B8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580" name="直線コネクタ 579">
          <a:extLst>
            <a:ext uri="{FF2B5EF4-FFF2-40B4-BE49-F238E27FC236}">
              <a16:creationId xmlns:a16="http://schemas.microsoft.com/office/drawing/2014/main" id="{6DD1577C-2542-4046-A66D-D25ED95DBAD2}"/>
            </a:ext>
          </a:extLst>
        </xdr:cNvPr>
        <xdr:cNvCxnSpPr/>
      </xdr:nvCxnSpPr>
      <xdr:spPr>
        <a:xfrm flipV="1">
          <a:off x="22160864" y="5769584"/>
          <a:ext cx="0" cy="151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581" name="【一般廃棄物処理施設】&#10;一人当たり有形固定資産（償却資産）額最小値テキスト">
          <a:extLst>
            <a:ext uri="{FF2B5EF4-FFF2-40B4-BE49-F238E27FC236}">
              <a16:creationId xmlns:a16="http://schemas.microsoft.com/office/drawing/2014/main" id="{894E5D34-029E-4B35-BE3F-B92A7CCBC0E0}"/>
            </a:ext>
          </a:extLst>
        </xdr:cNvPr>
        <xdr:cNvSpPr txBox="1"/>
      </xdr:nvSpPr>
      <xdr:spPr>
        <a:xfrm>
          <a:off x="22199600" y="728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582" name="直線コネクタ 581">
          <a:extLst>
            <a:ext uri="{FF2B5EF4-FFF2-40B4-BE49-F238E27FC236}">
              <a16:creationId xmlns:a16="http://schemas.microsoft.com/office/drawing/2014/main" id="{C3B791B2-5576-4028-9A8C-B4A0FC6B8D78}"/>
            </a:ext>
          </a:extLst>
        </xdr:cNvPr>
        <xdr:cNvCxnSpPr/>
      </xdr:nvCxnSpPr>
      <xdr:spPr>
        <a:xfrm>
          <a:off x="22072600" y="728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583" name="【一般廃棄物処理施設】&#10;一人当たり有形固定資産（償却資産）額最大値テキスト">
          <a:extLst>
            <a:ext uri="{FF2B5EF4-FFF2-40B4-BE49-F238E27FC236}">
              <a16:creationId xmlns:a16="http://schemas.microsoft.com/office/drawing/2014/main" id="{B3910301-048D-4F3F-A56C-FBA07B97D0DE}"/>
            </a:ext>
          </a:extLst>
        </xdr:cNvPr>
        <xdr:cNvSpPr txBox="1"/>
      </xdr:nvSpPr>
      <xdr:spPr>
        <a:xfrm>
          <a:off x="22199600" y="554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584" name="直線コネクタ 583">
          <a:extLst>
            <a:ext uri="{FF2B5EF4-FFF2-40B4-BE49-F238E27FC236}">
              <a16:creationId xmlns:a16="http://schemas.microsoft.com/office/drawing/2014/main" id="{3362B894-8C98-4604-931F-94958F87C155}"/>
            </a:ext>
          </a:extLst>
        </xdr:cNvPr>
        <xdr:cNvCxnSpPr/>
      </xdr:nvCxnSpPr>
      <xdr:spPr>
        <a:xfrm>
          <a:off x="22072600" y="576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148286</xdr:rowOff>
    </xdr:from>
    <xdr:ext cx="599010" cy="259045"/>
    <xdr:sp macro="" textlink="">
      <xdr:nvSpPr>
        <xdr:cNvPr id="585" name="【一般廃棄物処理施設】&#10;一人当たり有形固定資産（償却資産）額平均値テキスト">
          <a:extLst>
            <a:ext uri="{FF2B5EF4-FFF2-40B4-BE49-F238E27FC236}">
              <a16:creationId xmlns:a16="http://schemas.microsoft.com/office/drawing/2014/main" id="{AF70CB87-C1CB-4159-A5E2-E281E6224BCC}"/>
            </a:ext>
          </a:extLst>
        </xdr:cNvPr>
        <xdr:cNvSpPr txBox="1"/>
      </xdr:nvSpPr>
      <xdr:spPr>
        <a:xfrm>
          <a:off x="22199600" y="6834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586" name="フローチャート: 判断 585">
          <a:extLst>
            <a:ext uri="{FF2B5EF4-FFF2-40B4-BE49-F238E27FC236}">
              <a16:creationId xmlns:a16="http://schemas.microsoft.com/office/drawing/2014/main" id="{5F5CC30D-17CE-4073-BB43-181F6F442B5A}"/>
            </a:ext>
          </a:extLst>
        </xdr:cNvPr>
        <xdr:cNvSpPr/>
      </xdr:nvSpPr>
      <xdr:spPr>
        <a:xfrm>
          <a:off x="22110700" y="685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587" name="フローチャート: 判断 586">
          <a:extLst>
            <a:ext uri="{FF2B5EF4-FFF2-40B4-BE49-F238E27FC236}">
              <a16:creationId xmlns:a16="http://schemas.microsoft.com/office/drawing/2014/main" id="{F1487A2D-E40B-46CF-ADDA-D3CBFF3D8E8E}"/>
            </a:ext>
          </a:extLst>
        </xdr:cNvPr>
        <xdr:cNvSpPr/>
      </xdr:nvSpPr>
      <xdr:spPr>
        <a:xfrm>
          <a:off x="21272500" y="68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588" name="フローチャート: 判断 587">
          <a:extLst>
            <a:ext uri="{FF2B5EF4-FFF2-40B4-BE49-F238E27FC236}">
              <a16:creationId xmlns:a16="http://schemas.microsoft.com/office/drawing/2014/main" id="{B1867318-BA95-4104-B36B-31EA972E5BF8}"/>
            </a:ext>
          </a:extLst>
        </xdr:cNvPr>
        <xdr:cNvSpPr/>
      </xdr:nvSpPr>
      <xdr:spPr>
        <a:xfrm>
          <a:off x="20383500" y="684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11508</xdr:rowOff>
    </xdr:from>
    <xdr:to>
      <xdr:col>102</xdr:col>
      <xdr:colOff>165100</xdr:colOff>
      <xdr:row>40</xdr:row>
      <xdr:rowOff>113108</xdr:rowOff>
    </xdr:to>
    <xdr:sp macro="" textlink="">
      <xdr:nvSpPr>
        <xdr:cNvPr id="589" name="フローチャート: 判断 588">
          <a:extLst>
            <a:ext uri="{FF2B5EF4-FFF2-40B4-BE49-F238E27FC236}">
              <a16:creationId xmlns:a16="http://schemas.microsoft.com/office/drawing/2014/main" id="{37711E6E-0733-45A0-AC04-0391FA12D9EB}"/>
            </a:ext>
          </a:extLst>
        </xdr:cNvPr>
        <xdr:cNvSpPr/>
      </xdr:nvSpPr>
      <xdr:spPr>
        <a:xfrm>
          <a:off x="19494500" y="68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17706</xdr:rowOff>
    </xdr:from>
    <xdr:to>
      <xdr:col>98</xdr:col>
      <xdr:colOff>38100</xdr:colOff>
      <xdr:row>40</xdr:row>
      <xdr:rowOff>119306</xdr:rowOff>
    </xdr:to>
    <xdr:sp macro="" textlink="">
      <xdr:nvSpPr>
        <xdr:cNvPr id="590" name="フローチャート: 判断 589">
          <a:extLst>
            <a:ext uri="{FF2B5EF4-FFF2-40B4-BE49-F238E27FC236}">
              <a16:creationId xmlns:a16="http://schemas.microsoft.com/office/drawing/2014/main" id="{DEFE0258-E998-4AE7-AE23-6D0194560E19}"/>
            </a:ext>
          </a:extLst>
        </xdr:cNvPr>
        <xdr:cNvSpPr/>
      </xdr:nvSpPr>
      <xdr:spPr>
        <a:xfrm>
          <a:off x="18605500" y="687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72DB3898-1788-42AF-B519-14F811747D6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B83600A-80C7-4FDE-BC2C-07DB0FD5592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9A96BB6A-048B-4A42-91F5-C9B082451AE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A77947B7-5536-4CA5-8315-9E1534AD44B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A7AAF0B6-B724-46D5-81F1-4100F9F0DAF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72576</xdr:rowOff>
    </xdr:from>
    <xdr:to>
      <xdr:col>116</xdr:col>
      <xdr:colOff>114300</xdr:colOff>
      <xdr:row>40</xdr:row>
      <xdr:rowOff>2726</xdr:rowOff>
    </xdr:to>
    <xdr:sp macro="" textlink="">
      <xdr:nvSpPr>
        <xdr:cNvPr id="596" name="楕円 595">
          <a:extLst>
            <a:ext uri="{FF2B5EF4-FFF2-40B4-BE49-F238E27FC236}">
              <a16:creationId xmlns:a16="http://schemas.microsoft.com/office/drawing/2014/main" id="{745793A3-AF5D-4813-AFF4-DC7828554280}"/>
            </a:ext>
          </a:extLst>
        </xdr:cNvPr>
        <xdr:cNvSpPr/>
      </xdr:nvSpPr>
      <xdr:spPr>
        <a:xfrm>
          <a:off x="22110700" y="67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95453</xdr:rowOff>
    </xdr:from>
    <xdr:ext cx="599010" cy="259045"/>
    <xdr:sp macro="" textlink="">
      <xdr:nvSpPr>
        <xdr:cNvPr id="597" name="【一般廃棄物処理施設】&#10;一人当たり有形固定資産（償却資産）額該当値テキスト">
          <a:extLst>
            <a:ext uri="{FF2B5EF4-FFF2-40B4-BE49-F238E27FC236}">
              <a16:creationId xmlns:a16="http://schemas.microsoft.com/office/drawing/2014/main" id="{57F80C54-A857-4F74-9C39-73C390B0B98F}"/>
            </a:ext>
          </a:extLst>
        </xdr:cNvPr>
        <xdr:cNvSpPr txBox="1"/>
      </xdr:nvSpPr>
      <xdr:spPr>
        <a:xfrm>
          <a:off x="22199600" y="661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76427</xdr:rowOff>
    </xdr:from>
    <xdr:to>
      <xdr:col>112</xdr:col>
      <xdr:colOff>38100</xdr:colOff>
      <xdr:row>40</xdr:row>
      <xdr:rowOff>6577</xdr:rowOff>
    </xdr:to>
    <xdr:sp macro="" textlink="">
      <xdr:nvSpPr>
        <xdr:cNvPr id="598" name="楕円 597">
          <a:extLst>
            <a:ext uri="{FF2B5EF4-FFF2-40B4-BE49-F238E27FC236}">
              <a16:creationId xmlns:a16="http://schemas.microsoft.com/office/drawing/2014/main" id="{9766DB20-2605-4A2C-BA3F-0F42B99B7C6F}"/>
            </a:ext>
          </a:extLst>
        </xdr:cNvPr>
        <xdr:cNvSpPr/>
      </xdr:nvSpPr>
      <xdr:spPr>
        <a:xfrm>
          <a:off x="21272500" y="676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123376</xdr:rowOff>
    </xdr:from>
    <xdr:to>
      <xdr:col>116</xdr:col>
      <xdr:colOff>63500</xdr:colOff>
      <xdr:row>39</xdr:row>
      <xdr:rowOff>127227</xdr:rowOff>
    </xdr:to>
    <xdr:cxnSp macro="">
      <xdr:nvCxnSpPr>
        <xdr:cNvPr id="599" name="直線コネクタ 598">
          <a:extLst>
            <a:ext uri="{FF2B5EF4-FFF2-40B4-BE49-F238E27FC236}">
              <a16:creationId xmlns:a16="http://schemas.microsoft.com/office/drawing/2014/main" id="{4C533DB8-D3EB-4B1A-B42E-1AAA39C85343}"/>
            </a:ext>
          </a:extLst>
        </xdr:cNvPr>
        <xdr:cNvCxnSpPr/>
      </xdr:nvCxnSpPr>
      <xdr:spPr>
        <a:xfrm flipV="1">
          <a:off x="21323300" y="6809926"/>
          <a:ext cx="838200" cy="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78739</xdr:rowOff>
    </xdr:from>
    <xdr:to>
      <xdr:col>107</xdr:col>
      <xdr:colOff>101600</xdr:colOff>
      <xdr:row>40</xdr:row>
      <xdr:rowOff>8889</xdr:rowOff>
    </xdr:to>
    <xdr:sp macro="" textlink="">
      <xdr:nvSpPr>
        <xdr:cNvPr id="600" name="楕円 599">
          <a:extLst>
            <a:ext uri="{FF2B5EF4-FFF2-40B4-BE49-F238E27FC236}">
              <a16:creationId xmlns:a16="http://schemas.microsoft.com/office/drawing/2014/main" id="{DA27466E-E8A0-44BA-AD7D-A7355E400919}"/>
            </a:ext>
          </a:extLst>
        </xdr:cNvPr>
        <xdr:cNvSpPr/>
      </xdr:nvSpPr>
      <xdr:spPr>
        <a:xfrm>
          <a:off x="20383500" y="67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127227</xdr:rowOff>
    </xdr:from>
    <xdr:to>
      <xdr:col>111</xdr:col>
      <xdr:colOff>177800</xdr:colOff>
      <xdr:row>39</xdr:row>
      <xdr:rowOff>129539</xdr:rowOff>
    </xdr:to>
    <xdr:cxnSp macro="">
      <xdr:nvCxnSpPr>
        <xdr:cNvPr id="601" name="直線コネクタ 600">
          <a:extLst>
            <a:ext uri="{FF2B5EF4-FFF2-40B4-BE49-F238E27FC236}">
              <a16:creationId xmlns:a16="http://schemas.microsoft.com/office/drawing/2014/main" id="{A3283354-4935-4D4E-ABE6-0498F0F58A6A}"/>
            </a:ext>
          </a:extLst>
        </xdr:cNvPr>
        <xdr:cNvCxnSpPr/>
      </xdr:nvCxnSpPr>
      <xdr:spPr>
        <a:xfrm flipV="1">
          <a:off x="20434300" y="6813777"/>
          <a:ext cx="8890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168821</xdr:rowOff>
    </xdr:from>
    <xdr:to>
      <xdr:col>102</xdr:col>
      <xdr:colOff>165100</xdr:colOff>
      <xdr:row>39</xdr:row>
      <xdr:rowOff>98971</xdr:rowOff>
    </xdr:to>
    <xdr:sp macro="" textlink="">
      <xdr:nvSpPr>
        <xdr:cNvPr id="602" name="楕円 601">
          <a:extLst>
            <a:ext uri="{FF2B5EF4-FFF2-40B4-BE49-F238E27FC236}">
              <a16:creationId xmlns:a16="http://schemas.microsoft.com/office/drawing/2014/main" id="{0026A0FE-BF69-4594-B462-B05CBEA995D6}"/>
            </a:ext>
          </a:extLst>
        </xdr:cNvPr>
        <xdr:cNvSpPr/>
      </xdr:nvSpPr>
      <xdr:spPr>
        <a:xfrm>
          <a:off x="19494500" y="66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48171</xdr:rowOff>
    </xdr:from>
    <xdr:to>
      <xdr:col>107</xdr:col>
      <xdr:colOff>50800</xdr:colOff>
      <xdr:row>39</xdr:row>
      <xdr:rowOff>129539</xdr:rowOff>
    </xdr:to>
    <xdr:cxnSp macro="">
      <xdr:nvCxnSpPr>
        <xdr:cNvPr id="603" name="直線コネクタ 602">
          <a:extLst>
            <a:ext uri="{FF2B5EF4-FFF2-40B4-BE49-F238E27FC236}">
              <a16:creationId xmlns:a16="http://schemas.microsoft.com/office/drawing/2014/main" id="{D3CFAF26-10C5-4B35-8624-D1B231179526}"/>
            </a:ext>
          </a:extLst>
        </xdr:cNvPr>
        <xdr:cNvCxnSpPr/>
      </xdr:nvCxnSpPr>
      <xdr:spPr>
        <a:xfrm>
          <a:off x="19545300" y="6734721"/>
          <a:ext cx="889000" cy="8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134880</xdr:rowOff>
    </xdr:from>
    <xdr:to>
      <xdr:col>98</xdr:col>
      <xdr:colOff>38100</xdr:colOff>
      <xdr:row>39</xdr:row>
      <xdr:rowOff>65030</xdr:rowOff>
    </xdr:to>
    <xdr:sp macro="" textlink="">
      <xdr:nvSpPr>
        <xdr:cNvPr id="604" name="楕円 603">
          <a:extLst>
            <a:ext uri="{FF2B5EF4-FFF2-40B4-BE49-F238E27FC236}">
              <a16:creationId xmlns:a16="http://schemas.microsoft.com/office/drawing/2014/main" id="{4D4640CE-38BE-4E73-9EBE-B88E99817AB4}"/>
            </a:ext>
          </a:extLst>
        </xdr:cNvPr>
        <xdr:cNvSpPr/>
      </xdr:nvSpPr>
      <xdr:spPr>
        <a:xfrm>
          <a:off x="18605500" y="66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14230</xdr:rowOff>
    </xdr:from>
    <xdr:to>
      <xdr:col>102</xdr:col>
      <xdr:colOff>114300</xdr:colOff>
      <xdr:row>39</xdr:row>
      <xdr:rowOff>48171</xdr:rowOff>
    </xdr:to>
    <xdr:cxnSp macro="">
      <xdr:nvCxnSpPr>
        <xdr:cNvPr id="605" name="直線コネクタ 604">
          <a:extLst>
            <a:ext uri="{FF2B5EF4-FFF2-40B4-BE49-F238E27FC236}">
              <a16:creationId xmlns:a16="http://schemas.microsoft.com/office/drawing/2014/main" id="{E2AE580C-3DE0-49D8-9523-DBDFE5076AE3}"/>
            </a:ext>
          </a:extLst>
        </xdr:cNvPr>
        <xdr:cNvCxnSpPr/>
      </xdr:nvCxnSpPr>
      <xdr:spPr>
        <a:xfrm>
          <a:off x="18656300" y="6700780"/>
          <a:ext cx="889000" cy="3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96188</xdr:rowOff>
    </xdr:from>
    <xdr:ext cx="599010" cy="259045"/>
    <xdr:sp macro="" textlink="">
      <xdr:nvSpPr>
        <xdr:cNvPr id="606" name="n_1aveValue【一般廃棄物処理施設】&#10;一人当たり有形固定資産（償却資産）額">
          <a:extLst>
            <a:ext uri="{FF2B5EF4-FFF2-40B4-BE49-F238E27FC236}">
              <a16:creationId xmlns:a16="http://schemas.microsoft.com/office/drawing/2014/main" id="{6A5A65F5-1ED3-4AF7-8C2D-7009902BDDBB}"/>
            </a:ext>
          </a:extLst>
        </xdr:cNvPr>
        <xdr:cNvSpPr txBox="1"/>
      </xdr:nvSpPr>
      <xdr:spPr>
        <a:xfrm>
          <a:off x="21011095" y="695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78560</xdr:rowOff>
    </xdr:from>
    <xdr:ext cx="599010" cy="259045"/>
    <xdr:sp macro="" textlink="">
      <xdr:nvSpPr>
        <xdr:cNvPr id="607" name="n_2aveValue【一般廃棄物処理施設】&#10;一人当たり有形固定資産（償却資産）額">
          <a:extLst>
            <a:ext uri="{FF2B5EF4-FFF2-40B4-BE49-F238E27FC236}">
              <a16:creationId xmlns:a16="http://schemas.microsoft.com/office/drawing/2014/main" id="{E46FC2F3-D3A6-4521-BE61-1EB9342E6D9E}"/>
            </a:ext>
          </a:extLst>
        </xdr:cNvPr>
        <xdr:cNvSpPr txBox="1"/>
      </xdr:nvSpPr>
      <xdr:spPr>
        <a:xfrm>
          <a:off x="20134795" y="693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104235</xdr:rowOff>
    </xdr:from>
    <xdr:ext cx="599010" cy="259045"/>
    <xdr:sp macro="" textlink="">
      <xdr:nvSpPr>
        <xdr:cNvPr id="608" name="n_3aveValue【一般廃棄物処理施設】&#10;一人当たり有形固定資産（償却資産）額">
          <a:extLst>
            <a:ext uri="{FF2B5EF4-FFF2-40B4-BE49-F238E27FC236}">
              <a16:creationId xmlns:a16="http://schemas.microsoft.com/office/drawing/2014/main" id="{0F0CABCF-CA3E-4ED1-89B4-05C8A553E8C5}"/>
            </a:ext>
          </a:extLst>
        </xdr:cNvPr>
        <xdr:cNvSpPr txBox="1"/>
      </xdr:nvSpPr>
      <xdr:spPr>
        <a:xfrm>
          <a:off x="19245795" y="696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110433</xdr:rowOff>
    </xdr:from>
    <xdr:ext cx="599010" cy="259045"/>
    <xdr:sp macro="" textlink="">
      <xdr:nvSpPr>
        <xdr:cNvPr id="609" name="n_4aveValue【一般廃棄物処理施設】&#10;一人当たり有形固定資産（償却資産）額">
          <a:extLst>
            <a:ext uri="{FF2B5EF4-FFF2-40B4-BE49-F238E27FC236}">
              <a16:creationId xmlns:a16="http://schemas.microsoft.com/office/drawing/2014/main" id="{9A4877AB-9159-4224-841E-57A100014B35}"/>
            </a:ext>
          </a:extLst>
        </xdr:cNvPr>
        <xdr:cNvSpPr txBox="1"/>
      </xdr:nvSpPr>
      <xdr:spPr>
        <a:xfrm>
          <a:off x="18356795" y="696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23104</xdr:rowOff>
    </xdr:from>
    <xdr:ext cx="599010" cy="259045"/>
    <xdr:sp macro="" textlink="">
      <xdr:nvSpPr>
        <xdr:cNvPr id="610" name="n_1mainValue【一般廃棄物処理施設】&#10;一人当たり有形固定資産（償却資産）額">
          <a:extLst>
            <a:ext uri="{FF2B5EF4-FFF2-40B4-BE49-F238E27FC236}">
              <a16:creationId xmlns:a16="http://schemas.microsoft.com/office/drawing/2014/main" id="{77EC66F4-65D4-463B-B47B-1656BFC62312}"/>
            </a:ext>
          </a:extLst>
        </xdr:cNvPr>
        <xdr:cNvSpPr txBox="1"/>
      </xdr:nvSpPr>
      <xdr:spPr>
        <a:xfrm>
          <a:off x="21011095" y="653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25416</xdr:rowOff>
    </xdr:from>
    <xdr:ext cx="599010" cy="259045"/>
    <xdr:sp macro="" textlink="">
      <xdr:nvSpPr>
        <xdr:cNvPr id="611" name="n_2mainValue【一般廃棄物処理施設】&#10;一人当たり有形固定資産（償却資産）額">
          <a:extLst>
            <a:ext uri="{FF2B5EF4-FFF2-40B4-BE49-F238E27FC236}">
              <a16:creationId xmlns:a16="http://schemas.microsoft.com/office/drawing/2014/main" id="{45694553-8598-4FD9-A850-0C335AA12FE7}"/>
            </a:ext>
          </a:extLst>
        </xdr:cNvPr>
        <xdr:cNvSpPr txBox="1"/>
      </xdr:nvSpPr>
      <xdr:spPr>
        <a:xfrm>
          <a:off x="20134795" y="654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115497</xdr:rowOff>
    </xdr:from>
    <xdr:ext cx="599010" cy="259045"/>
    <xdr:sp macro="" textlink="">
      <xdr:nvSpPr>
        <xdr:cNvPr id="612" name="n_3mainValue【一般廃棄物処理施設】&#10;一人当たり有形固定資産（償却資産）額">
          <a:extLst>
            <a:ext uri="{FF2B5EF4-FFF2-40B4-BE49-F238E27FC236}">
              <a16:creationId xmlns:a16="http://schemas.microsoft.com/office/drawing/2014/main" id="{5ADB6793-95A1-4541-AE56-C9195DB92962}"/>
            </a:ext>
          </a:extLst>
        </xdr:cNvPr>
        <xdr:cNvSpPr txBox="1"/>
      </xdr:nvSpPr>
      <xdr:spPr>
        <a:xfrm>
          <a:off x="19245795" y="645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81557</xdr:rowOff>
    </xdr:from>
    <xdr:ext cx="599010" cy="259045"/>
    <xdr:sp macro="" textlink="">
      <xdr:nvSpPr>
        <xdr:cNvPr id="613" name="n_4mainValue【一般廃棄物処理施設】&#10;一人当たり有形固定資産（償却資産）額">
          <a:extLst>
            <a:ext uri="{FF2B5EF4-FFF2-40B4-BE49-F238E27FC236}">
              <a16:creationId xmlns:a16="http://schemas.microsoft.com/office/drawing/2014/main" id="{35F3B663-8292-4786-8E47-12B5CC0A19E4}"/>
            </a:ext>
          </a:extLst>
        </xdr:cNvPr>
        <xdr:cNvSpPr txBox="1"/>
      </xdr:nvSpPr>
      <xdr:spPr>
        <a:xfrm>
          <a:off x="18356795" y="642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a:extLst>
            <a:ext uri="{FF2B5EF4-FFF2-40B4-BE49-F238E27FC236}">
              <a16:creationId xmlns:a16="http://schemas.microsoft.com/office/drawing/2014/main" id="{32A77808-28EC-4E3D-9248-6A0675178D6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a:extLst>
            <a:ext uri="{FF2B5EF4-FFF2-40B4-BE49-F238E27FC236}">
              <a16:creationId xmlns:a16="http://schemas.microsoft.com/office/drawing/2014/main" id="{DCE13795-D899-4F01-8C17-6EE2D7B5E2B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a:extLst>
            <a:ext uri="{FF2B5EF4-FFF2-40B4-BE49-F238E27FC236}">
              <a16:creationId xmlns:a16="http://schemas.microsoft.com/office/drawing/2014/main" id="{456E9C98-B370-487F-998C-8998C807A54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a:extLst>
            <a:ext uri="{FF2B5EF4-FFF2-40B4-BE49-F238E27FC236}">
              <a16:creationId xmlns:a16="http://schemas.microsoft.com/office/drawing/2014/main" id="{7925CC43-72E4-453B-8377-533C87FC96A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a:extLst>
            <a:ext uri="{FF2B5EF4-FFF2-40B4-BE49-F238E27FC236}">
              <a16:creationId xmlns:a16="http://schemas.microsoft.com/office/drawing/2014/main" id="{A90B9F9D-8FDC-4844-90B0-BC576ABC3C8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a:extLst>
            <a:ext uri="{FF2B5EF4-FFF2-40B4-BE49-F238E27FC236}">
              <a16:creationId xmlns:a16="http://schemas.microsoft.com/office/drawing/2014/main" id="{05D8863D-A76E-45FF-A30F-C152DA1AA66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a:extLst>
            <a:ext uri="{FF2B5EF4-FFF2-40B4-BE49-F238E27FC236}">
              <a16:creationId xmlns:a16="http://schemas.microsoft.com/office/drawing/2014/main" id="{1A4AC64E-A0FC-41DE-B76B-9DB349E92D5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a:extLst>
            <a:ext uri="{FF2B5EF4-FFF2-40B4-BE49-F238E27FC236}">
              <a16:creationId xmlns:a16="http://schemas.microsoft.com/office/drawing/2014/main" id="{BC09E7D4-FB7C-4534-9678-1B1399A30C4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a:extLst>
            <a:ext uri="{FF2B5EF4-FFF2-40B4-BE49-F238E27FC236}">
              <a16:creationId xmlns:a16="http://schemas.microsoft.com/office/drawing/2014/main" id="{DCE0EFE6-6918-4580-B014-B4A8C418F28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a:extLst>
            <a:ext uri="{FF2B5EF4-FFF2-40B4-BE49-F238E27FC236}">
              <a16:creationId xmlns:a16="http://schemas.microsoft.com/office/drawing/2014/main" id="{2E9B2101-AF75-4344-9177-1E9F5652436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a:extLst>
            <a:ext uri="{FF2B5EF4-FFF2-40B4-BE49-F238E27FC236}">
              <a16:creationId xmlns:a16="http://schemas.microsoft.com/office/drawing/2014/main" id="{475E762C-F0B5-445C-A625-ECF399DCBA2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5" name="直線コネクタ 624">
          <a:extLst>
            <a:ext uri="{FF2B5EF4-FFF2-40B4-BE49-F238E27FC236}">
              <a16:creationId xmlns:a16="http://schemas.microsoft.com/office/drawing/2014/main" id="{5F6F7643-C56A-4D56-98D6-9CD12D7966E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6" name="テキスト ボックス 625">
          <a:extLst>
            <a:ext uri="{FF2B5EF4-FFF2-40B4-BE49-F238E27FC236}">
              <a16:creationId xmlns:a16="http://schemas.microsoft.com/office/drawing/2014/main" id="{B1EDC7D8-AAFF-4EE6-8497-1B2297455F4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7" name="直線コネクタ 626">
          <a:extLst>
            <a:ext uri="{FF2B5EF4-FFF2-40B4-BE49-F238E27FC236}">
              <a16:creationId xmlns:a16="http://schemas.microsoft.com/office/drawing/2014/main" id="{6F925C9C-E60E-4C9F-994A-26043CE5F6D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8" name="テキスト ボックス 627">
          <a:extLst>
            <a:ext uri="{FF2B5EF4-FFF2-40B4-BE49-F238E27FC236}">
              <a16:creationId xmlns:a16="http://schemas.microsoft.com/office/drawing/2014/main" id="{EA9812F4-3D85-4233-919C-C702993DF45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9" name="直線コネクタ 628">
          <a:extLst>
            <a:ext uri="{FF2B5EF4-FFF2-40B4-BE49-F238E27FC236}">
              <a16:creationId xmlns:a16="http://schemas.microsoft.com/office/drawing/2014/main" id="{15F22C52-A9A8-4C34-B46D-AC7D956ECE7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0" name="テキスト ボックス 629">
          <a:extLst>
            <a:ext uri="{FF2B5EF4-FFF2-40B4-BE49-F238E27FC236}">
              <a16:creationId xmlns:a16="http://schemas.microsoft.com/office/drawing/2014/main" id="{568E0C8D-65FD-4538-8493-422DB38EFDA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1" name="直線コネクタ 630">
          <a:extLst>
            <a:ext uri="{FF2B5EF4-FFF2-40B4-BE49-F238E27FC236}">
              <a16:creationId xmlns:a16="http://schemas.microsoft.com/office/drawing/2014/main" id="{3A3C0F1F-9DFC-4911-A5BF-FC47714A06C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2" name="テキスト ボックス 631">
          <a:extLst>
            <a:ext uri="{FF2B5EF4-FFF2-40B4-BE49-F238E27FC236}">
              <a16:creationId xmlns:a16="http://schemas.microsoft.com/office/drawing/2014/main" id="{D6FDDB55-13C1-4D94-903D-DD23341F853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3" name="直線コネクタ 632">
          <a:extLst>
            <a:ext uri="{FF2B5EF4-FFF2-40B4-BE49-F238E27FC236}">
              <a16:creationId xmlns:a16="http://schemas.microsoft.com/office/drawing/2014/main" id="{BA14C627-A0BC-4644-BFC2-E11169FAA42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4" name="テキスト ボックス 633">
          <a:extLst>
            <a:ext uri="{FF2B5EF4-FFF2-40B4-BE49-F238E27FC236}">
              <a16:creationId xmlns:a16="http://schemas.microsoft.com/office/drawing/2014/main" id="{C73E2814-625B-406C-90C7-459C4544794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51A81CD1-8327-44E8-87B3-20AAAA6C67B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6" name="テキスト ボックス 635">
          <a:extLst>
            <a:ext uri="{FF2B5EF4-FFF2-40B4-BE49-F238E27FC236}">
              <a16:creationId xmlns:a16="http://schemas.microsoft.com/office/drawing/2014/main" id="{A901B7B0-964A-4B5C-83E1-DDADE1A9BD9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a:extLst>
            <a:ext uri="{FF2B5EF4-FFF2-40B4-BE49-F238E27FC236}">
              <a16:creationId xmlns:a16="http://schemas.microsoft.com/office/drawing/2014/main" id="{741A121C-8FDC-4AF6-9C1D-E84DA371384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638" name="直線コネクタ 637">
          <a:extLst>
            <a:ext uri="{FF2B5EF4-FFF2-40B4-BE49-F238E27FC236}">
              <a16:creationId xmlns:a16="http://schemas.microsoft.com/office/drawing/2014/main" id="{900C018E-A325-4C82-AED4-EB33EC09F445}"/>
            </a:ext>
          </a:extLst>
        </xdr:cNvPr>
        <xdr:cNvCxnSpPr/>
      </xdr:nvCxnSpPr>
      <xdr:spPr>
        <a:xfrm flipV="1">
          <a:off x="16318864" y="97402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9" name="【保健センター・保健所】&#10;有形固定資産減価償却率最小値テキスト">
          <a:extLst>
            <a:ext uri="{FF2B5EF4-FFF2-40B4-BE49-F238E27FC236}">
              <a16:creationId xmlns:a16="http://schemas.microsoft.com/office/drawing/2014/main" id="{1B746355-7787-4806-8CDC-8BA08DAC45A1}"/>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40" name="直線コネクタ 639">
          <a:extLst>
            <a:ext uri="{FF2B5EF4-FFF2-40B4-BE49-F238E27FC236}">
              <a16:creationId xmlns:a16="http://schemas.microsoft.com/office/drawing/2014/main" id="{A7D639ED-32BC-4A33-9EB0-2D274A7F4017}"/>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41" name="【保健センター・保健所】&#10;有形固定資産減価償却率最大値テキスト">
          <a:extLst>
            <a:ext uri="{FF2B5EF4-FFF2-40B4-BE49-F238E27FC236}">
              <a16:creationId xmlns:a16="http://schemas.microsoft.com/office/drawing/2014/main" id="{C0B8C309-EC4A-4F23-9E9B-302F6DBE2A5E}"/>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42" name="直線コネクタ 641">
          <a:extLst>
            <a:ext uri="{FF2B5EF4-FFF2-40B4-BE49-F238E27FC236}">
              <a16:creationId xmlns:a16="http://schemas.microsoft.com/office/drawing/2014/main" id="{892E55AD-92A8-49F7-97B5-C74DF933A1BB}"/>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643" name="【保健センター・保健所】&#10;有形固定資産減価償却率平均値テキスト">
          <a:extLst>
            <a:ext uri="{FF2B5EF4-FFF2-40B4-BE49-F238E27FC236}">
              <a16:creationId xmlns:a16="http://schemas.microsoft.com/office/drawing/2014/main" id="{F38CFF05-4D7D-4C35-9A94-8BA72071BE65}"/>
            </a:ext>
          </a:extLst>
        </xdr:cNvPr>
        <xdr:cNvSpPr txBox="1"/>
      </xdr:nvSpPr>
      <xdr:spPr>
        <a:xfrm>
          <a:off x="16357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644" name="フローチャート: 判断 643">
          <a:extLst>
            <a:ext uri="{FF2B5EF4-FFF2-40B4-BE49-F238E27FC236}">
              <a16:creationId xmlns:a16="http://schemas.microsoft.com/office/drawing/2014/main" id="{E7809288-9220-423D-A3DC-194E254246DA}"/>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645" name="フローチャート: 判断 644">
          <a:extLst>
            <a:ext uri="{FF2B5EF4-FFF2-40B4-BE49-F238E27FC236}">
              <a16:creationId xmlns:a16="http://schemas.microsoft.com/office/drawing/2014/main" id="{FB1147C7-E7C4-4AC3-BC3C-EACBF9C0396E}"/>
            </a:ext>
          </a:extLst>
        </xdr:cNvPr>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646" name="フローチャート: 判断 645">
          <a:extLst>
            <a:ext uri="{FF2B5EF4-FFF2-40B4-BE49-F238E27FC236}">
              <a16:creationId xmlns:a16="http://schemas.microsoft.com/office/drawing/2014/main" id="{60F280DD-C65A-4590-86AA-76F68465CEBC}"/>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647" name="フローチャート: 判断 646">
          <a:extLst>
            <a:ext uri="{FF2B5EF4-FFF2-40B4-BE49-F238E27FC236}">
              <a16:creationId xmlns:a16="http://schemas.microsoft.com/office/drawing/2014/main" id="{22C46586-4891-4EC7-9123-57FD12C2A5B7}"/>
            </a:ext>
          </a:extLst>
        </xdr:cNvPr>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648" name="フローチャート: 判断 647">
          <a:extLst>
            <a:ext uri="{FF2B5EF4-FFF2-40B4-BE49-F238E27FC236}">
              <a16:creationId xmlns:a16="http://schemas.microsoft.com/office/drawing/2014/main" id="{5320F6E6-4A5C-4FA5-B931-7FA051A2712C}"/>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59CADFC7-C484-4B35-A672-1BC2E55731E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DD5078E-B9D6-4A4E-BC54-B5322413E6F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C7199DC4-0A96-4153-885E-094872189EE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10A8951C-D3C6-4565-A8F6-B6CD8087AEC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9DBF492A-1F94-4CF9-AE1C-FF6D02723A0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xdr:rowOff>
    </xdr:from>
    <xdr:to>
      <xdr:col>85</xdr:col>
      <xdr:colOff>177800</xdr:colOff>
      <xdr:row>61</xdr:row>
      <xdr:rowOff>102235</xdr:rowOff>
    </xdr:to>
    <xdr:sp macro="" textlink="">
      <xdr:nvSpPr>
        <xdr:cNvPr id="654" name="楕円 653">
          <a:extLst>
            <a:ext uri="{FF2B5EF4-FFF2-40B4-BE49-F238E27FC236}">
              <a16:creationId xmlns:a16="http://schemas.microsoft.com/office/drawing/2014/main" id="{F6FFBE9B-3B92-41B1-A633-F1E33448C636}"/>
            </a:ext>
          </a:extLst>
        </xdr:cNvPr>
        <xdr:cNvSpPr/>
      </xdr:nvSpPr>
      <xdr:spPr>
        <a:xfrm>
          <a:off x="162687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150512</xdr:rowOff>
    </xdr:from>
    <xdr:ext cx="405111" cy="259045"/>
    <xdr:sp macro="" textlink="">
      <xdr:nvSpPr>
        <xdr:cNvPr id="655" name="【保健センター・保健所】&#10;有形固定資産減価償却率該当値テキスト">
          <a:extLst>
            <a:ext uri="{FF2B5EF4-FFF2-40B4-BE49-F238E27FC236}">
              <a16:creationId xmlns:a16="http://schemas.microsoft.com/office/drawing/2014/main" id="{C5B5124F-189E-4177-8932-C220B75084F0}"/>
            </a:ext>
          </a:extLst>
        </xdr:cNvPr>
        <xdr:cNvSpPr txBox="1"/>
      </xdr:nvSpPr>
      <xdr:spPr>
        <a:xfrm>
          <a:off x="16357600"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149225</xdr:rowOff>
    </xdr:from>
    <xdr:to>
      <xdr:col>81</xdr:col>
      <xdr:colOff>101600</xdr:colOff>
      <xdr:row>61</xdr:row>
      <xdr:rowOff>79375</xdr:rowOff>
    </xdr:to>
    <xdr:sp macro="" textlink="">
      <xdr:nvSpPr>
        <xdr:cNvPr id="656" name="楕円 655">
          <a:extLst>
            <a:ext uri="{FF2B5EF4-FFF2-40B4-BE49-F238E27FC236}">
              <a16:creationId xmlns:a16="http://schemas.microsoft.com/office/drawing/2014/main" id="{B8A63DB5-10DB-4568-BD3B-C4E4F18288AF}"/>
            </a:ext>
          </a:extLst>
        </xdr:cNvPr>
        <xdr:cNvSpPr/>
      </xdr:nvSpPr>
      <xdr:spPr>
        <a:xfrm>
          <a:off x="15430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28575</xdr:rowOff>
    </xdr:from>
    <xdr:to>
      <xdr:col>85</xdr:col>
      <xdr:colOff>127000</xdr:colOff>
      <xdr:row>61</xdr:row>
      <xdr:rowOff>51435</xdr:rowOff>
    </xdr:to>
    <xdr:cxnSp macro="">
      <xdr:nvCxnSpPr>
        <xdr:cNvPr id="657" name="直線コネクタ 656">
          <a:extLst>
            <a:ext uri="{FF2B5EF4-FFF2-40B4-BE49-F238E27FC236}">
              <a16:creationId xmlns:a16="http://schemas.microsoft.com/office/drawing/2014/main" id="{66DF9F64-C3A9-415B-B823-4A3297D0137B}"/>
            </a:ext>
          </a:extLst>
        </xdr:cNvPr>
        <xdr:cNvCxnSpPr/>
      </xdr:nvCxnSpPr>
      <xdr:spPr>
        <a:xfrm>
          <a:off x="15481300" y="104870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126365</xdr:rowOff>
    </xdr:from>
    <xdr:to>
      <xdr:col>76</xdr:col>
      <xdr:colOff>165100</xdr:colOff>
      <xdr:row>61</xdr:row>
      <xdr:rowOff>56515</xdr:rowOff>
    </xdr:to>
    <xdr:sp macro="" textlink="">
      <xdr:nvSpPr>
        <xdr:cNvPr id="658" name="楕円 657">
          <a:extLst>
            <a:ext uri="{FF2B5EF4-FFF2-40B4-BE49-F238E27FC236}">
              <a16:creationId xmlns:a16="http://schemas.microsoft.com/office/drawing/2014/main" id="{AF78F08D-DC87-40D4-BD0D-A5208B56DC41}"/>
            </a:ext>
          </a:extLst>
        </xdr:cNvPr>
        <xdr:cNvSpPr/>
      </xdr:nvSpPr>
      <xdr:spPr>
        <a:xfrm>
          <a:off x="14541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xdr:rowOff>
    </xdr:from>
    <xdr:to>
      <xdr:col>81</xdr:col>
      <xdr:colOff>50800</xdr:colOff>
      <xdr:row>61</xdr:row>
      <xdr:rowOff>28575</xdr:rowOff>
    </xdr:to>
    <xdr:cxnSp macro="">
      <xdr:nvCxnSpPr>
        <xdr:cNvPr id="659" name="直線コネクタ 658">
          <a:extLst>
            <a:ext uri="{FF2B5EF4-FFF2-40B4-BE49-F238E27FC236}">
              <a16:creationId xmlns:a16="http://schemas.microsoft.com/office/drawing/2014/main" id="{0C71803D-E553-4F12-AB43-775034D8608F}"/>
            </a:ext>
          </a:extLst>
        </xdr:cNvPr>
        <xdr:cNvCxnSpPr/>
      </xdr:nvCxnSpPr>
      <xdr:spPr>
        <a:xfrm>
          <a:off x="14592300" y="104641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660" name="楕円 659">
          <a:extLst>
            <a:ext uri="{FF2B5EF4-FFF2-40B4-BE49-F238E27FC236}">
              <a16:creationId xmlns:a16="http://schemas.microsoft.com/office/drawing/2014/main" id="{D902047A-92E6-4A2A-833B-670BB5BB8E7E}"/>
            </a:ext>
          </a:extLst>
        </xdr:cNvPr>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xdr:rowOff>
    </xdr:from>
    <xdr:to>
      <xdr:col>76</xdr:col>
      <xdr:colOff>114300</xdr:colOff>
      <xdr:row>61</xdr:row>
      <xdr:rowOff>11430</xdr:rowOff>
    </xdr:to>
    <xdr:cxnSp macro="">
      <xdr:nvCxnSpPr>
        <xdr:cNvPr id="661" name="直線コネクタ 660">
          <a:extLst>
            <a:ext uri="{FF2B5EF4-FFF2-40B4-BE49-F238E27FC236}">
              <a16:creationId xmlns:a16="http://schemas.microsoft.com/office/drawing/2014/main" id="{CAA6EAF5-FA63-48F8-A8A6-C514B047A9E0}"/>
            </a:ext>
          </a:extLst>
        </xdr:cNvPr>
        <xdr:cNvCxnSpPr/>
      </xdr:nvCxnSpPr>
      <xdr:spPr>
        <a:xfrm flipV="1">
          <a:off x="13703300" y="104641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111125</xdr:rowOff>
    </xdr:from>
    <xdr:to>
      <xdr:col>67</xdr:col>
      <xdr:colOff>101600</xdr:colOff>
      <xdr:row>61</xdr:row>
      <xdr:rowOff>41275</xdr:rowOff>
    </xdr:to>
    <xdr:sp macro="" textlink="">
      <xdr:nvSpPr>
        <xdr:cNvPr id="662" name="楕円 661">
          <a:extLst>
            <a:ext uri="{FF2B5EF4-FFF2-40B4-BE49-F238E27FC236}">
              <a16:creationId xmlns:a16="http://schemas.microsoft.com/office/drawing/2014/main" id="{BEC967EE-BE23-407F-ADD9-9DB843BD759E}"/>
            </a:ext>
          </a:extLst>
        </xdr:cNvPr>
        <xdr:cNvSpPr/>
      </xdr:nvSpPr>
      <xdr:spPr>
        <a:xfrm>
          <a:off x="12763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161925</xdr:rowOff>
    </xdr:from>
    <xdr:to>
      <xdr:col>71</xdr:col>
      <xdr:colOff>177800</xdr:colOff>
      <xdr:row>61</xdr:row>
      <xdr:rowOff>11430</xdr:rowOff>
    </xdr:to>
    <xdr:cxnSp macro="">
      <xdr:nvCxnSpPr>
        <xdr:cNvPr id="663" name="直線コネクタ 662">
          <a:extLst>
            <a:ext uri="{FF2B5EF4-FFF2-40B4-BE49-F238E27FC236}">
              <a16:creationId xmlns:a16="http://schemas.microsoft.com/office/drawing/2014/main" id="{3AD98E4C-9126-4119-9204-FE052AED5752}"/>
            </a:ext>
          </a:extLst>
        </xdr:cNvPr>
        <xdr:cNvCxnSpPr/>
      </xdr:nvCxnSpPr>
      <xdr:spPr>
        <a:xfrm>
          <a:off x="12814300" y="104489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78757</xdr:rowOff>
    </xdr:from>
    <xdr:ext cx="405111" cy="259045"/>
    <xdr:sp macro="" textlink="">
      <xdr:nvSpPr>
        <xdr:cNvPr id="664" name="n_1aveValue【保健センター・保健所】&#10;有形固定資産減価償却率">
          <a:extLst>
            <a:ext uri="{FF2B5EF4-FFF2-40B4-BE49-F238E27FC236}">
              <a16:creationId xmlns:a16="http://schemas.microsoft.com/office/drawing/2014/main" id="{0E4CAE25-29BB-4D83-AF0E-7FC9E6EA3ADF}"/>
            </a:ext>
          </a:extLst>
        </xdr:cNvPr>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665" name="n_2aveValue【保健センター・保健所】&#10;有形固定資産減価償却率">
          <a:extLst>
            <a:ext uri="{FF2B5EF4-FFF2-40B4-BE49-F238E27FC236}">
              <a16:creationId xmlns:a16="http://schemas.microsoft.com/office/drawing/2014/main" id="{DB43F37D-43B2-4169-9521-DB7A12823A3A}"/>
            </a:ext>
          </a:extLst>
        </xdr:cNvPr>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666" name="n_3aveValue【保健センター・保健所】&#10;有形固定資産減価償却率">
          <a:extLst>
            <a:ext uri="{FF2B5EF4-FFF2-40B4-BE49-F238E27FC236}">
              <a16:creationId xmlns:a16="http://schemas.microsoft.com/office/drawing/2014/main" id="{F3FB1C75-5EDE-4D04-9C2F-F04548628F93}"/>
            </a:ext>
          </a:extLst>
        </xdr:cNvPr>
        <xdr:cNvSpPr txBox="1"/>
      </xdr:nvSpPr>
      <xdr:spPr>
        <a:xfrm>
          <a:off x="13500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667" name="n_4aveValue【保健センター・保健所】&#10;有形固定資産減価償却率">
          <a:extLst>
            <a:ext uri="{FF2B5EF4-FFF2-40B4-BE49-F238E27FC236}">
              <a16:creationId xmlns:a16="http://schemas.microsoft.com/office/drawing/2014/main" id="{96F63607-C9AD-4359-AF00-02725941188D}"/>
            </a:ext>
          </a:extLst>
        </xdr:cNvPr>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70502</xdr:rowOff>
    </xdr:from>
    <xdr:ext cx="405111" cy="259045"/>
    <xdr:sp macro="" textlink="">
      <xdr:nvSpPr>
        <xdr:cNvPr id="668" name="n_1mainValue【保健センター・保健所】&#10;有形固定資産減価償却率">
          <a:extLst>
            <a:ext uri="{FF2B5EF4-FFF2-40B4-BE49-F238E27FC236}">
              <a16:creationId xmlns:a16="http://schemas.microsoft.com/office/drawing/2014/main" id="{B62A4BAC-0DE3-4486-84FD-278AB405599B}"/>
            </a:ext>
          </a:extLst>
        </xdr:cNvPr>
        <xdr:cNvSpPr txBox="1"/>
      </xdr:nvSpPr>
      <xdr:spPr>
        <a:xfrm>
          <a:off x="152660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47642</xdr:rowOff>
    </xdr:from>
    <xdr:ext cx="405111" cy="259045"/>
    <xdr:sp macro="" textlink="">
      <xdr:nvSpPr>
        <xdr:cNvPr id="669" name="n_2mainValue【保健センター・保健所】&#10;有形固定資産減価償却率">
          <a:extLst>
            <a:ext uri="{FF2B5EF4-FFF2-40B4-BE49-F238E27FC236}">
              <a16:creationId xmlns:a16="http://schemas.microsoft.com/office/drawing/2014/main" id="{FBA5705B-6BAC-4DF6-815F-0548428FB24F}"/>
            </a:ext>
          </a:extLst>
        </xdr:cNvPr>
        <xdr:cNvSpPr txBox="1"/>
      </xdr:nvSpPr>
      <xdr:spPr>
        <a:xfrm>
          <a:off x="14389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670" name="n_3mainValue【保健センター・保健所】&#10;有形固定資産減価償却率">
          <a:extLst>
            <a:ext uri="{FF2B5EF4-FFF2-40B4-BE49-F238E27FC236}">
              <a16:creationId xmlns:a16="http://schemas.microsoft.com/office/drawing/2014/main" id="{453F2382-F4DB-4014-83BB-1C5E051621E4}"/>
            </a:ext>
          </a:extLst>
        </xdr:cNvPr>
        <xdr:cNvSpPr txBox="1"/>
      </xdr:nvSpPr>
      <xdr:spPr>
        <a:xfrm>
          <a:off x="13500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32402</xdr:rowOff>
    </xdr:from>
    <xdr:ext cx="405111" cy="259045"/>
    <xdr:sp macro="" textlink="">
      <xdr:nvSpPr>
        <xdr:cNvPr id="671" name="n_4mainValue【保健センター・保健所】&#10;有形固定資産減価償却率">
          <a:extLst>
            <a:ext uri="{FF2B5EF4-FFF2-40B4-BE49-F238E27FC236}">
              <a16:creationId xmlns:a16="http://schemas.microsoft.com/office/drawing/2014/main" id="{D39DA7B9-B0C0-4ABE-97F0-62236484E7FD}"/>
            </a:ext>
          </a:extLst>
        </xdr:cNvPr>
        <xdr:cNvSpPr txBox="1"/>
      </xdr:nvSpPr>
      <xdr:spPr>
        <a:xfrm>
          <a:off x="12611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3D4DC8C5-C2A7-4F61-BE23-412BD0BFC53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8891AD2B-2D34-4DC3-BD2F-77E5DC64427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60ADBAF0-CEA3-40B9-A197-882D7D6580A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240A6F30-AC14-4A44-914A-00BEE3182B2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36FDAC5D-696C-4C1F-AF03-93765DDBE67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6C485995-A6DA-4FBD-AEAE-3351E965773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B9D70A88-06AF-421B-8A8B-E54446071F9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9B8FD1A1-A3EE-4685-9F98-3430DB9CB6B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a:extLst>
            <a:ext uri="{FF2B5EF4-FFF2-40B4-BE49-F238E27FC236}">
              <a16:creationId xmlns:a16="http://schemas.microsoft.com/office/drawing/2014/main" id="{297C5C7A-CAA3-459B-9640-A7F098A967B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D7FC73ED-E27E-4BA1-9EC8-1D8062D5CAA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2" name="直線コネクタ 681">
          <a:extLst>
            <a:ext uri="{FF2B5EF4-FFF2-40B4-BE49-F238E27FC236}">
              <a16:creationId xmlns:a16="http://schemas.microsoft.com/office/drawing/2014/main" id="{684F782D-3D42-4E11-8C2F-C95C5AA8556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3" name="テキスト ボックス 682">
          <a:extLst>
            <a:ext uri="{FF2B5EF4-FFF2-40B4-BE49-F238E27FC236}">
              <a16:creationId xmlns:a16="http://schemas.microsoft.com/office/drawing/2014/main" id="{A10687DC-15EC-4FBE-A5FB-E27017900B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4" name="直線コネクタ 683">
          <a:extLst>
            <a:ext uri="{FF2B5EF4-FFF2-40B4-BE49-F238E27FC236}">
              <a16:creationId xmlns:a16="http://schemas.microsoft.com/office/drawing/2014/main" id="{5FC14AFD-6126-4DAE-AD7E-8B195B7130A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5" name="テキスト ボックス 684">
          <a:extLst>
            <a:ext uri="{FF2B5EF4-FFF2-40B4-BE49-F238E27FC236}">
              <a16:creationId xmlns:a16="http://schemas.microsoft.com/office/drawing/2014/main" id="{A1B07729-812A-4D96-AAD2-F58018F6E2A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6" name="直線コネクタ 685">
          <a:extLst>
            <a:ext uri="{FF2B5EF4-FFF2-40B4-BE49-F238E27FC236}">
              <a16:creationId xmlns:a16="http://schemas.microsoft.com/office/drawing/2014/main" id="{133DEC04-EF85-436C-A92C-9403D656093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7" name="テキスト ボックス 686">
          <a:extLst>
            <a:ext uri="{FF2B5EF4-FFF2-40B4-BE49-F238E27FC236}">
              <a16:creationId xmlns:a16="http://schemas.microsoft.com/office/drawing/2014/main" id="{03DF00E1-717C-4A42-85EB-87338ABCA55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8" name="直線コネクタ 687">
          <a:extLst>
            <a:ext uri="{FF2B5EF4-FFF2-40B4-BE49-F238E27FC236}">
              <a16:creationId xmlns:a16="http://schemas.microsoft.com/office/drawing/2014/main" id="{675FB6E6-C586-4309-ACA8-87748F23C96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9" name="テキスト ボックス 688">
          <a:extLst>
            <a:ext uri="{FF2B5EF4-FFF2-40B4-BE49-F238E27FC236}">
              <a16:creationId xmlns:a16="http://schemas.microsoft.com/office/drawing/2014/main" id="{22993D3E-4C30-40EF-AF31-F401E355855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0" name="直線コネクタ 689">
          <a:extLst>
            <a:ext uri="{FF2B5EF4-FFF2-40B4-BE49-F238E27FC236}">
              <a16:creationId xmlns:a16="http://schemas.microsoft.com/office/drawing/2014/main" id="{23A52545-42A1-484F-AC77-F1F8667B98E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1" name="テキスト ボックス 690">
          <a:extLst>
            <a:ext uri="{FF2B5EF4-FFF2-40B4-BE49-F238E27FC236}">
              <a16:creationId xmlns:a16="http://schemas.microsoft.com/office/drawing/2014/main" id="{985C1A5D-CF15-410A-9111-9D276549315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0CA97DAC-4B11-45D4-A757-552DE0DCFE2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79034704-7252-4A87-B62C-638A51A7EC1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a:extLst>
            <a:ext uri="{FF2B5EF4-FFF2-40B4-BE49-F238E27FC236}">
              <a16:creationId xmlns:a16="http://schemas.microsoft.com/office/drawing/2014/main" id="{27CCDCD8-731C-474C-9E14-1C745C72D93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695" name="直線コネクタ 694">
          <a:extLst>
            <a:ext uri="{FF2B5EF4-FFF2-40B4-BE49-F238E27FC236}">
              <a16:creationId xmlns:a16="http://schemas.microsoft.com/office/drawing/2014/main" id="{2A1403FE-FD5C-4D60-A447-D709CB933A93}"/>
            </a:ext>
          </a:extLst>
        </xdr:cNvPr>
        <xdr:cNvCxnSpPr/>
      </xdr:nvCxnSpPr>
      <xdr:spPr>
        <a:xfrm flipV="1">
          <a:off x="22160864"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696" name="【保健センター・保健所】&#10;一人当たり面積最小値テキスト">
          <a:extLst>
            <a:ext uri="{FF2B5EF4-FFF2-40B4-BE49-F238E27FC236}">
              <a16:creationId xmlns:a16="http://schemas.microsoft.com/office/drawing/2014/main" id="{AF6106D9-147F-4DD5-8251-D7A911D21361}"/>
            </a:ext>
          </a:extLst>
        </xdr:cNvPr>
        <xdr:cNvSpPr txBox="1"/>
      </xdr:nvSpPr>
      <xdr:spPr>
        <a:xfrm>
          <a:off x="22199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697" name="直線コネクタ 696">
          <a:extLst>
            <a:ext uri="{FF2B5EF4-FFF2-40B4-BE49-F238E27FC236}">
              <a16:creationId xmlns:a16="http://schemas.microsoft.com/office/drawing/2014/main" id="{E296550D-AED7-4CB7-AD26-A0CBCB14CD39}"/>
            </a:ext>
          </a:extLst>
        </xdr:cNvPr>
        <xdr:cNvCxnSpPr/>
      </xdr:nvCxnSpPr>
      <xdr:spPr>
        <a:xfrm>
          <a:off x="22072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698" name="【保健センター・保健所】&#10;一人当たり面積最大値テキスト">
          <a:extLst>
            <a:ext uri="{FF2B5EF4-FFF2-40B4-BE49-F238E27FC236}">
              <a16:creationId xmlns:a16="http://schemas.microsoft.com/office/drawing/2014/main" id="{BA147BC5-F99C-487B-9983-4B672B8EE0D4}"/>
            </a:ext>
          </a:extLst>
        </xdr:cNvPr>
        <xdr:cNvSpPr txBox="1"/>
      </xdr:nvSpPr>
      <xdr:spPr>
        <a:xfrm>
          <a:off x="22199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699" name="直線コネクタ 698">
          <a:extLst>
            <a:ext uri="{FF2B5EF4-FFF2-40B4-BE49-F238E27FC236}">
              <a16:creationId xmlns:a16="http://schemas.microsoft.com/office/drawing/2014/main" id="{A4BA08CA-9D5B-41D1-BBBE-35CBB718B6C8}"/>
            </a:ext>
          </a:extLst>
        </xdr:cNvPr>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700" name="【保健センター・保健所】&#10;一人当たり面積平均値テキスト">
          <a:extLst>
            <a:ext uri="{FF2B5EF4-FFF2-40B4-BE49-F238E27FC236}">
              <a16:creationId xmlns:a16="http://schemas.microsoft.com/office/drawing/2014/main" id="{E7E41345-117F-4C62-89A5-037E35DEDFBF}"/>
            </a:ext>
          </a:extLst>
        </xdr:cNvPr>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701" name="フローチャート: 判断 700">
          <a:extLst>
            <a:ext uri="{FF2B5EF4-FFF2-40B4-BE49-F238E27FC236}">
              <a16:creationId xmlns:a16="http://schemas.microsoft.com/office/drawing/2014/main" id="{31E8A26B-DDFE-468A-8356-9081E56381F1}"/>
            </a:ext>
          </a:extLst>
        </xdr:cNvPr>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702" name="フローチャート: 判断 701">
          <a:extLst>
            <a:ext uri="{FF2B5EF4-FFF2-40B4-BE49-F238E27FC236}">
              <a16:creationId xmlns:a16="http://schemas.microsoft.com/office/drawing/2014/main" id="{FCF24955-348A-450D-83F2-10B9A5D06BF3}"/>
            </a:ext>
          </a:extLst>
        </xdr:cNvPr>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703" name="フローチャート: 判断 702">
          <a:extLst>
            <a:ext uri="{FF2B5EF4-FFF2-40B4-BE49-F238E27FC236}">
              <a16:creationId xmlns:a16="http://schemas.microsoft.com/office/drawing/2014/main" id="{4E933A74-8122-46F7-B902-F71565249E88}"/>
            </a:ext>
          </a:extLst>
        </xdr:cNvPr>
        <xdr:cNvSpPr/>
      </xdr:nvSpPr>
      <xdr:spPr>
        <a:xfrm>
          <a:off x="20383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704" name="フローチャート: 判断 703">
          <a:extLst>
            <a:ext uri="{FF2B5EF4-FFF2-40B4-BE49-F238E27FC236}">
              <a16:creationId xmlns:a16="http://schemas.microsoft.com/office/drawing/2014/main" id="{196B379C-E097-4A35-A776-6FF00207C10B}"/>
            </a:ext>
          </a:extLst>
        </xdr:cNvPr>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705" name="フローチャート: 判断 704">
          <a:extLst>
            <a:ext uri="{FF2B5EF4-FFF2-40B4-BE49-F238E27FC236}">
              <a16:creationId xmlns:a16="http://schemas.microsoft.com/office/drawing/2014/main" id="{52E64B71-7AEB-4FA0-AB09-3CC7AAB9B7C5}"/>
            </a:ext>
          </a:extLst>
        </xdr:cNvPr>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43B71E0F-4014-4430-B43F-52CD04737A0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DAF83701-6936-4F91-8096-770D9CCCAC9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9C947EBE-8C68-433F-94CF-08A6881F5F6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29FC1A6D-611C-4EDD-896A-AA57A243225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279AC778-2F55-450B-BE59-EA1E58D24F8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55880</xdr:rowOff>
    </xdr:from>
    <xdr:to>
      <xdr:col>116</xdr:col>
      <xdr:colOff>114300</xdr:colOff>
      <xdr:row>58</xdr:row>
      <xdr:rowOff>157480</xdr:rowOff>
    </xdr:to>
    <xdr:sp macro="" textlink="">
      <xdr:nvSpPr>
        <xdr:cNvPr id="711" name="楕円 710">
          <a:extLst>
            <a:ext uri="{FF2B5EF4-FFF2-40B4-BE49-F238E27FC236}">
              <a16:creationId xmlns:a16="http://schemas.microsoft.com/office/drawing/2014/main" id="{F84FB54A-1824-427E-996E-CE0298832824}"/>
            </a:ext>
          </a:extLst>
        </xdr:cNvPr>
        <xdr:cNvSpPr/>
      </xdr:nvSpPr>
      <xdr:spPr>
        <a:xfrm>
          <a:off x="221107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78757</xdr:rowOff>
    </xdr:from>
    <xdr:ext cx="469744" cy="259045"/>
    <xdr:sp macro="" textlink="">
      <xdr:nvSpPr>
        <xdr:cNvPr id="712" name="【保健センター・保健所】&#10;一人当たり面積該当値テキスト">
          <a:extLst>
            <a:ext uri="{FF2B5EF4-FFF2-40B4-BE49-F238E27FC236}">
              <a16:creationId xmlns:a16="http://schemas.microsoft.com/office/drawing/2014/main" id="{52410ED2-1A6A-4838-8C7F-302B6F5D72F8}"/>
            </a:ext>
          </a:extLst>
        </xdr:cNvPr>
        <xdr:cNvSpPr txBox="1"/>
      </xdr:nvSpPr>
      <xdr:spPr>
        <a:xfrm>
          <a:off x="22199600"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63500</xdr:rowOff>
    </xdr:from>
    <xdr:to>
      <xdr:col>112</xdr:col>
      <xdr:colOff>38100</xdr:colOff>
      <xdr:row>58</xdr:row>
      <xdr:rowOff>165100</xdr:rowOff>
    </xdr:to>
    <xdr:sp macro="" textlink="">
      <xdr:nvSpPr>
        <xdr:cNvPr id="713" name="楕円 712">
          <a:extLst>
            <a:ext uri="{FF2B5EF4-FFF2-40B4-BE49-F238E27FC236}">
              <a16:creationId xmlns:a16="http://schemas.microsoft.com/office/drawing/2014/main" id="{4C247C9F-F235-422A-B13E-7E194BD4E5E6}"/>
            </a:ext>
          </a:extLst>
        </xdr:cNvPr>
        <xdr:cNvSpPr/>
      </xdr:nvSpPr>
      <xdr:spPr>
        <a:xfrm>
          <a:off x="2127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106680</xdr:rowOff>
    </xdr:from>
    <xdr:to>
      <xdr:col>116</xdr:col>
      <xdr:colOff>63500</xdr:colOff>
      <xdr:row>58</xdr:row>
      <xdr:rowOff>114300</xdr:rowOff>
    </xdr:to>
    <xdr:cxnSp macro="">
      <xdr:nvCxnSpPr>
        <xdr:cNvPr id="714" name="直線コネクタ 713">
          <a:extLst>
            <a:ext uri="{FF2B5EF4-FFF2-40B4-BE49-F238E27FC236}">
              <a16:creationId xmlns:a16="http://schemas.microsoft.com/office/drawing/2014/main" id="{AE8796CC-B817-4297-B7E7-DD6EA50FFDAF}"/>
            </a:ext>
          </a:extLst>
        </xdr:cNvPr>
        <xdr:cNvCxnSpPr/>
      </xdr:nvCxnSpPr>
      <xdr:spPr>
        <a:xfrm flipV="1">
          <a:off x="21323300" y="10050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59690</xdr:rowOff>
    </xdr:from>
    <xdr:to>
      <xdr:col>107</xdr:col>
      <xdr:colOff>101600</xdr:colOff>
      <xdr:row>58</xdr:row>
      <xdr:rowOff>161290</xdr:rowOff>
    </xdr:to>
    <xdr:sp macro="" textlink="">
      <xdr:nvSpPr>
        <xdr:cNvPr id="715" name="楕円 714">
          <a:extLst>
            <a:ext uri="{FF2B5EF4-FFF2-40B4-BE49-F238E27FC236}">
              <a16:creationId xmlns:a16="http://schemas.microsoft.com/office/drawing/2014/main" id="{4598F0E6-80D5-497D-AEFC-DEE657F0E280}"/>
            </a:ext>
          </a:extLst>
        </xdr:cNvPr>
        <xdr:cNvSpPr/>
      </xdr:nvSpPr>
      <xdr:spPr>
        <a:xfrm>
          <a:off x="20383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110490</xdr:rowOff>
    </xdr:from>
    <xdr:to>
      <xdr:col>111</xdr:col>
      <xdr:colOff>177800</xdr:colOff>
      <xdr:row>58</xdr:row>
      <xdr:rowOff>114300</xdr:rowOff>
    </xdr:to>
    <xdr:cxnSp macro="">
      <xdr:nvCxnSpPr>
        <xdr:cNvPr id="716" name="直線コネクタ 715">
          <a:extLst>
            <a:ext uri="{FF2B5EF4-FFF2-40B4-BE49-F238E27FC236}">
              <a16:creationId xmlns:a16="http://schemas.microsoft.com/office/drawing/2014/main" id="{77A8E2CE-5DEB-442C-8984-4DE5AC3E825E}"/>
            </a:ext>
          </a:extLst>
        </xdr:cNvPr>
        <xdr:cNvCxnSpPr/>
      </xdr:nvCxnSpPr>
      <xdr:spPr>
        <a:xfrm>
          <a:off x="20434300" y="10054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63500</xdr:rowOff>
    </xdr:from>
    <xdr:to>
      <xdr:col>102</xdr:col>
      <xdr:colOff>165100</xdr:colOff>
      <xdr:row>58</xdr:row>
      <xdr:rowOff>165100</xdr:rowOff>
    </xdr:to>
    <xdr:sp macro="" textlink="">
      <xdr:nvSpPr>
        <xdr:cNvPr id="717" name="楕円 716">
          <a:extLst>
            <a:ext uri="{FF2B5EF4-FFF2-40B4-BE49-F238E27FC236}">
              <a16:creationId xmlns:a16="http://schemas.microsoft.com/office/drawing/2014/main" id="{02629CFD-CFB3-4BFE-9107-B2004858EC9E}"/>
            </a:ext>
          </a:extLst>
        </xdr:cNvPr>
        <xdr:cNvSpPr/>
      </xdr:nvSpPr>
      <xdr:spPr>
        <a:xfrm>
          <a:off x="19494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110490</xdr:rowOff>
    </xdr:from>
    <xdr:to>
      <xdr:col>107</xdr:col>
      <xdr:colOff>50800</xdr:colOff>
      <xdr:row>58</xdr:row>
      <xdr:rowOff>114300</xdr:rowOff>
    </xdr:to>
    <xdr:cxnSp macro="">
      <xdr:nvCxnSpPr>
        <xdr:cNvPr id="718" name="直線コネクタ 717">
          <a:extLst>
            <a:ext uri="{FF2B5EF4-FFF2-40B4-BE49-F238E27FC236}">
              <a16:creationId xmlns:a16="http://schemas.microsoft.com/office/drawing/2014/main" id="{5A574766-E930-4748-8726-FEA9D7AB0376}"/>
            </a:ext>
          </a:extLst>
        </xdr:cNvPr>
        <xdr:cNvCxnSpPr/>
      </xdr:nvCxnSpPr>
      <xdr:spPr>
        <a:xfrm flipV="1">
          <a:off x="19545300" y="10054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93980</xdr:rowOff>
    </xdr:from>
    <xdr:to>
      <xdr:col>98</xdr:col>
      <xdr:colOff>38100</xdr:colOff>
      <xdr:row>61</xdr:row>
      <xdr:rowOff>24130</xdr:rowOff>
    </xdr:to>
    <xdr:sp macro="" textlink="">
      <xdr:nvSpPr>
        <xdr:cNvPr id="719" name="楕円 718">
          <a:extLst>
            <a:ext uri="{FF2B5EF4-FFF2-40B4-BE49-F238E27FC236}">
              <a16:creationId xmlns:a16="http://schemas.microsoft.com/office/drawing/2014/main" id="{1CF80BC2-D09A-4A9A-B2FE-536B643B265E}"/>
            </a:ext>
          </a:extLst>
        </xdr:cNvPr>
        <xdr:cNvSpPr/>
      </xdr:nvSpPr>
      <xdr:spPr>
        <a:xfrm>
          <a:off x="18605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114300</xdr:rowOff>
    </xdr:from>
    <xdr:to>
      <xdr:col>102</xdr:col>
      <xdr:colOff>114300</xdr:colOff>
      <xdr:row>60</xdr:row>
      <xdr:rowOff>144780</xdr:rowOff>
    </xdr:to>
    <xdr:cxnSp macro="">
      <xdr:nvCxnSpPr>
        <xdr:cNvPr id="720" name="直線コネクタ 719">
          <a:extLst>
            <a:ext uri="{FF2B5EF4-FFF2-40B4-BE49-F238E27FC236}">
              <a16:creationId xmlns:a16="http://schemas.microsoft.com/office/drawing/2014/main" id="{51532D0F-6974-4168-8FC8-E941D1CBF557}"/>
            </a:ext>
          </a:extLst>
        </xdr:cNvPr>
        <xdr:cNvCxnSpPr/>
      </xdr:nvCxnSpPr>
      <xdr:spPr>
        <a:xfrm flipV="1">
          <a:off x="18656300" y="1005840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114317</xdr:rowOff>
    </xdr:from>
    <xdr:ext cx="469744" cy="259045"/>
    <xdr:sp macro="" textlink="">
      <xdr:nvSpPr>
        <xdr:cNvPr id="721" name="n_1aveValue【保健センター・保健所】&#10;一人当たり面積">
          <a:extLst>
            <a:ext uri="{FF2B5EF4-FFF2-40B4-BE49-F238E27FC236}">
              <a16:creationId xmlns:a16="http://schemas.microsoft.com/office/drawing/2014/main" id="{B20CD68E-3F48-4DFC-A3EB-9F3E13D4A1D6}"/>
            </a:ext>
          </a:extLst>
        </xdr:cNvPr>
        <xdr:cNvSpPr txBox="1"/>
      </xdr:nvSpPr>
      <xdr:spPr>
        <a:xfrm>
          <a:off x="210757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91457</xdr:rowOff>
    </xdr:from>
    <xdr:ext cx="469744" cy="259045"/>
    <xdr:sp macro="" textlink="">
      <xdr:nvSpPr>
        <xdr:cNvPr id="722" name="n_2aveValue【保健センター・保健所】&#10;一人当たり面積">
          <a:extLst>
            <a:ext uri="{FF2B5EF4-FFF2-40B4-BE49-F238E27FC236}">
              <a16:creationId xmlns:a16="http://schemas.microsoft.com/office/drawing/2014/main" id="{1619E0F0-5946-404C-B9EA-169E67471F68}"/>
            </a:ext>
          </a:extLst>
        </xdr:cNvPr>
        <xdr:cNvSpPr txBox="1"/>
      </xdr:nvSpPr>
      <xdr:spPr>
        <a:xfrm>
          <a:off x="20199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723" name="n_3aveValue【保健センター・保健所】&#10;一人当たり面積">
          <a:extLst>
            <a:ext uri="{FF2B5EF4-FFF2-40B4-BE49-F238E27FC236}">
              <a16:creationId xmlns:a16="http://schemas.microsoft.com/office/drawing/2014/main" id="{B7976DBE-AA22-499C-BF64-C90236310459}"/>
            </a:ext>
          </a:extLst>
        </xdr:cNvPr>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152417</xdr:rowOff>
    </xdr:from>
    <xdr:ext cx="469744" cy="259045"/>
    <xdr:sp macro="" textlink="">
      <xdr:nvSpPr>
        <xdr:cNvPr id="724" name="n_4aveValue【保健センター・保健所】&#10;一人当たり面積">
          <a:extLst>
            <a:ext uri="{FF2B5EF4-FFF2-40B4-BE49-F238E27FC236}">
              <a16:creationId xmlns:a16="http://schemas.microsoft.com/office/drawing/2014/main" id="{7BA424A6-44ED-4855-88AC-1F0CB654B198}"/>
            </a:ext>
          </a:extLst>
        </xdr:cNvPr>
        <xdr:cNvSpPr txBox="1"/>
      </xdr:nvSpPr>
      <xdr:spPr>
        <a:xfrm>
          <a:off x="18421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10177</xdr:rowOff>
    </xdr:from>
    <xdr:ext cx="469744" cy="259045"/>
    <xdr:sp macro="" textlink="">
      <xdr:nvSpPr>
        <xdr:cNvPr id="725" name="n_1mainValue【保健センター・保健所】&#10;一人当たり面積">
          <a:extLst>
            <a:ext uri="{FF2B5EF4-FFF2-40B4-BE49-F238E27FC236}">
              <a16:creationId xmlns:a16="http://schemas.microsoft.com/office/drawing/2014/main" id="{AAB0D37F-9CD7-42AF-B634-7BB55E033371}"/>
            </a:ext>
          </a:extLst>
        </xdr:cNvPr>
        <xdr:cNvSpPr txBox="1"/>
      </xdr:nvSpPr>
      <xdr:spPr>
        <a:xfrm>
          <a:off x="210757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6367</xdr:rowOff>
    </xdr:from>
    <xdr:ext cx="469744" cy="259045"/>
    <xdr:sp macro="" textlink="">
      <xdr:nvSpPr>
        <xdr:cNvPr id="726" name="n_2mainValue【保健センター・保健所】&#10;一人当たり面積">
          <a:extLst>
            <a:ext uri="{FF2B5EF4-FFF2-40B4-BE49-F238E27FC236}">
              <a16:creationId xmlns:a16="http://schemas.microsoft.com/office/drawing/2014/main" id="{D2F39670-A818-49C8-B468-602E09D4760D}"/>
            </a:ext>
          </a:extLst>
        </xdr:cNvPr>
        <xdr:cNvSpPr txBox="1"/>
      </xdr:nvSpPr>
      <xdr:spPr>
        <a:xfrm>
          <a:off x="20199427" y="977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10177</xdr:rowOff>
    </xdr:from>
    <xdr:ext cx="469744" cy="259045"/>
    <xdr:sp macro="" textlink="">
      <xdr:nvSpPr>
        <xdr:cNvPr id="727" name="n_3mainValue【保健センター・保健所】&#10;一人当たり面積">
          <a:extLst>
            <a:ext uri="{FF2B5EF4-FFF2-40B4-BE49-F238E27FC236}">
              <a16:creationId xmlns:a16="http://schemas.microsoft.com/office/drawing/2014/main" id="{F398BA0E-E3CD-44E9-B293-28BAD51BDA5F}"/>
            </a:ext>
          </a:extLst>
        </xdr:cNvPr>
        <xdr:cNvSpPr txBox="1"/>
      </xdr:nvSpPr>
      <xdr:spPr>
        <a:xfrm>
          <a:off x="19310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40657</xdr:rowOff>
    </xdr:from>
    <xdr:ext cx="469744" cy="259045"/>
    <xdr:sp macro="" textlink="">
      <xdr:nvSpPr>
        <xdr:cNvPr id="728" name="n_4mainValue【保健センター・保健所】&#10;一人当たり面積">
          <a:extLst>
            <a:ext uri="{FF2B5EF4-FFF2-40B4-BE49-F238E27FC236}">
              <a16:creationId xmlns:a16="http://schemas.microsoft.com/office/drawing/2014/main" id="{778AF183-C756-469F-9052-BB65D5D55293}"/>
            </a:ext>
          </a:extLst>
        </xdr:cNvPr>
        <xdr:cNvSpPr txBox="1"/>
      </xdr:nvSpPr>
      <xdr:spPr>
        <a:xfrm>
          <a:off x="184214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B5970073-B8CD-4442-BC43-1F6BE50CB2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611E1CCA-808B-4DC1-8AE2-1B8887DACBE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9656C53E-1465-4D9D-B4F6-74C0C10FEA8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B8327E65-3361-4989-A9EF-4B17EFADDE2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084FFD00-C34C-4EF6-8381-98D9382D02B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F1E9B8D3-6785-4D48-BFE3-B06CC527C4B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77BE7781-C4FA-4687-9BD5-1A2C202BDF0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F2841830-1A80-44B0-8349-B4A3D61EB8C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19D7DE13-D7EE-43CE-BEBF-2B2C6408807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D78389D1-2AB6-4E4A-83D7-E9F1C27ADC8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42BFF02C-3706-4C84-8FB4-A9FB4384076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a:extLst>
            <a:ext uri="{FF2B5EF4-FFF2-40B4-BE49-F238E27FC236}">
              <a16:creationId xmlns:a16="http://schemas.microsoft.com/office/drawing/2014/main" id="{637D9911-9247-49A5-97EC-FD1FC9DCAF8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id="{0ED0597A-989F-4DB6-92A0-898576C247D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a:extLst>
            <a:ext uri="{FF2B5EF4-FFF2-40B4-BE49-F238E27FC236}">
              <a16:creationId xmlns:a16="http://schemas.microsoft.com/office/drawing/2014/main" id="{9E58836F-57F0-469D-B334-FF191A7D5F9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a:extLst>
            <a:ext uri="{FF2B5EF4-FFF2-40B4-BE49-F238E27FC236}">
              <a16:creationId xmlns:a16="http://schemas.microsoft.com/office/drawing/2014/main" id="{2585B140-823F-49A8-8AF9-C4203F19431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a:extLst>
            <a:ext uri="{FF2B5EF4-FFF2-40B4-BE49-F238E27FC236}">
              <a16:creationId xmlns:a16="http://schemas.microsoft.com/office/drawing/2014/main" id="{82C38BA7-B8BA-4469-882A-4CE5833D95F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a:extLst>
            <a:ext uri="{FF2B5EF4-FFF2-40B4-BE49-F238E27FC236}">
              <a16:creationId xmlns:a16="http://schemas.microsoft.com/office/drawing/2014/main" id="{0E790649-3EE6-4CCB-8E72-97DF2C3C8BA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a:extLst>
            <a:ext uri="{FF2B5EF4-FFF2-40B4-BE49-F238E27FC236}">
              <a16:creationId xmlns:a16="http://schemas.microsoft.com/office/drawing/2014/main" id="{E6D25DA1-EA8D-418E-BB30-FC028F49929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a:extLst>
            <a:ext uri="{FF2B5EF4-FFF2-40B4-BE49-F238E27FC236}">
              <a16:creationId xmlns:a16="http://schemas.microsoft.com/office/drawing/2014/main" id="{2B013AC3-F5DB-4D06-BAAD-A3BFA86C3EE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a:extLst>
            <a:ext uri="{FF2B5EF4-FFF2-40B4-BE49-F238E27FC236}">
              <a16:creationId xmlns:a16="http://schemas.microsoft.com/office/drawing/2014/main" id="{F4E96548-C9CD-4CF1-8BB5-72B2B4DD8C7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a:extLst>
            <a:ext uri="{FF2B5EF4-FFF2-40B4-BE49-F238E27FC236}">
              <a16:creationId xmlns:a16="http://schemas.microsoft.com/office/drawing/2014/main" id="{D23422BC-B26C-479C-81C2-C4065CD9D6B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A3DA938A-FD14-4018-AA60-B6FCBD2F133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a:extLst>
            <a:ext uri="{FF2B5EF4-FFF2-40B4-BE49-F238E27FC236}">
              <a16:creationId xmlns:a16="http://schemas.microsoft.com/office/drawing/2014/main" id="{8192BF2E-BF0F-4540-9CAF-E449B114D71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804D249A-6237-4715-B20C-960FFE50B7B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753" name="直線コネクタ 752">
          <a:extLst>
            <a:ext uri="{FF2B5EF4-FFF2-40B4-BE49-F238E27FC236}">
              <a16:creationId xmlns:a16="http://schemas.microsoft.com/office/drawing/2014/main" id="{E993F7CB-86B9-4333-9E92-21ADC666FD35}"/>
            </a:ext>
          </a:extLst>
        </xdr:cNvPr>
        <xdr:cNvCxnSpPr/>
      </xdr:nvCxnSpPr>
      <xdr:spPr>
        <a:xfrm flipV="1">
          <a:off x="16318864" y="13226414"/>
          <a:ext cx="0" cy="163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4" name="【消防施設】&#10;有形固定資産減価償却率最小値テキスト">
          <a:extLst>
            <a:ext uri="{FF2B5EF4-FFF2-40B4-BE49-F238E27FC236}">
              <a16:creationId xmlns:a16="http://schemas.microsoft.com/office/drawing/2014/main" id="{FFB9A35C-4271-4914-A699-FE374FA03B34}"/>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5" name="直線コネクタ 754">
          <a:extLst>
            <a:ext uri="{FF2B5EF4-FFF2-40B4-BE49-F238E27FC236}">
              <a16:creationId xmlns:a16="http://schemas.microsoft.com/office/drawing/2014/main" id="{7255EC2A-10F1-4F6D-9D05-018BD6A742E5}"/>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21FC093D-FC78-49C2-8E92-880CADF2605A}"/>
            </a:ext>
          </a:extLst>
        </xdr:cNvPr>
        <xdr:cNvSpPr txBox="1"/>
      </xdr:nvSpPr>
      <xdr:spPr>
        <a:xfrm>
          <a:off x="16357600" y="1300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757" name="直線コネクタ 756">
          <a:extLst>
            <a:ext uri="{FF2B5EF4-FFF2-40B4-BE49-F238E27FC236}">
              <a16:creationId xmlns:a16="http://schemas.microsoft.com/office/drawing/2014/main" id="{A7E8DD8C-5CD0-4A88-AAA2-5B5AA8F98ADF}"/>
            </a:ext>
          </a:extLst>
        </xdr:cNvPr>
        <xdr:cNvCxnSpPr/>
      </xdr:nvCxnSpPr>
      <xdr:spPr>
        <a:xfrm>
          <a:off x="16230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D478D1C1-DE20-4B3F-9510-56F22D007196}"/>
            </a:ext>
          </a:extLst>
        </xdr:cNvPr>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9" name="フローチャート: 判断 758">
          <a:extLst>
            <a:ext uri="{FF2B5EF4-FFF2-40B4-BE49-F238E27FC236}">
              <a16:creationId xmlns:a16="http://schemas.microsoft.com/office/drawing/2014/main" id="{D102E62F-3C04-4428-B270-55571E9071B5}"/>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60" name="フローチャート: 判断 759">
          <a:extLst>
            <a:ext uri="{FF2B5EF4-FFF2-40B4-BE49-F238E27FC236}">
              <a16:creationId xmlns:a16="http://schemas.microsoft.com/office/drawing/2014/main" id="{900DDC96-C949-4CBE-B361-962B781CB5F0}"/>
            </a:ext>
          </a:extLst>
        </xdr:cNvPr>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761" name="フローチャート: 判断 760">
          <a:extLst>
            <a:ext uri="{FF2B5EF4-FFF2-40B4-BE49-F238E27FC236}">
              <a16:creationId xmlns:a16="http://schemas.microsoft.com/office/drawing/2014/main" id="{1C5BEC93-C172-4DA5-BE89-E88DE002A996}"/>
            </a:ext>
          </a:extLst>
        </xdr:cNvPr>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762" name="フローチャート: 判断 761">
          <a:extLst>
            <a:ext uri="{FF2B5EF4-FFF2-40B4-BE49-F238E27FC236}">
              <a16:creationId xmlns:a16="http://schemas.microsoft.com/office/drawing/2014/main" id="{FA072246-62E0-4683-BDEE-3433C8B27A8A}"/>
            </a:ext>
          </a:extLst>
        </xdr:cNvPr>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3" name="フローチャート: 判断 762">
          <a:extLst>
            <a:ext uri="{FF2B5EF4-FFF2-40B4-BE49-F238E27FC236}">
              <a16:creationId xmlns:a16="http://schemas.microsoft.com/office/drawing/2014/main" id="{5ABD0276-74B1-4049-B3C8-0FA246EF06A4}"/>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8AF579AB-0375-4796-97B7-9D756FA800C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BA9C2601-49F3-4FF3-BDE7-743D1AA5928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AB12CB07-0D34-4277-8165-7A2BD9F448B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131BECDE-9483-4BD0-85C1-C4EBE3A90C9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A0CD399E-CA3E-4EBF-88A7-1B84310BB4F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4445</xdr:rowOff>
    </xdr:from>
    <xdr:to>
      <xdr:col>85</xdr:col>
      <xdr:colOff>177800</xdr:colOff>
      <xdr:row>86</xdr:row>
      <xdr:rowOff>106045</xdr:rowOff>
    </xdr:to>
    <xdr:sp macro="" textlink="">
      <xdr:nvSpPr>
        <xdr:cNvPr id="769" name="楕円 768">
          <a:extLst>
            <a:ext uri="{FF2B5EF4-FFF2-40B4-BE49-F238E27FC236}">
              <a16:creationId xmlns:a16="http://schemas.microsoft.com/office/drawing/2014/main" id="{222C6B4B-7EF7-4B16-A073-70DF22B0986A}"/>
            </a:ext>
          </a:extLst>
        </xdr:cNvPr>
        <xdr:cNvSpPr/>
      </xdr:nvSpPr>
      <xdr:spPr>
        <a:xfrm>
          <a:off x="162687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90822</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6B350D7D-BFC1-4EB4-854A-813AE6A704A9}"/>
            </a:ext>
          </a:extLst>
        </xdr:cNvPr>
        <xdr:cNvSpPr txBox="1"/>
      </xdr:nvSpPr>
      <xdr:spPr>
        <a:xfrm>
          <a:off x="16357600" y="1466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166370</xdr:rowOff>
    </xdr:from>
    <xdr:to>
      <xdr:col>81</xdr:col>
      <xdr:colOff>101600</xdr:colOff>
      <xdr:row>86</xdr:row>
      <xdr:rowOff>96520</xdr:rowOff>
    </xdr:to>
    <xdr:sp macro="" textlink="">
      <xdr:nvSpPr>
        <xdr:cNvPr id="771" name="楕円 770">
          <a:extLst>
            <a:ext uri="{FF2B5EF4-FFF2-40B4-BE49-F238E27FC236}">
              <a16:creationId xmlns:a16="http://schemas.microsoft.com/office/drawing/2014/main" id="{71223CC9-9418-49DE-87B7-9C9C5DF93491}"/>
            </a:ext>
          </a:extLst>
        </xdr:cNvPr>
        <xdr:cNvSpPr/>
      </xdr:nvSpPr>
      <xdr:spPr>
        <a:xfrm>
          <a:off x="15430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45720</xdr:rowOff>
    </xdr:from>
    <xdr:to>
      <xdr:col>85</xdr:col>
      <xdr:colOff>127000</xdr:colOff>
      <xdr:row>86</xdr:row>
      <xdr:rowOff>55245</xdr:rowOff>
    </xdr:to>
    <xdr:cxnSp macro="">
      <xdr:nvCxnSpPr>
        <xdr:cNvPr id="772" name="直線コネクタ 771">
          <a:extLst>
            <a:ext uri="{FF2B5EF4-FFF2-40B4-BE49-F238E27FC236}">
              <a16:creationId xmlns:a16="http://schemas.microsoft.com/office/drawing/2014/main" id="{F95C0864-242C-4A83-AE77-7543D152F704}"/>
            </a:ext>
          </a:extLst>
        </xdr:cNvPr>
        <xdr:cNvCxnSpPr/>
      </xdr:nvCxnSpPr>
      <xdr:spPr>
        <a:xfrm>
          <a:off x="15481300" y="147904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156845</xdr:rowOff>
    </xdr:from>
    <xdr:to>
      <xdr:col>76</xdr:col>
      <xdr:colOff>165100</xdr:colOff>
      <xdr:row>86</xdr:row>
      <xdr:rowOff>86995</xdr:rowOff>
    </xdr:to>
    <xdr:sp macro="" textlink="">
      <xdr:nvSpPr>
        <xdr:cNvPr id="773" name="楕円 772">
          <a:extLst>
            <a:ext uri="{FF2B5EF4-FFF2-40B4-BE49-F238E27FC236}">
              <a16:creationId xmlns:a16="http://schemas.microsoft.com/office/drawing/2014/main" id="{31D6E277-5A7D-4C5D-B383-CF2FF74261FA}"/>
            </a:ext>
          </a:extLst>
        </xdr:cNvPr>
        <xdr:cNvSpPr/>
      </xdr:nvSpPr>
      <xdr:spPr>
        <a:xfrm>
          <a:off x="14541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36195</xdr:rowOff>
    </xdr:from>
    <xdr:to>
      <xdr:col>81</xdr:col>
      <xdr:colOff>50800</xdr:colOff>
      <xdr:row>86</xdr:row>
      <xdr:rowOff>45720</xdr:rowOff>
    </xdr:to>
    <xdr:cxnSp macro="">
      <xdr:nvCxnSpPr>
        <xdr:cNvPr id="774" name="直線コネクタ 773">
          <a:extLst>
            <a:ext uri="{FF2B5EF4-FFF2-40B4-BE49-F238E27FC236}">
              <a16:creationId xmlns:a16="http://schemas.microsoft.com/office/drawing/2014/main" id="{BFF910CE-B6BE-4818-9265-08A33D74C14D}"/>
            </a:ext>
          </a:extLst>
        </xdr:cNvPr>
        <xdr:cNvCxnSpPr/>
      </xdr:nvCxnSpPr>
      <xdr:spPr>
        <a:xfrm>
          <a:off x="14592300" y="147808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149225</xdr:rowOff>
    </xdr:from>
    <xdr:to>
      <xdr:col>72</xdr:col>
      <xdr:colOff>38100</xdr:colOff>
      <xdr:row>86</xdr:row>
      <xdr:rowOff>79375</xdr:rowOff>
    </xdr:to>
    <xdr:sp macro="" textlink="">
      <xdr:nvSpPr>
        <xdr:cNvPr id="775" name="楕円 774">
          <a:extLst>
            <a:ext uri="{FF2B5EF4-FFF2-40B4-BE49-F238E27FC236}">
              <a16:creationId xmlns:a16="http://schemas.microsoft.com/office/drawing/2014/main" id="{6542E998-6B61-411F-AF1E-A5E399CFA2B4}"/>
            </a:ext>
          </a:extLst>
        </xdr:cNvPr>
        <xdr:cNvSpPr/>
      </xdr:nvSpPr>
      <xdr:spPr>
        <a:xfrm>
          <a:off x="13652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28575</xdr:rowOff>
    </xdr:from>
    <xdr:to>
      <xdr:col>76</xdr:col>
      <xdr:colOff>114300</xdr:colOff>
      <xdr:row>86</xdr:row>
      <xdr:rowOff>36195</xdr:rowOff>
    </xdr:to>
    <xdr:cxnSp macro="">
      <xdr:nvCxnSpPr>
        <xdr:cNvPr id="776" name="直線コネクタ 775">
          <a:extLst>
            <a:ext uri="{FF2B5EF4-FFF2-40B4-BE49-F238E27FC236}">
              <a16:creationId xmlns:a16="http://schemas.microsoft.com/office/drawing/2014/main" id="{F3931CA8-7F27-4641-853B-95ADD3F888EC}"/>
            </a:ext>
          </a:extLst>
        </xdr:cNvPr>
        <xdr:cNvCxnSpPr/>
      </xdr:nvCxnSpPr>
      <xdr:spPr>
        <a:xfrm>
          <a:off x="13703300" y="147732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139700</xdr:rowOff>
    </xdr:from>
    <xdr:to>
      <xdr:col>67</xdr:col>
      <xdr:colOff>101600</xdr:colOff>
      <xdr:row>86</xdr:row>
      <xdr:rowOff>69850</xdr:rowOff>
    </xdr:to>
    <xdr:sp macro="" textlink="">
      <xdr:nvSpPr>
        <xdr:cNvPr id="777" name="楕円 776">
          <a:extLst>
            <a:ext uri="{FF2B5EF4-FFF2-40B4-BE49-F238E27FC236}">
              <a16:creationId xmlns:a16="http://schemas.microsoft.com/office/drawing/2014/main" id="{883497A2-9675-42ED-891F-31D6A99F0D16}"/>
            </a:ext>
          </a:extLst>
        </xdr:cNvPr>
        <xdr:cNvSpPr/>
      </xdr:nvSpPr>
      <xdr:spPr>
        <a:xfrm>
          <a:off x="1276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19050</xdr:rowOff>
    </xdr:from>
    <xdr:to>
      <xdr:col>71</xdr:col>
      <xdr:colOff>177800</xdr:colOff>
      <xdr:row>86</xdr:row>
      <xdr:rowOff>28575</xdr:rowOff>
    </xdr:to>
    <xdr:cxnSp macro="">
      <xdr:nvCxnSpPr>
        <xdr:cNvPr id="778" name="直線コネクタ 777">
          <a:extLst>
            <a:ext uri="{FF2B5EF4-FFF2-40B4-BE49-F238E27FC236}">
              <a16:creationId xmlns:a16="http://schemas.microsoft.com/office/drawing/2014/main" id="{A1DF383D-6425-483D-AE6D-0D4B1D529C64}"/>
            </a:ext>
          </a:extLst>
        </xdr:cNvPr>
        <xdr:cNvCxnSpPr/>
      </xdr:nvCxnSpPr>
      <xdr:spPr>
        <a:xfrm>
          <a:off x="12814300" y="14763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779" name="n_1aveValue【消防施設】&#10;有形固定資産減価償却率">
          <a:extLst>
            <a:ext uri="{FF2B5EF4-FFF2-40B4-BE49-F238E27FC236}">
              <a16:creationId xmlns:a16="http://schemas.microsoft.com/office/drawing/2014/main" id="{F25C79E6-4C54-4459-B17D-C01F4B5F2EEA}"/>
            </a:ext>
          </a:extLst>
        </xdr:cNvPr>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780" name="n_2aveValue【消防施設】&#10;有形固定資産減価償却率">
          <a:extLst>
            <a:ext uri="{FF2B5EF4-FFF2-40B4-BE49-F238E27FC236}">
              <a16:creationId xmlns:a16="http://schemas.microsoft.com/office/drawing/2014/main" id="{013509F1-0D98-4999-B0CC-8F45A6A7C541}"/>
            </a:ext>
          </a:extLst>
        </xdr:cNvPr>
        <xdr:cNvSpPr txBox="1"/>
      </xdr:nvSpPr>
      <xdr:spPr>
        <a:xfrm>
          <a:off x="14389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130191</xdr:rowOff>
    </xdr:from>
    <xdr:ext cx="405111" cy="259045"/>
    <xdr:sp macro="" textlink="">
      <xdr:nvSpPr>
        <xdr:cNvPr id="781" name="n_3aveValue【消防施設】&#10;有形固定資産減価償却率">
          <a:extLst>
            <a:ext uri="{FF2B5EF4-FFF2-40B4-BE49-F238E27FC236}">
              <a16:creationId xmlns:a16="http://schemas.microsoft.com/office/drawing/2014/main" id="{9A0B1DC6-3DBD-4C3F-A076-78175ED53FB0}"/>
            </a:ext>
          </a:extLst>
        </xdr:cNvPr>
        <xdr:cNvSpPr txBox="1"/>
      </xdr:nvSpPr>
      <xdr:spPr>
        <a:xfrm>
          <a:off x="13500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782" name="n_4aveValue【消防施設】&#10;有形固定資産減価償却率">
          <a:extLst>
            <a:ext uri="{FF2B5EF4-FFF2-40B4-BE49-F238E27FC236}">
              <a16:creationId xmlns:a16="http://schemas.microsoft.com/office/drawing/2014/main" id="{BA3D768D-FA2E-4387-A2A2-C66698E30D42}"/>
            </a:ext>
          </a:extLst>
        </xdr:cNvPr>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87647</xdr:rowOff>
    </xdr:from>
    <xdr:ext cx="405111" cy="259045"/>
    <xdr:sp macro="" textlink="">
      <xdr:nvSpPr>
        <xdr:cNvPr id="783" name="n_1mainValue【消防施設】&#10;有形固定資産減価償却率">
          <a:extLst>
            <a:ext uri="{FF2B5EF4-FFF2-40B4-BE49-F238E27FC236}">
              <a16:creationId xmlns:a16="http://schemas.microsoft.com/office/drawing/2014/main" id="{1DAA7337-CE3D-4FC9-9BFC-28248E4F18BA}"/>
            </a:ext>
          </a:extLst>
        </xdr:cNvPr>
        <xdr:cNvSpPr txBox="1"/>
      </xdr:nvSpPr>
      <xdr:spPr>
        <a:xfrm>
          <a:off x="15266044"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78122</xdr:rowOff>
    </xdr:from>
    <xdr:ext cx="405111" cy="259045"/>
    <xdr:sp macro="" textlink="">
      <xdr:nvSpPr>
        <xdr:cNvPr id="784" name="n_2mainValue【消防施設】&#10;有形固定資産減価償却率">
          <a:extLst>
            <a:ext uri="{FF2B5EF4-FFF2-40B4-BE49-F238E27FC236}">
              <a16:creationId xmlns:a16="http://schemas.microsoft.com/office/drawing/2014/main" id="{CB60A5C6-78EF-4350-9775-116D2AA5D50A}"/>
            </a:ext>
          </a:extLst>
        </xdr:cNvPr>
        <xdr:cNvSpPr txBox="1"/>
      </xdr:nvSpPr>
      <xdr:spPr>
        <a:xfrm>
          <a:off x="14389744"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70502</xdr:rowOff>
    </xdr:from>
    <xdr:ext cx="405111" cy="259045"/>
    <xdr:sp macro="" textlink="">
      <xdr:nvSpPr>
        <xdr:cNvPr id="785" name="n_3mainValue【消防施設】&#10;有形固定資産減価償却率">
          <a:extLst>
            <a:ext uri="{FF2B5EF4-FFF2-40B4-BE49-F238E27FC236}">
              <a16:creationId xmlns:a16="http://schemas.microsoft.com/office/drawing/2014/main" id="{8DE206F0-7373-4E25-9BC9-AD3BD77B8709}"/>
            </a:ext>
          </a:extLst>
        </xdr:cNvPr>
        <xdr:cNvSpPr txBox="1"/>
      </xdr:nvSpPr>
      <xdr:spPr>
        <a:xfrm>
          <a:off x="13500744"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60977</xdr:rowOff>
    </xdr:from>
    <xdr:ext cx="405111" cy="259045"/>
    <xdr:sp macro="" textlink="">
      <xdr:nvSpPr>
        <xdr:cNvPr id="786" name="n_4mainValue【消防施設】&#10;有形固定資産減価償却率">
          <a:extLst>
            <a:ext uri="{FF2B5EF4-FFF2-40B4-BE49-F238E27FC236}">
              <a16:creationId xmlns:a16="http://schemas.microsoft.com/office/drawing/2014/main" id="{93A61099-68B6-4E77-BF78-F75123D9B607}"/>
            </a:ext>
          </a:extLst>
        </xdr:cNvPr>
        <xdr:cNvSpPr txBox="1"/>
      </xdr:nvSpPr>
      <xdr:spPr>
        <a:xfrm>
          <a:off x="12611744"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174609C9-FD0B-4D5A-B181-8D2660D7FDC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66E5FB70-BCA8-4471-B2CA-D6A6AB39638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D5ADE24C-D5D9-494D-BD62-1D0621F50DD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430FE0B5-0BF9-44D4-8B09-CE2586548CE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11824F8D-E7BE-49B3-A615-750A684D68D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6161DD3E-0FCF-41B9-8F57-27E252F8A70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7E060AEA-9760-4C4C-BEC1-73A3E0E6E41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96D6ECF4-3EF2-4AF5-8480-78B0C3E290D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E4C0FFC3-4882-4A0D-9BC0-556428BE5C9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A579CC88-AC8A-4236-889A-C428AF5FBEB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92409ECE-097E-4B21-86A9-ED730E3A9FE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A9A9FC5D-876D-491C-A154-BFE332E47FC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39D045BE-E26E-40EB-9843-EAD82AED8A4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A2BDC79B-4BDF-4BC4-A305-756FEE93441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8EB5EBA8-EED3-4D33-AFBD-630D4787D33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4BCFBD47-CC49-4B2D-B854-296ECEDBB61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A0D90BF4-2FF6-402A-974B-F410B8492D2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3D8AE1C7-543E-4CDB-8C20-99032A7C085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D3F298FE-0FAE-4BC8-BFFB-FFB9A87FC69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80DD948C-8C4F-4B0C-8DF0-C4F66477709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5CD58679-8230-4E0C-A48D-863249CC8E3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808" name="直線コネクタ 807">
          <a:extLst>
            <a:ext uri="{FF2B5EF4-FFF2-40B4-BE49-F238E27FC236}">
              <a16:creationId xmlns:a16="http://schemas.microsoft.com/office/drawing/2014/main" id="{29A1F049-4E8B-40D4-98F4-F9CFF77DFF1D}"/>
            </a:ext>
          </a:extLst>
        </xdr:cNvPr>
        <xdr:cNvCxnSpPr/>
      </xdr:nvCxnSpPr>
      <xdr:spPr>
        <a:xfrm flipV="1">
          <a:off x="22160864" y="1328775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809" name="【消防施設】&#10;一人当たり面積最小値テキスト">
          <a:extLst>
            <a:ext uri="{FF2B5EF4-FFF2-40B4-BE49-F238E27FC236}">
              <a16:creationId xmlns:a16="http://schemas.microsoft.com/office/drawing/2014/main" id="{84A8E1E9-AFF7-4BCE-8C48-7A46FA326727}"/>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810" name="直線コネクタ 809">
          <a:extLst>
            <a:ext uri="{FF2B5EF4-FFF2-40B4-BE49-F238E27FC236}">
              <a16:creationId xmlns:a16="http://schemas.microsoft.com/office/drawing/2014/main" id="{DEC66CBD-8306-4926-82ED-9F82B43C9B54}"/>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11" name="【消防施設】&#10;一人当たり面積最大値テキスト">
          <a:extLst>
            <a:ext uri="{FF2B5EF4-FFF2-40B4-BE49-F238E27FC236}">
              <a16:creationId xmlns:a16="http://schemas.microsoft.com/office/drawing/2014/main" id="{96F9C9B5-6EA1-4026-803D-1E973D3AD331}"/>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12" name="直線コネクタ 811">
          <a:extLst>
            <a:ext uri="{FF2B5EF4-FFF2-40B4-BE49-F238E27FC236}">
              <a16:creationId xmlns:a16="http://schemas.microsoft.com/office/drawing/2014/main" id="{8002D6FE-6901-40E6-ACD5-E5C1F73E8BB6}"/>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94759</xdr:rowOff>
    </xdr:from>
    <xdr:ext cx="469744" cy="259045"/>
    <xdr:sp macro="" textlink="">
      <xdr:nvSpPr>
        <xdr:cNvPr id="813" name="【消防施設】&#10;一人当たり面積平均値テキスト">
          <a:extLst>
            <a:ext uri="{FF2B5EF4-FFF2-40B4-BE49-F238E27FC236}">
              <a16:creationId xmlns:a16="http://schemas.microsoft.com/office/drawing/2014/main" id="{ED0F9240-06A5-4E9B-AC10-80C73DB156D8}"/>
            </a:ext>
          </a:extLst>
        </xdr:cNvPr>
        <xdr:cNvSpPr txBox="1"/>
      </xdr:nvSpPr>
      <xdr:spPr>
        <a:xfrm>
          <a:off x="22199600" y="1432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814" name="フローチャート: 判断 813">
          <a:extLst>
            <a:ext uri="{FF2B5EF4-FFF2-40B4-BE49-F238E27FC236}">
              <a16:creationId xmlns:a16="http://schemas.microsoft.com/office/drawing/2014/main" id="{817F6635-B1BE-4A6D-A222-65B19520727B}"/>
            </a:ext>
          </a:extLst>
        </xdr:cNvPr>
        <xdr:cNvSpPr/>
      </xdr:nvSpPr>
      <xdr:spPr>
        <a:xfrm>
          <a:off x="221107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815" name="フローチャート: 判断 814">
          <a:extLst>
            <a:ext uri="{FF2B5EF4-FFF2-40B4-BE49-F238E27FC236}">
              <a16:creationId xmlns:a16="http://schemas.microsoft.com/office/drawing/2014/main" id="{EADF929E-1286-4E68-B5B9-5E5129B120E2}"/>
            </a:ext>
          </a:extLst>
        </xdr:cNvPr>
        <xdr:cNvSpPr/>
      </xdr:nvSpPr>
      <xdr:spPr>
        <a:xfrm>
          <a:off x="21272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816" name="フローチャート: 判断 815">
          <a:extLst>
            <a:ext uri="{FF2B5EF4-FFF2-40B4-BE49-F238E27FC236}">
              <a16:creationId xmlns:a16="http://schemas.microsoft.com/office/drawing/2014/main" id="{9A2E1D3A-DB18-4894-8F57-53C1AD9BE380}"/>
            </a:ext>
          </a:extLst>
        </xdr:cNvPr>
        <xdr:cNvSpPr/>
      </xdr:nvSpPr>
      <xdr:spPr>
        <a:xfrm>
          <a:off x="20383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817" name="フローチャート: 判断 816">
          <a:extLst>
            <a:ext uri="{FF2B5EF4-FFF2-40B4-BE49-F238E27FC236}">
              <a16:creationId xmlns:a16="http://schemas.microsoft.com/office/drawing/2014/main" id="{E2720A81-AAB6-41D6-89AA-133902459D0D}"/>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818" name="フローチャート: 判断 817">
          <a:extLst>
            <a:ext uri="{FF2B5EF4-FFF2-40B4-BE49-F238E27FC236}">
              <a16:creationId xmlns:a16="http://schemas.microsoft.com/office/drawing/2014/main" id="{20897B1B-9BD0-4212-933B-39BA9E862DF3}"/>
            </a:ext>
          </a:extLst>
        </xdr:cNvPr>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C4DE4179-004C-4992-9EBF-CC5F2E42AB1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6627D50-2656-4F5D-9845-BE4C6CE663B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C6B2C034-DDDA-46CB-B0AF-5EBF5A8DEED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115641A3-4B95-4EF8-8D7F-AB4FEBAAB88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6213AF37-F620-4E8F-B347-D301F234304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106172</xdr:rowOff>
    </xdr:from>
    <xdr:to>
      <xdr:col>116</xdr:col>
      <xdr:colOff>114300</xdr:colOff>
      <xdr:row>86</xdr:row>
      <xdr:rowOff>36322</xdr:rowOff>
    </xdr:to>
    <xdr:sp macro="" textlink="">
      <xdr:nvSpPr>
        <xdr:cNvPr id="824" name="楕円 823">
          <a:extLst>
            <a:ext uri="{FF2B5EF4-FFF2-40B4-BE49-F238E27FC236}">
              <a16:creationId xmlns:a16="http://schemas.microsoft.com/office/drawing/2014/main" id="{4635FCE9-5E37-433A-87F4-9E1A1D25AD9A}"/>
            </a:ext>
          </a:extLst>
        </xdr:cNvPr>
        <xdr:cNvSpPr/>
      </xdr:nvSpPr>
      <xdr:spPr>
        <a:xfrm>
          <a:off x="221107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21099</xdr:rowOff>
    </xdr:from>
    <xdr:ext cx="469744" cy="259045"/>
    <xdr:sp macro="" textlink="">
      <xdr:nvSpPr>
        <xdr:cNvPr id="825" name="【消防施設】&#10;一人当たり面積該当値テキスト">
          <a:extLst>
            <a:ext uri="{FF2B5EF4-FFF2-40B4-BE49-F238E27FC236}">
              <a16:creationId xmlns:a16="http://schemas.microsoft.com/office/drawing/2014/main" id="{AC4EDF52-DE1F-4581-AA32-DA6FB850C7FA}"/>
            </a:ext>
          </a:extLst>
        </xdr:cNvPr>
        <xdr:cNvSpPr txBox="1"/>
      </xdr:nvSpPr>
      <xdr:spPr>
        <a:xfrm>
          <a:off x="22199600" y="145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106172</xdr:rowOff>
    </xdr:from>
    <xdr:to>
      <xdr:col>112</xdr:col>
      <xdr:colOff>38100</xdr:colOff>
      <xdr:row>86</xdr:row>
      <xdr:rowOff>36322</xdr:rowOff>
    </xdr:to>
    <xdr:sp macro="" textlink="">
      <xdr:nvSpPr>
        <xdr:cNvPr id="826" name="楕円 825">
          <a:extLst>
            <a:ext uri="{FF2B5EF4-FFF2-40B4-BE49-F238E27FC236}">
              <a16:creationId xmlns:a16="http://schemas.microsoft.com/office/drawing/2014/main" id="{DC4E9682-FE83-4B6C-A257-356BF28D3CC3}"/>
            </a:ext>
          </a:extLst>
        </xdr:cNvPr>
        <xdr:cNvSpPr/>
      </xdr:nvSpPr>
      <xdr:spPr>
        <a:xfrm>
          <a:off x="21272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156972</xdr:rowOff>
    </xdr:from>
    <xdr:to>
      <xdr:col>116</xdr:col>
      <xdr:colOff>63500</xdr:colOff>
      <xdr:row>85</xdr:row>
      <xdr:rowOff>156972</xdr:rowOff>
    </xdr:to>
    <xdr:cxnSp macro="">
      <xdr:nvCxnSpPr>
        <xdr:cNvPr id="827" name="直線コネクタ 826">
          <a:extLst>
            <a:ext uri="{FF2B5EF4-FFF2-40B4-BE49-F238E27FC236}">
              <a16:creationId xmlns:a16="http://schemas.microsoft.com/office/drawing/2014/main" id="{312F7802-45D2-45F8-A729-B886188969E0}"/>
            </a:ext>
          </a:extLst>
        </xdr:cNvPr>
        <xdr:cNvCxnSpPr/>
      </xdr:nvCxnSpPr>
      <xdr:spPr>
        <a:xfrm>
          <a:off x="21323300" y="14730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106172</xdr:rowOff>
    </xdr:from>
    <xdr:to>
      <xdr:col>107</xdr:col>
      <xdr:colOff>101600</xdr:colOff>
      <xdr:row>86</xdr:row>
      <xdr:rowOff>36322</xdr:rowOff>
    </xdr:to>
    <xdr:sp macro="" textlink="">
      <xdr:nvSpPr>
        <xdr:cNvPr id="828" name="楕円 827">
          <a:extLst>
            <a:ext uri="{FF2B5EF4-FFF2-40B4-BE49-F238E27FC236}">
              <a16:creationId xmlns:a16="http://schemas.microsoft.com/office/drawing/2014/main" id="{F60D426B-D519-4564-8075-16F3134EA26E}"/>
            </a:ext>
          </a:extLst>
        </xdr:cNvPr>
        <xdr:cNvSpPr/>
      </xdr:nvSpPr>
      <xdr:spPr>
        <a:xfrm>
          <a:off x="20383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156972</xdr:rowOff>
    </xdr:from>
    <xdr:to>
      <xdr:col>111</xdr:col>
      <xdr:colOff>177800</xdr:colOff>
      <xdr:row>85</xdr:row>
      <xdr:rowOff>156972</xdr:rowOff>
    </xdr:to>
    <xdr:cxnSp macro="">
      <xdr:nvCxnSpPr>
        <xdr:cNvPr id="829" name="直線コネクタ 828">
          <a:extLst>
            <a:ext uri="{FF2B5EF4-FFF2-40B4-BE49-F238E27FC236}">
              <a16:creationId xmlns:a16="http://schemas.microsoft.com/office/drawing/2014/main" id="{01A3F2DD-5C77-4C2A-816B-8ACF8318C61A}"/>
            </a:ext>
          </a:extLst>
        </xdr:cNvPr>
        <xdr:cNvCxnSpPr/>
      </xdr:nvCxnSpPr>
      <xdr:spPr>
        <a:xfrm>
          <a:off x="20434300" y="14730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106172</xdr:rowOff>
    </xdr:from>
    <xdr:to>
      <xdr:col>102</xdr:col>
      <xdr:colOff>165100</xdr:colOff>
      <xdr:row>86</xdr:row>
      <xdr:rowOff>36322</xdr:rowOff>
    </xdr:to>
    <xdr:sp macro="" textlink="">
      <xdr:nvSpPr>
        <xdr:cNvPr id="830" name="楕円 829">
          <a:extLst>
            <a:ext uri="{FF2B5EF4-FFF2-40B4-BE49-F238E27FC236}">
              <a16:creationId xmlns:a16="http://schemas.microsoft.com/office/drawing/2014/main" id="{A445CC0F-126C-4964-927A-8C1DBB4740F5}"/>
            </a:ext>
          </a:extLst>
        </xdr:cNvPr>
        <xdr:cNvSpPr/>
      </xdr:nvSpPr>
      <xdr:spPr>
        <a:xfrm>
          <a:off x="19494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156972</xdr:rowOff>
    </xdr:from>
    <xdr:to>
      <xdr:col>107</xdr:col>
      <xdr:colOff>50800</xdr:colOff>
      <xdr:row>85</xdr:row>
      <xdr:rowOff>156972</xdr:rowOff>
    </xdr:to>
    <xdr:cxnSp macro="">
      <xdr:nvCxnSpPr>
        <xdr:cNvPr id="831" name="直線コネクタ 830">
          <a:extLst>
            <a:ext uri="{FF2B5EF4-FFF2-40B4-BE49-F238E27FC236}">
              <a16:creationId xmlns:a16="http://schemas.microsoft.com/office/drawing/2014/main" id="{8062FF3E-BB3A-4157-9693-A7ED518528FD}"/>
            </a:ext>
          </a:extLst>
        </xdr:cNvPr>
        <xdr:cNvCxnSpPr/>
      </xdr:nvCxnSpPr>
      <xdr:spPr>
        <a:xfrm>
          <a:off x="19545300" y="14730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108458</xdr:rowOff>
    </xdr:from>
    <xdr:to>
      <xdr:col>98</xdr:col>
      <xdr:colOff>38100</xdr:colOff>
      <xdr:row>86</xdr:row>
      <xdr:rowOff>38608</xdr:rowOff>
    </xdr:to>
    <xdr:sp macro="" textlink="">
      <xdr:nvSpPr>
        <xdr:cNvPr id="832" name="楕円 831">
          <a:extLst>
            <a:ext uri="{FF2B5EF4-FFF2-40B4-BE49-F238E27FC236}">
              <a16:creationId xmlns:a16="http://schemas.microsoft.com/office/drawing/2014/main" id="{54745A85-1551-4C50-BC2D-BD68EEF1A4FF}"/>
            </a:ext>
          </a:extLst>
        </xdr:cNvPr>
        <xdr:cNvSpPr/>
      </xdr:nvSpPr>
      <xdr:spPr>
        <a:xfrm>
          <a:off x="18605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156972</xdr:rowOff>
    </xdr:from>
    <xdr:to>
      <xdr:col>102</xdr:col>
      <xdr:colOff>114300</xdr:colOff>
      <xdr:row>85</xdr:row>
      <xdr:rowOff>159258</xdr:rowOff>
    </xdr:to>
    <xdr:cxnSp macro="">
      <xdr:nvCxnSpPr>
        <xdr:cNvPr id="833" name="直線コネクタ 832">
          <a:extLst>
            <a:ext uri="{FF2B5EF4-FFF2-40B4-BE49-F238E27FC236}">
              <a16:creationId xmlns:a16="http://schemas.microsoft.com/office/drawing/2014/main" id="{288DA02C-9A54-44A3-889F-D40B6FC5D62F}"/>
            </a:ext>
          </a:extLst>
        </xdr:cNvPr>
        <xdr:cNvCxnSpPr/>
      </xdr:nvCxnSpPr>
      <xdr:spPr>
        <a:xfrm flipV="1">
          <a:off x="18656300" y="147302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13988</xdr:rowOff>
    </xdr:from>
    <xdr:ext cx="469744" cy="259045"/>
    <xdr:sp macro="" textlink="">
      <xdr:nvSpPr>
        <xdr:cNvPr id="834" name="n_1aveValue【消防施設】&#10;一人当たり面積">
          <a:extLst>
            <a:ext uri="{FF2B5EF4-FFF2-40B4-BE49-F238E27FC236}">
              <a16:creationId xmlns:a16="http://schemas.microsoft.com/office/drawing/2014/main" id="{56BFC0C4-0967-4A9D-A404-B03A43EA1597}"/>
            </a:ext>
          </a:extLst>
        </xdr:cNvPr>
        <xdr:cNvSpPr txBox="1"/>
      </xdr:nvSpPr>
      <xdr:spPr>
        <a:xfrm>
          <a:off x="21075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27703</xdr:rowOff>
    </xdr:from>
    <xdr:ext cx="469744" cy="259045"/>
    <xdr:sp macro="" textlink="">
      <xdr:nvSpPr>
        <xdr:cNvPr id="835" name="n_2aveValue【消防施設】&#10;一人当たり面積">
          <a:extLst>
            <a:ext uri="{FF2B5EF4-FFF2-40B4-BE49-F238E27FC236}">
              <a16:creationId xmlns:a16="http://schemas.microsoft.com/office/drawing/2014/main" id="{32911C76-82E2-4536-AA8D-6A30E1D7A975}"/>
            </a:ext>
          </a:extLst>
        </xdr:cNvPr>
        <xdr:cNvSpPr txBox="1"/>
      </xdr:nvSpPr>
      <xdr:spPr>
        <a:xfrm>
          <a:off x="201994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836" name="n_3aveValue【消防施設】&#10;一人当たり面積">
          <a:extLst>
            <a:ext uri="{FF2B5EF4-FFF2-40B4-BE49-F238E27FC236}">
              <a16:creationId xmlns:a16="http://schemas.microsoft.com/office/drawing/2014/main" id="{45F1BAF4-3159-4BC2-ACBD-36F529774220}"/>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837" name="n_4aveValue【消防施設】&#10;一人当たり面積">
          <a:extLst>
            <a:ext uri="{FF2B5EF4-FFF2-40B4-BE49-F238E27FC236}">
              <a16:creationId xmlns:a16="http://schemas.microsoft.com/office/drawing/2014/main" id="{77085AD1-F8B4-418C-97D3-2194BFC778E1}"/>
            </a:ext>
          </a:extLst>
        </xdr:cNvPr>
        <xdr:cNvSpPr txBox="1"/>
      </xdr:nvSpPr>
      <xdr:spPr>
        <a:xfrm>
          <a:off x="18421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27449</xdr:rowOff>
    </xdr:from>
    <xdr:ext cx="469744" cy="259045"/>
    <xdr:sp macro="" textlink="">
      <xdr:nvSpPr>
        <xdr:cNvPr id="838" name="n_1mainValue【消防施設】&#10;一人当たり面積">
          <a:extLst>
            <a:ext uri="{FF2B5EF4-FFF2-40B4-BE49-F238E27FC236}">
              <a16:creationId xmlns:a16="http://schemas.microsoft.com/office/drawing/2014/main" id="{ECB44584-F98F-440B-8FDB-619B8446BC02}"/>
            </a:ext>
          </a:extLst>
        </xdr:cNvPr>
        <xdr:cNvSpPr txBox="1"/>
      </xdr:nvSpPr>
      <xdr:spPr>
        <a:xfrm>
          <a:off x="210757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27449</xdr:rowOff>
    </xdr:from>
    <xdr:ext cx="469744" cy="259045"/>
    <xdr:sp macro="" textlink="">
      <xdr:nvSpPr>
        <xdr:cNvPr id="839" name="n_2mainValue【消防施設】&#10;一人当たり面積">
          <a:extLst>
            <a:ext uri="{FF2B5EF4-FFF2-40B4-BE49-F238E27FC236}">
              <a16:creationId xmlns:a16="http://schemas.microsoft.com/office/drawing/2014/main" id="{67E40B72-B531-4833-B6E3-A739350AADD6}"/>
            </a:ext>
          </a:extLst>
        </xdr:cNvPr>
        <xdr:cNvSpPr txBox="1"/>
      </xdr:nvSpPr>
      <xdr:spPr>
        <a:xfrm>
          <a:off x="201994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27449</xdr:rowOff>
    </xdr:from>
    <xdr:ext cx="469744" cy="259045"/>
    <xdr:sp macro="" textlink="">
      <xdr:nvSpPr>
        <xdr:cNvPr id="840" name="n_3mainValue【消防施設】&#10;一人当たり面積">
          <a:extLst>
            <a:ext uri="{FF2B5EF4-FFF2-40B4-BE49-F238E27FC236}">
              <a16:creationId xmlns:a16="http://schemas.microsoft.com/office/drawing/2014/main" id="{4D974A52-747F-44BA-8446-3FC8A87CD906}"/>
            </a:ext>
          </a:extLst>
        </xdr:cNvPr>
        <xdr:cNvSpPr txBox="1"/>
      </xdr:nvSpPr>
      <xdr:spPr>
        <a:xfrm>
          <a:off x="193104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29735</xdr:rowOff>
    </xdr:from>
    <xdr:ext cx="469744" cy="259045"/>
    <xdr:sp macro="" textlink="">
      <xdr:nvSpPr>
        <xdr:cNvPr id="841" name="n_4mainValue【消防施設】&#10;一人当たり面積">
          <a:extLst>
            <a:ext uri="{FF2B5EF4-FFF2-40B4-BE49-F238E27FC236}">
              <a16:creationId xmlns:a16="http://schemas.microsoft.com/office/drawing/2014/main" id="{E5D1E706-6D5C-4009-81E6-1996B0E0C9CA}"/>
            </a:ext>
          </a:extLst>
        </xdr:cNvPr>
        <xdr:cNvSpPr txBox="1"/>
      </xdr:nvSpPr>
      <xdr:spPr>
        <a:xfrm>
          <a:off x="18421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D0E83961-ACD8-426D-8D68-02EA2F6AAE9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F04A1085-C574-4906-9310-FD154B86E93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DF84D7C3-5AFC-47FA-924F-7252951EE08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7BC7EB2E-FF55-4109-AEEC-D8EF7B5BD2A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AA8C1BE3-2137-4AFF-9688-F7968E9D2F3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E0CC67BF-A457-4190-864A-128441AC78E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6B508B1-0361-480C-825F-2929735B89D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D2C04011-09F3-4D13-BF4D-A3FF0520F09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2A7119ED-BEC1-4DCE-B00E-821DEF24C87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EA79E185-FB72-47B3-AB41-2DACB54E049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01A794B4-05F8-4738-83E0-2A709076D27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97E7589B-FF79-415E-A4C1-40F913408CF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06EC7F3A-800A-4787-90CD-FB2007D5A80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9A4AFE71-D6BA-4FD1-8030-01500B18284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E9EB0C3D-88DD-4ABF-B229-34D89400688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F33EFF25-76ED-4D77-B94C-34A708396A6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06196E09-C9E1-4785-9265-0B75046E53E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F37AB750-2BAB-49B2-8882-CC5560FA496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E8CAF6EC-B4F3-442B-9735-F809B56878D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28E625CC-A74F-4081-9565-24E3D1E45C6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CDAA16B6-3738-40B9-A7C1-7353F7E55EF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E8705E49-1A6A-456F-AF4C-C2B65E9BEAC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0623F5B5-429D-451C-A143-B01F46AEB97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646BAD8C-A1BF-4B70-A2EB-797D7A1C930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D79C4A88-9AE8-4483-B3F2-8599FFDFF8D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867" name="直線コネクタ 866">
          <a:extLst>
            <a:ext uri="{FF2B5EF4-FFF2-40B4-BE49-F238E27FC236}">
              <a16:creationId xmlns:a16="http://schemas.microsoft.com/office/drawing/2014/main" id="{7D2A3969-2ACC-4327-9660-53D60895FC4A}"/>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8" name="【庁舎】&#10;有形固定資産減価償却率最小値テキスト">
          <a:extLst>
            <a:ext uri="{FF2B5EF4-FFF2-40B4-BE49-F238E27FC236}">
              <a16:creationId xmlns:a16="http://schemas.microsoft.com/office/drawing/2014/main" id="{08A168D1-0119-4DAF-A43E-C5F861A1A9D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9" name="直線コネクタ 868">
          <a:extLst>
            <a:ext uri="{FF2B5EF4-FFF2-40B4-BE49-F238E27FC236}">
              <a16:creationId xmlns:a16="http://schemas.microsoft.com/office/drawing/2014/main" id="{0BBC80A9-74DF-4994-9DC9-30748988328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870" name="【庁舎】&#10;有形固定資産減価償却率最大値テキスト">
          <a:extLst>
            <a:ext uri="{FF2B5EF4-FFF2-40B4-BE49-F238E27FC236}">
              <a16:creationId xmlns:a16="http://schemas.microsoft.com/office/drawing/2014/main" id="{5DEA091B-E36F-49C7-B014-E0C0A72A287B}"/>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871" name="直線コネクタ 870">
          <a:extLst>
            <a:ext uri="{FF2B5EF4-FFF2-40B4-BE49-F238E27FC236}">
              <a16:creationId xmlns:a16="http://schemas.microsoft.com/office/drawing/2014/main" id="{C2C05805-F4B7-410E-A4AE-D61984CCD9F8}"/>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872" name="【庁舎】&#10;有形固定資産減価償却率平均値テキスト">
          <a:extLst>
            <a:ext uri="{FF2B5EF4-FFF2-40B4-BE49-F238E27FC236}">
              <a16:creationId xmlns:a16="http://schemas.microsoft.com/office/drawing/2014/main" id="{55A0E9B7-0886-4B8B-9427-369209DB14CD}"/>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873" name="フローチャート: 判断 872">
          <a:extLst>
            <a:ext uri="{FF2B5EF4-FFF2-40B4-BE49-F238E27FC236}">
              <a16:creationId xmlns:a16="http://schemas.microsoft.com/office/drawing/2014/main" id="{FEF31CC0-D738-48C5-93EC-0CD29CDF447E}"/>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4" name="フローチャート: 判断 873">
          <a:extLst>
            <a:ext uri="{FF2B5EF4-FFF2-40B4-BE49-F238E27FC236}">
              <a16:creationId xmlns:a16="http://schemas.microsoft.com/office/drawing/2014/main" id="{AF75CA28-74E5-44D4-9649-66C54C4E50AD}"/>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75" name="フローチャート: 判断 874">
          <a:extLst>
            <a:ext uri="{FF2B5EF4-FFF2-40B4-BE49-F238E27FC236}">
              <a16:creationId xmlns:a16="http://schemas.microsoft.com/office/drawing/2014/main" id="{383C882C-3F1B-42CD-BEC2-6E6CD442E96A}"/>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876" name="フローチャート: 判断 875">
          <a:extLst>
            <a:ext uri="{FF2B5EF4-FFF2-40B4-BE49-F238E27FC236}">
              <a16:creationId xmlns:a16="http://schemas.microsoft.com/office/drawing/2014/main" id="{D74E01CA-3159-4EE0-A5A4-74EF18AE92FC}"/>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77" name="フローチャート: 判断 876">
          <a:extLst>
            <a:ext uri="{FF2B5EF4-FFF2-40B4-BE49-F238E27FC236}">
              <a16:creationId xmlns:a16="http://schemas.microsoft.com/office/drawing/2014/main" id="{18A18D5C-F386-41FC-BEF9-85B9428FF0EE}"/>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FAC05E62-FCCA-4351-8D45-50D54A42F2E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C860A978-2512-4DBF-9D9D-27900EE4D28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13492B4F-1054-4FE4-A8A0-513048C4F5B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9911E47D-74DC-44C4-84B1-9A8E2D43C3E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742F5D1A-7B40-4272-B0B1-479ED9BD103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142966</xdr:rowOff>
    </xdr:from>
    <xdr:to>
      <xdr:col>85</xdr:col>
      <xdr:colOff>177800</xdr:colOff>
      <xdr:row>107</xdr:row>
      <xdr:rowOff>73116</xdr:rowOff>
    </xdr:to>
    <xdr:sp macro="" textlink="">
      <xdr:nvSpPr>
        <xdr:cNvPr id="883" name="楕円 882">
          <a:extLst>
            <a:ext uri="{FF2B5EF4-FFF2-40B4-BE49-F238E27FC236}">
              <a16:creationId xmlns:a16="http://schemas.microsoft.com/office/drawing/2014/main" id="{53B9BC9C-4E3F-44BB-BF86-AE94AEE427D9}"/>
            </a:ext>
          </a:extLst>
        </xdr:cNvPr>
        <xdr:cNvSpPr/>
      </xdr:nvSpPr>
      <xdr:spPr>
        <a:xfrm>
          <a:off x="16268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121393</xdr:rowOff>
    </xdr:from>
    <xdr:ext cx="405111" cy="259045"/>
    <xdr:sp macro="" textlink="">
      <xdr:nvSpPr>
        <xdr:cNvPr id="884" name="【庁舎】&#10;有形固定資産減価償却率該当値テキスト">
          <a:extLst>
            <a:ext uri="{FF2B5EF4-FFF2-40B4-BE49-F238E27FC236}">
              <a16:creationId xmlns:a16="http://schemas.microsoft.com/office/drawing/2014/main" id="{A7DD40BB-E4A5-4C66-802E-A16DEDEFB46C}"/>
            </a:ext>
          </a:extLst>
        </xdr:cNvPr>
        <xdr:cNvSpPr txBox="1"/>
      </xdr:nvSpPr>
      <xdr:spPr>
        <a:xfrm>
          <a:off x="16357600"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115207</xdr:rowOff>
    </xdr:from>
    <xdr:to>
      <xdr:col>81</xdr:col>
      <xdr:colOff>101600</xdr:colOff>
      <xdr:row>107</xdr:row>
      <xdr:rowOff>45357</xdr:rowOff>
    </xdr:to>
    <xdr:sp macro="" textlink="">
      <xdr:nvSpPr>
        <xdr:cNvPr id="885" name="楕円 884">
          <a:extLst>
            <a:ext uri="{FF2B5EF4-FFF2-40B4-BE49-F238E27FC236}">
              <a16:creationId xmlns:a16="http://schemas.microsoft.com/office/drawing/2014/main" id="{E0CE8BE0-81B4-461A-BD07-1FA5F144FE79}"/>
            </a:ext>
          </a:extLst>
        </xdr:cNvPr>
        <xdr:cNvSpPr/>
      </xdr:nvSpPr>
      <xdr:spPr>
        <a:xfrm>
          <a:off x="15430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166007</xdr:rowOff>
    </xdr:from>
    <xdr:to>
      <xdr:col>85</xdr:col>
      <xdr:colOff>127000</xdr:colOff>
      <xdr:row>107</xdr:row>
      <xdr:rowOff>22316</xdr:rowOff>
    </xdr:to>
    <xdr:cxnSp macro="">
      <xdr:nvCxnSpPr>
        <xdr:cNvPr id="886" name="直線コネクタ 885">
          <a:extLst>
            <a:ext uri="{FF2B5EF4-FFF2-40B4-BE49-F238E27FC236}">
              <a16:creationId xmlns:a16="http://schemas.microsoft.com/office/drawing/2014/main" id="{A521EC9B-44BE-4611-99F4-724CF50297B1}"/>
            </a:ext>
          </a:extLst>
        </xdr:cNvPr>
        <xdr:cNvCxnSpPr/>
      </xdr:nvCxnSpPr>
      <xdr:spPr>
        <a:xfrm>
          <a:off x="15481300" y="183397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87449</xdr:rowOff>
    </xdr:from>
    <xdr:to>
      <xdr:col>76</xdr:col>
      <xdr:colOff>165100</xdr:colOff>
      <xdr:row>107</xdr:row>
      <xdr:rowOff>17599</xdr:rowOff>
    </xdr:to>
    <xdr:sp macro="" textlink="">
      <xdr:nvSpPr>
        <xdr:cNvPr id="887" name="楕円 886">
          <a:extLst>
            <a:ext uri="{FF2B5EF4-FFF2-40B4-BE49-F238E27FC236}">
              <a16:creationId xmlns:a16="http://schemas.microsoft.com/office/drawing/2014/main" id="{40D0A007-A765-4D69-8227-7FF52FC602E9}"/>
            </a:ext>
          </a:extLst>
        </xdr:cNvPr>
        <xdr:cNvSpPr/>
      </xdr:nvSpPr>
      <xdr:spPr>
        <a:xfrm>
          <a:off x="14541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138249</xdr:rowOff>
    </xdr:from>
    <xdr:to>
      <xdr:col>81</xdr:col>
      <xdr:colOff>50800</xdr:colOff>
      <xdr:row>106</xdr:row>
      <xdr:rowOff>166007</xdr:rowOff>
    </xdr:to>
    <xdr:cxnSp macro="">
      <xdr:nvCxnSpPr>
        <xdr:cNvPr id="888" name="直線コネクタ 887">
          <a:extLst>
            <a:ext uri="{FF2B5EF4-FFF2-40B4-BE49-F238E27FC236}">
              <a16:creationId xmlns:a16="http://schemas.microsoft.com/office/drawing/2014/main" id="{4592878D-FA6C-4419-9497-B18A05768385}"/>
            </a:ext>
          </a:extLst>
        </xdr:cNvPr>
        <xdr:cNvCxnSpPr/>
      </xdr:nvCxnSpPr>
      <xdr:spPr>
        <a:xfrm>
          <a:off x="14592300" y="183119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58057</xdr:rowOff>
    </xdr:from>
    <xdr:to>
      <xdr:col>72</xdr:col>
      <xdr:colOff>38100</xdr:colOff>
      <xdr:row>106</xdr:row>
      <xdr:rowOff>159657</xdr:rowOff>
    </xdr:to>
    <xdr:sp macro="" textlink="">
      <xdr:nvSpPr>
        <xdr:cNvPr id="889" name="楕円 888">
          <a:extLst>
            <a:ext uri="{FF2B5EF4-FFF2-40B4-BE49-F238E27FC236}">
              <a16:creationId xmlns:a16="http://schemas.microsoft.com/office/drawing/2014/main" id="{C3A49F8E-FA12-4D04-8D45-1BACCF89566D}"/>
            </a:ext>
          </a:extLst>
        </xdr:cNvPr>
        <xdr:cNvSpPr/>
      </xdr:nvSpPr>
      <xdr:spPr>
        <a:xfrm>
          <a:off x="13652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108857</xdr:rowOff>
    </xdr:from>
    <xdr:to>
      <xdr:col>76</xdr:col>
      <xdr:colOff>114300</xdr:colOff>
      <xdr:row>106</xdr:row>
      <xdr:rowOff>138249</xdr:rowOff>
    </xdr:to>
    <xdr:cxnSp macro="">
      <xdr:nvCxnSpPr>
        <xdr:cNvPr id="890" name="直線コネクタ 889">
          <a:extLst>
            <a:ext uri="{FF2B5EF4-FFF2-40B4-BE49-F238E27FC236}">
              <a16:creationId xmlns:a16="http://schemas.microsoft.com/office/drawing/2014/main" id="{280FF985-9971-4127-AB90-3EBF8CC5B760}"/>
            </a:ext>
          </a:extLst>
        </xdr:cNvPr>
        <xdr:cNvCxnSpPr/>
      </xdr:nvCxnSpPr>
      <xdr:spPr>
        <a:xfrm>
          <a:off x="13703300" y="182825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23768</xdr:rowOff>
    </xdr:from>
    <xdr:to>
      <xdr:col>67</xdr:col>
      <xdr:colOff>101600</xdr:colOff>
      <xdr:row>107</xdr:row>
      <xdr:rowOff>125368</xdr:rowOff>
    </xdr:to>
    <xdr:sp macro="" textlink="">
      <xdr:nvSpPr>
        <xdr:cNvPr id="891" name="楕円 890">
          <a:extLst>
            <a:ext uri="{FF2B5EF4-FFF2-40B4-BE49-F238E27FC236}">
              <a16:creationId xmlns:a16="http://schemas.microsoft.com/office/drawing/2014/main" id="{9673FB87-BDF2-48EC-A6E1-EEB898C03084}"/>
            </a:ext>
          </a:extLst>
        </xdr:cNvPr>
        <xdr:cNvSpPr/>
      </xdr:nvSpPr>
      <xdr:spPr>
        <a:xfrm>
          <a:off x="12763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108857</xdr:rowOff>
    </xdr:from>
    <xdr:to>
      <xdr:col>71</xdr:col>
      <xdr:colOff>177800</xdr:colOff>
      <xdr:row>107</xdr:row>
      <xdr:rowOff>74568</xdr:rowOff>
    </xdr:to>
    <xdr:cxnSp macro="">
      <xdr:nvCxnSpPr>
        <xdr:cNvPr id="892" name="直線コネクタ 891">
          <a:extLst>
            <a:ext uri="{FF2B5EF4-FFF2-40B4-BE49-F238E27FC236}">
              <a16:creationId xmlns:a16="http://schemas.microsoft.com/office/drawing/2014/main" id="{99776C0F-62C8-4CA9-9556-D6D6D69C4555}"/>
            </a:ext>
          </a:extLst>
        </xdr:cNvPr>
        <xdr:cNvCxnSpPr/>
      </xdr:nvCxnSpPr>
      <xdr:spPr>
        <a:xfrm flipV="1">
          <a:off x="12814300" y="1828255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893" name="n_1aveValue【庁舎】&#10;有形固定資産減価償却率">
          <a:extLst>
            <a:ext uri="{FF2B5EF4-FFF2-40B4-BE49-F238E27FC236}">
              <a16:creationId xmlns:a16="http://schemas.microsoft.com/office/drawing/2014/main" id="{5EBBB8DF-F099-4615-B5F3-28228E3FF533}"/>
            </a:ext>
          </a:extLst>
        </xdr:cNvPr>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94" name="n_2aveValue【庁舎】&#10;有形固定資産減価償却率">
          <a:extLst>
            <a:ext uri="{FF2B5EF4-FFF2-40B4-BE49-F238E27FC236}">
              <a16:creationId xmlns:a16="http://schemas.microsoft.com/office/drawing/2014/main" id="{CB4FE599-0375-4F68-9AF8-4E12DFCD8FF6}"/>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895" name="n_3aveValue【庁舎】&#10;有形固定資産減価償却率">
          <a:extLst>
            <a:ext uri="{FF2B5EF4-FFF2-40B4-BE49-F238E27FC236}">
              <a16:creationId xmlns:a16="http://schemas.microsoft.com/office/drawing/2014/main" id="{C1B5C55B-35BA-4782-8B20-72E39BBC9BC6}"/>
            </a:ext>
          </a:extLst>
        </xdr:cNvPr>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896" name="n_4aveValue【庁舎】&#10;有形固定資産減価償却率">
          <a:extLst>
            <a:ext uri="{FF2B5EF4-FFF2-40B4-BE49-F238E27FC236}">
              <a16:creationId xmlns:a16="http://schemas.microsoft.com/office/drawing/2014/main" id="{E27D7C0A-59E8-4DE5-BF69-DC6AF9ACE8FE}"/>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36484</xdr:rowOff>
    </xdr:from>
    <xdr:ext cx="405111" cy="259045"/>
    <xdr:sp macro="" textlink="">
      <xdr:nvSpPr>
        <xdr:cNvPr id="897" name="n_1mainValue【庁舎】&#10;有形固定資産減価償却率">
          <a:extLst>
            <a:ext uri="{FF2B5EF4-FFF2-40B4-BE49-F238E27FC236}">
              <a16:creationId xmlns:a16="http://schemas.microsoft.com/office/drawing/2014/main" id="{60E1F5F7-149C-4A81-8352-E72E99B9A839}"/>
            </a:ext>
          </a:extLst>
        </xdr:cNvPr>
        <xdr:cNvSpPr txBox="1"/>
      </xdr:nvSpPr>
      <xdr:spPr>
        <a:xfrm>
          <a:off x="152660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8726</xdr:rowOff>
    </xdr:from>
    <xdr:ext cx="405111" cy="259045"/>
    <xdr:sp macro="" textlink="">
      <xdr:nvSpPr>
        <xdr:cNvPr id="898" name="n_2mainValue【庁舎】&#10;有形固定資産減価償却率">
          <a:extLst>
            <a:ext uri="{FF2B5EF4-FFF2-40B4-BE49-F238E27FC236}">
              <a16:creationId xmlns:a16="http://schemas.microsoft.com/office/drawing/2014/main" id="{C2D0AE7C-D64C-4E0F-BF20-986B80C3663D}"/>
            </a:ext>
          </a:extLst>
        </xdr:cNvPr>
        <xdr:cNvSpPr txBox="1"/>
      </xdr:nvSpPr>
      <xdr:spPr>
        <a:xfrm>
          <a:off x="14389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150784</xdr:rowOff>
    </xdr:from>
    <xdr:ext cx="405111" cy="259045"/>
    <xdr:sp macro="" textlink="">
      <xdr:nvSpPr>
        <xdr:cNvPr id="899" name="n_3mainValue【庁舎】&#10;有形固定資産減価償却率">
          <a:extLst>
            <a:ext uri="{FF2B5EF4-FFF2-40B4-BE49-F238E27FC236}">
              <a16:creationId xmlns:a16="http://schemas.microsoft.com/office/drawing/2014/main" id="{012BEFB4-A07A-4861-8A6E-A0574E90C464}"/>
            </a:ext>
          </a:extLst>
        </xdr:cNvPr>
        <xdr:cNvSpPr txBox="1"/>
      </xdr:nvSpPr>
      <xdr:spPr>
        <a:xfrm>
          <a:off x="13500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116495</xdr:rowOff>
    </xdr:from>
    <xdr:ext cx="405111" cy="259045"/>
    <xdr:sp macro="" textlink="">
      <xdr:nvSpPr>
        <xdr:cNvPr id="900" name="n_4mainValue【庁舎】&#10;有形固定資産減価償却率">
          <a:extLst>
            <a:ext uri="{FF2B5EF4-FFF2-40B4-BE49-F238E27FC236}">
              <a16:creationId xmlns:a16="http://schemas.microsoft.com/office/drawing/2014/main" id="{3FD76230-D436-4723-B82C-EFBA0DBC56E2}"/>
            </a:ext>
          </a:extLst>
        </xdr:cNvPr>
        <xdr:cNvSpPr txBox="1"/>
      </xdr:nvSpPr>
      <xdr:spPr>
        <a:xfrm>
          <a:off x="12611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F0AE20F2-0A9C-491B-A0BA-7EB9DC447BA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BB48323A-CD9A-4D2E-B6D5-8C0FA15AF0E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2DFC0CD7-F426-40F8-9F47-314BE07F3E3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819EB649-B80D-4D9B-9DC4-FA7E0FEA2A6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9B21BDAB-9CFC-4BCE-AB0A-41A6573655F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95A072A7-F12D-4872-A42C-944CF74FCD4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B224B639-4FC9-4114-93A7-7978377DF9E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10231E11-1C3E-4E82-BE66-130FF10D3E9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7A71785E-D246-435B-9FCD-0945AB94C4E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95A8D428-08CF-4D9D-A050-DA9932B7235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a:extLst>
            <a:ext uri="{FF2B5EF4-FFF2-40B4-BE49-F238E27FC236}">
              <a16:creationId xmlns:a16="http://schemas.microsoft.com/office/drawing/2014/main" id="{29AC1AF5-11AD-4A02-BBA7-0BFD6C1E4E3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a:extLst>
            <a:ext uri="{FF2B5EF4-FFF2-40B4-BE49-F238E27FC236}">
              <a16:creationId xmlns:a16="http://schemas.microsoft.com/office/drawing/2014/main" id="{56CB7247-9664-4A5B-846E-5E3A4B64906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a:extLst>
            <a:ext uri="{FF2B5EF4-FFF2-40B4-BE49-F238E27FC236}">
              <a16:creationId xmlns:a16="http://schemas.microsoft.com/office/drawing/2014/main" id="{342BE354-295C-4D09-AD76-41CA99E1726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a:extLst>
            <a:ext uri="{FF2B5EF4-FFF2-40B4-BE49-F238E27FC236}">
              <a16:creationId xmlns:a16="http://schemas.microsoft.com/office/drawing/2014/main" id="{D823A216-D422-48F4-8D0E-02966CA26C7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a:extLst>
            <a:ext uri="{FF2B5EF4-FFF2-40B4-BE49-F238E27FC236}">
              <a16:creationId xmlns:a16="http://schemas.microsoft.com/office/drawing/2014/main" id="{768E09E5-A036-49D4-93C8-F88CDB508D8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a:extLst>
            <a:ext uri="{FF2B5EF4-FFF2-40B4-BE49-F238E27FC236}">
              <a16:creationId xmlns:a16="http://schemas.microsoft.com/office/drawing/2014/main" id="{72E380C1-0FCC-4D7F-9485-524606ECF1B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a:extLst>
            <a:ext uri="{FF2B5EF4-FFF2-40B4-BE49-F238E27FC236}">
              <a16:creationId xmlns:a16="http://schemas.microsoft.com/office/drawing/2014/main" id="{B9624794-C21A-44CD-AF8F-DB9B916FA43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a:extLst>
            <a:ext uri="{FF2B5EF4-FFF2-40B4-BE49-F238E27FC236}">
              <a16:creationId xmlns:a16="http://schemas.microsoft.com/office/drawing/2014/main" id="{CA506BE1-AA17-4939-AA2D-8E5073C1A54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a:extLst>
            <a:ext uri="{FF2B5EF4-FFF2-40B4-BE49-F238E27FC236}">
              <a16:creationId xmlns:a16="http://schemas.microsoft.com/office/drawing/2014/main" id="{CAF67041-465A-4F70-83E1-1D495933EF6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a:extLst>
            <a:ext uri="{FF2B5EF4-FFF2-40B4-BE49-F238E27FC236}">
              <a16:creationId xmlns:a16="http://schemas.microsoft.com/office/drawing/2014/main" id="{AEB7D93E-929D-4775-8195-1CF6E177CA2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a:extLst>
            <a:ext uri="{FF2B5EF4-FFF2-40B4-BE49-F238E27FC236}">
              <a16:creationId xmlns:a16="http://schemas.microsoft.com/office/drawing/2014/main" id="{88E30BC9-7B96-4C85-929F-0D426ABD293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a:extLst>
            <a:ext uri="{FF2B5EF4-FFF2-40B4-BE49-F238E27FC236}">
              <a16:creationId xmlns:a16="http://schemas.microsoft.com/office/drawing/2014/main" id="{2539FC20-0623-47DA-B558-DEA3D6B0D74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A89C5314-ACE2-4A10-A6FF-4D2D2064ACB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7446A09C-5660-40BC-AC6E-61B1C020CC8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547DE3EE-41E4-4847-B97F-DEE80A8DC52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926" name="直線コネクタ 925">
          <a:extLst>
            <a:ext uri="{FF2B5EF4-FFF2-40B4-BE49-F238E27FC236}">
              <a16:creationId xmlns:a16="http://schemas.microsoft.com/office/drawing/2014/main" id="{31159C15-AAC3-4FB0-9711-244592A6641B}"/>
            </a:ext>
          </a:extLst>
        </xdr:cNvPr>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927" name="【庁舎】&#10;一人当たり面積最小値テキスト">
          <a:extLst>
            <a:ext uri="{FF2B5EF4-FFF2-40B4-BE49-F238E27FC236}">
              <a16:creationId xmlns:a16="http://schemas.microsoft.com/office/drawing/2014/main" id="{0858AA55-EA31-4D3D-9182-E45029BCB763}"/>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928" name="直線コネクタ 927">
          <a:extLst>
            <a:ext uri="{FF2B5EF4-FFF2-40B4-BE49-F238E27FC236}">
              <a16:creationId xmlns:a16="http://schemas.microsoft.com/office/drawing/2014/main" id="{860232F0-0341-41AA-A3DA-6710FE9B40C2}"/>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929" name="【庁舎】&#10;一人当たり面積最大値テキスト">
          <a:extLst>
            <a:ext uri="{FF2B5EF4-FFF2-40B4-BE49-F238E27FC236}">
              <a16:creationId xmlns:a16="http://schemas.microsoft.com/office/drawing/2014/main" id="{9C52283E-AD8D-4096-9BB1-CDE9E86EF1F5}"/>
            </a:ext>
          </a:extLst>
        </xdr:cNvPr>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930" name="直線コネクタ 929">
          <a:extLst>
            <a:ext uri="{FF2B5EF4-FFF2-40B4-BE49-F238E27FC236}">
              <a16:creationId xmlns:a16="http://schemas.microsoft.com/office/drawing/2014/main" id="{556C3058-ADCE-41FE-A859-0E4F76397D59}"/>
            </a:ext>
          </a:extLst>
        </xdr:cNvPr>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931" name="【庁舎】&#10;一人当たり面積平均値テキスト">
          <a:extLst>
            <a:ext uri="{FF2B5EF4-FFF2-40B4-BE49-F238E27FC236}">
              <a16:creationId xmlns:a16="http://schemas.microsoft.com/office/drawing/2014/main" id="{F9496E78-6720-4E83-A471-8CCC274EF1F6}"/>
            </a:ext>
          </a:extLst>
        </xdr:cNvPr>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932" name="フローチャート: 判断 931">
          <a:extLst>
            <a:ext uri="{FF2B5EF4-FFF2-40B4-BE49-F238E27FC236}">
              <a16:creationId xmlns:a16="http://schemas.microsoft.com/office/drawing/2014/main" id="{0B3A0536-307E-4BFB-AAB9-EECDE6770CEA}"/>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933" name="フローチャート: 判断 932">
          <a:extLst>
            <a:ext uri="{FF2B5EF4-FFF2-40B4-BE49-F238E27FC236}">
              <a16:creationId xmlns:a16="http://schemas.microsoft.com/office/drawing/2014/main" id="{588BA983-F24D-43B6-9C7B-3525EC4C0946}"/>
            </a:ext>
          </a:extLst>
        </xdr:cNvPr>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934" name="フローチャート: 判断 933">
          <a:extLst>
            <a:ext uri="{FF2B5EF4-FFF2-40B4-BE49-F238E27FC236}">
              <a16:creationId xmlns:a16="http://schemas.microsoft.com/office/drawing/2014/main" id="{DC44F04F-D8E0-4220-81CC-0AF88AE8C49D}"/>
            </a:ext>
          </a:extLst>
        </xdr:cNvPr>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935" name="フローチャート: 判断 934">
          <a:extLst>
            <a:ext uri="{FF2B5EF4-FFF2-40B4-BE49-F238E27FC236}">
              <a16:creationId xmlns:a16="http://schemas.microsoft.com/office/drawing/2014/main" id="{AFDAC3F8-EF73-4F76-AFCB-14DD692DA3F9}"/>
            </a:ext>
          </a:extLst>
        </xdr:cNvPr>
        <xdr:cNvSpPr/>
      </xdr:nvSpPr>
      <xdr:spPr>
        <a:xfrm>
          <a:off x="19494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936" name="フローチャート: 判断 935">
          <a:extLst>
            <a:ext uri="{FF2B5EF4-FFF2-40B4-BE49-F238E27FC236}">
              <a16:creationId xmlns:a16="http://schemas.microsoft.com/office/drawing/2014/main" id="{CA80FAFC-6104-404B-B8AC-3290C980E49F}"/>
            </a:ext>
          </a:extLst>
        </xdr:cNvPr>
        <xdr:cNvSpPr/>
      </xdr:nvSpPr>
      <xdr:spPr>
        <a:xfrm>
          <a:off x="18605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92C85641-C465-40B4-93CA-B8DA3131D74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3F1F97FC-10D9-47A3-9902-1A54CB1D255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20944C9E-A9F9-4BA4-9297-4DC2D940DAB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D9093AFB-FEED-4028-BC3C-6B8DB3FF5B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B85234D8-311D-4D52-A6A6-B4D4C35D40E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54792</xdr:rowOff>
    </xdr:from>
    <xdr:to>
      <xdr:col>116</xdr:col>
      <xdr:colOff>114300</xdr:colOff>
      <xdr:row>107</xdr:row>
      <xdr:rowOff>156392</xdr:rowOff>
    </xdr:to>
    <xdr:sp macro="" textlink="">
      <xdr:nvSpPr>
        <xdr:cNvPr id="942" name="楕円 941">
          <a:extLst>
            <a:ext uri="{FF2B5EF4-FFF2-40B4-BE49-F238E27FC236}">
              <a16:creationId xmlns:a16="http://schemas.microsoft.com/office/drawing/2014/main" id="{FB42B0CC-29CB-4B97-B7B3-FDC70895ED09}"/>
            </a:ext>
          </a:extLst>
        </xdr:cNvPr>
        <xdr:cNvSpPr/>
      </xdr:nvSpPr>
      <xdr:spPr>
        <a:xfrm>
          <a:off x="221107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141169</xdr:rowOff>
    </xdr:from>
    <xdr:ext cx="469744" cy="259045"/>
    <xdr:sp macro="" textlink="">
      <xdr:nvSpPr>
        <xdr:cNvPr id="943" name="【庁舎】&#10;一人当たり面積該当値テキスト">
          <a:extLst>
            <a:ext uri="{FF2B5EF4-FFF2-40B4-BE49-F238E27FC236}">
              <a16:creationId xmlns:a16="http://schemas.microsoft.com/office/drawing/2014/main" id="{A590D5C4-ED1B-4C7E-922B-7933FE888CBE}"/>
            </a:ext>
          </a:extLst>
        </xdr:cNvPr>
        <xdr:cNvSpPr txBox="1"/>
      </xdr:nvSpPr>
      <xdr:spPr>
        <a:xfrm>
          <a:off x="22199600" y="1831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56424</xdr:rowOff>
    </xdr:from>
    <xdr:to>
      <xdr:col>112</xdr:col>
      <xdr:colOff>38100</xdr:colOff>
      <xdr:row>107</xdr:row>
      <xdr:rowOff>158024</xdr:rowOff>
    </xdr:to>
    <xdr:sp macro="" textlink="">
      <xdr:nvSpPr>
        <xdr:cNvPr id="944" name="楕円 943">
          <a:extLst>
            <a:ext uri="{FF2B5EF4-FFF2-40B4-BE49-F238E27FC236}">
              <a16:creationId xmlns:a16="http://schemas.microsoft.com/office/drawing/2014/main" id="{0322890D-E0DA-4B02-88CC-C33161DC3156}"/>
            </a:ext>
          </a:extLst>
        </xdr:cNvPr>
        <xdr:cNvSpPr/>
      </xdr:nvSpPr>
      <xdr:spPr>
        <a:xfrm>
          <a:off x="2127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105592</xdr:rowOff>
    </xdr:from>
    <xdr:to>
      <xdr:col>116</xdr:col>
      <xdr:colOff>63500</xdr:colOff>
      <xdr:row>107</xdr:row>
      <xdr:rowOff>107224</xdr:rowOff>
    </xdr:to>
    <xdr:cxnSp macro="">
      <xdr:nvCxnSpPr>
        <xdr:cNvPr id="945" name="直線コネクタ 944">
          <a:extLst>
            <a:ext uri="{FF2B5EF4-FFF2-40B4-BE49-F238E27FC236}">
              <a16:creationId xmlns:a16="http://schemas.microsoft.com/office/drawing/2014/main" id="{909C3C83-94E2-4780-BE21-7CF5C5BDAE3C}"/>
            </a:ext>
          </a:extLst>
        </xdr:cNvPr>
        <xdr:cNvCxnSpPr/>
      </xdr:nvCxnSpPr>
      <xdr:spPr>
        <a:xfrm flipV="1">
          <a:off x="21323300" y="1845074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58057</xdr:rowOff>
    </xdr:from>
    <xdr:to>
      <xdr:col>107</xdr:col>
      <xdr:colOff>101600</xdr:colOff>
      <xdr:row>107</xdr:row>
      <xdr:rowOff>159657</xdr:rowOff>
    </xdr:to>
    <xdr:sp macro="" textlink="">
      <xdr:nvSpPr>
        <xdr:cNvPr id="946" name="楕円 945">
          <a:extLst>
            <a:ext uri="{FF2B5EF4-FFF2-40B4-BE49-F238E27FC236}">
              <a16:creationId xmlns:a16="http://schemas.microsoft.com/office/drawing/2014/main" id="{06F2DEB3-7641-4A96-A638-E69698AAE1E3}"/>
            </a:ext>
          </a:extLst>
        </xdr:cNvPr>
        <xdr:cNvSpPr/>
      </xdr:nvSpPr>
      <xdr:spPr>
        <a:xfrm>
          <a:off x="20383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107224</xdr:rowOff>
    </xdr:from>
    <xdr:to>
      <xdr:col>111</xdr:col>
      <xdr:colOff>177800</xdr:colOff>
      <xdr:row>107</xdr:row>
      <xdr:rowOff>108857</xdr:rowOff>
    </xdr:to>
    <xdr:cxnSp macro="">
      <xdr:nvCxnSpPr>
        <xdr:cNvPr id="947" name="直線コネクタ 946">
          <a:extLst>
            <a:ext uri="{FF2B5EF4-FFF2-40B4-BE49-F238E27FC236}">
              <a16:creationId xmlns:a16="http://schemas.microsoft.com/office/drawing/2014/main" id="{D1CB5130-5525-41FC-BCDB-C2BCB90FA0F3}"/>
            </a:ext>
          </a:extLst>
        </xdr:cNvPr>
        <xdr:cNvCxnSpPr/>
      </xdr:nvCxnSpPr>
      <xdr:spPr>
        <a:xfrm flipV="1">
          <a:off x="20434300" y="184523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948" name="楕円 947">
          <a:extLst>
            <a:ext uri="{FF2B5EF4-FFF2-40B4-BE49-F238E27FC236}">
              <a16:creationId xmlns:a16="http://schemas.microsoft.com/office/drawing/2014/main" id="{F2534417-B9F0-4E82-8421-DDF1C8B4C298}"/>
            </a:ext>
          </a:extLst>
        </xdr:cNvPr>
        <xdr:cNvSpPr/>
      </xdr:nvSpPr>
      <xdr:spPr>
        <a:xfrm>
          <a:off x="19494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108857</xdr:rowOff>
    </xdr:from>
    <xdr:to>
      <xdr:col>107</xdr:col>
      <xdr:colOff>50800</xdr:colOff>
      <xdr:row>107</xdr:row>
      <xdr:rowOff>110489</xdr:rowOff>
    </xdr:to>
    <xdr:cxnSp macro="">
      <xdr:nvCxnSpPr>
        <xdr:cNvPr id="949" name="直線コネクタ 948">
          <a:extLst>
            <a:ext uri="{FF2B5EF4-FFF2-40B4-BE49-F238E27FC236}">
              <a16:creationId xmlns:a16="http://schemas.microsoft.com/office/drawing/2014/main" id="{099517C3-D0E0-4B94-A2AB-4DA03059CF12}"/>
            </a:ext>
          </a:extLst>
        </xdr:cNvPr>
        <xdr:cNvCxnSpPr/>
      </xdr:nvCxnSpPr>
      <xdr:spPr>
        <a:xfrm flipV="1">
          <a:off x="19545300" y="1845400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113574</xdr:rowOff>
    </xdr:from>
    <xdr:to>
      <xdr:col>98</xdr:col>
      <xdr:colOff>38100</xdr:colOff>
      <xdr:row>108</xdr:row>
      <xdr:rowOff>43724</xdr:rowOff>
    </xdr:to>
    <xdr:sp macro="" textlink="">
      <xdr:nvSpPr>
        <xdr:cNvPr id="950" name="楕円 949">
          <a:extLst>
            <a:ext uri="{FF2B5EF4-FFF2-40B4-BE49-F238E27FC236}">
              <a16:creationId xmlns:a16="http://schemas.microsoft.com/office/drawing/2014/main" id="{FCFB5449-F9B7-49BF-A15F-27FB50BF79BC}"/>
            </a:ext>
          </a:extLst>
        </xdr:cNvPr>
        <xdr:cNvSpPr/>
      </xdr:nvSpPr>
      <xdr:spPr>
        <a:xfrm>
          <a:off x="18605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110489</xdr:rowOff>
    </xdr:from>
    <xdr:to>
      <xdr:col>102</xdr:col>
      <xdr:colOff>114300</xdr:colOff>
      <xdr:row>107</xdr:row>
      <xdr:rowOff>164374</xdr:rowOff>
    </xdr:to>
    <xdr:cxnSp macro="">
      <xdr:nvCxnSpPr>
        <xdr:cNvPr id="951" name="直線コネクタ 950">
          <a:extLst>
            <a:ext uri="{FF2B5EF4-FFF2-40B4-BE49-F238E27FC236}">
              <a16:creationId xmlns:a16="http://schemas.microsoft.com/office/drawing/2014/main" id="{FD77DBB2-2ECB-4495-A594-D7A3629DF5EA}"/>
            </a:ext>
          </a:extLst>
        </xdr:cNvPr>
        <xdr:cNvCxnSpPr/>
      </xdr:nvCxnSpPr>
      <xdr:spPr>
        <a:xfrm flipV="1">
          <a:off x="18656300" y="18455639"/>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68415</xdr:rowOff>
    </xdr:from>
    <xdr:ext cx="469744" cy="259045"/>
    <xdr:sp macro="" textlink="">
      <xdr:nvSpPr>
        <xdr:cNvPr id="952" name="n_1aveValue【庁舎】&#10;一人当たり面積">
          <a:extLst>
            <a:ext uri="{FF2B5EF4-FFF2-40B4-BE49-F238E27FC236}">
              <a16:creationId xmlns:a16="http://schemas.microsoft.com/office/drawing/2014/main" id="{732E31C3-FBA3-4727-BE8C-E0172C65A561}"/>
            </a:ext>
          </a:extLst>
        </xdr:cNvPr>
        <xdr:cNvSpPr txBox="1"/>
      </xdr:nvSpPr>
      <xdr:spPr>
        <a:xfrm>
          <a:off x="210757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953" name="n_2aveValue【庁舎】&#10;一人当たり面積">
          <a:extLst>
            <a:ext uri="{FF2B5EF4-FFF2-40B4-BE49-F238E27FC236}">
              <a16:creationId xmlns:a16="http://schemas.microsoft.com/office/drawing/2014/main" id="{DA79A614-4C87-4F03-BD04-7FE961446DAC}"/>
            </a:ext>
          </a:extLst>
        </xdr:cNvPr>
        <xdr:cNvSpPr txBox="1"/>
      </xdr:nvSpPr>
      <xdr:spPr>
        <a:xfrm>
          <a:off x="20199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48821</xdr:rowOff>
    </xdr:from>
    <xdr:ext cx="469744" cy="259045"/>
    <xdr:sp macro="" textlink="">
      <xdr:nvSpPr>
        <xdr:cNvPr id="954" name="n_3aveValue【庁舎】&#10;一人当たり面積">
          <a:extLst>
            <a:ext uri="{FF2B5EF4-FFF2-40B4-BE49-F238E27FC236}">
              <a16:creationId xmlns:a16="http://schemas.microsoft.com/office/drawing/2014/main" id="{C9FABC56-4DB5-41B2-8308-2BB470C5E0A8}"/>
            </a:ext>
          </a:extLst>
        </xdr:cNvPr>
        <xdr:cNvSpPr txBox="1"/>
      </xdr:nvSpPr>
      <xdr:spPr>
        <a:xfrm>
          <a:off x="19310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71682</xdr:rowOff>
    </xdr:from>
    <xdr:ext cx="469744" cy="259045"/>
    <xdr:sp macro="" textlink="">
      <xdr:nvSpPr>
        <xdr:cNvPr id="955" name="n_4aveValue【庁舎】&#10;一人当たり面積">
          <a:extLst>
            <a:ext uri="{FF2B5EF4-FFF2-40B4-BE49-F238E27FC236}">
              <a16:creationId xmlns:a16="http://schemas.microsoft.com/office/drawing/2014/main" id="{8AC84487-882D-4C99-972F-A43D0E826EE9}"/>
            </a:ext>
          </a:extLst>
        </xdr:cNvPr>
        <xdr:cNvSpPr txBox="1"/>
      </xdr:nvSpPr>
      <xdr:spPr>
        <a:xfrm>
          <a:off x="18421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149151</xdr:rowOff>
    </xdr:from>
    <xdr:ext cx="469744" cy="259045"/>
    <xdr:sp macro="" textlink="">
      <xdr:nvSpPr>
        <xdr:cNvPr id="956" name="n_1mainValue【庁舎】&#10;一人当たり面積">
          <a:extLst>
            <a:ext uri="{FF2B5EF4-FFF2-40B4-BE49-F238E27FC236}">
              <a16:creationId xmlns:a16="http://schemas.microsoft.com/office/drawing/2014/main" id="{CDFD021A-A57F-41F3-BE44-CBD533BAB6E1}"/>
            </a:ext>
          </a:extLst>
        </xdr:cNvPr>
        <xdr:cNvSpPr txBox="1"/>
      </xdr:nvSpPr>
      <xdr:spPr>
        <a:xfrm>
          <a:off x="21075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150784</xdr:rowOff>
    </xdr:from>
    <xdr:ext cx="469744" cy="259045"/>
    <xdr:sp macro="" textlink="">
      <xdr:nvSpPr>
        <xdr:cNvPr id="957" name="n_2mainValue【庁舎】&#10;一人当たり面積">
          <a:extLst>
            <a:ext uri="{FF2B5EF4-FFF2-40B4-BE49-F238E27FC236}">
              <a16:creationId xmlns:a16="http://schemas.microsoft.com/office/drawing/2014/main" id="{349F90D4-B333-4A99-9DA1-BB42A8044577}"/>
            </a:ext>
          </a:extLst>
        </xdr:cNvPr>
        <xdr:cNvSpPr txBox="1"/>
      </xdr:nvSpPr>
      <xdr:spPr>
        <a:xfrm>
          <a:off x="20199427" y="1849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958" name="n_3mainValue【庁舎】&#10;一人当たり面積">
          <a:extLst>
            <a:ext uri="{FF2B5EF4-FFF2-40B4-BE49-F238E27FC236}">
              <a16:creationId xmlns:a16="http://schemas.microsoft.com/office/drawing/2014/main" id="{5DDF495B-17FC-4702-A8A9-FF9C2E952144}"/>
            </a:ext>
          </a:extLst>
        </xdr:cNvPr>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34851</xdr:rowOff>
    </xdr:from>
    <xdr:ext cx="469744" cy="259045"/>
    <xdr:sp macro="" textlink="">
      <xdr:nvSpPr>
        <xdr:cNvPr id="959" name="n_4mainValue【庁舎】&#10;一人当たり面積">
          <a:extLst>
            <a:ext uri="{FF2B5EF4-FFF2-40B4-BE49-F238E27FC236}">
              <a16:creationId xmlns:a16="http://schemas.microsoft.com/office/drawing/2014/main" id="{3B02DD8A-A509-4CE9-994C-480CE0BDF796}"/>
            </a:ext>
          </a:extLst>
        </xdr:cNvPr>
        <xdr:cNvSpPr txBox="1"/>
      </xdr:nvSpPr>
      <xdr:spPr>
        <a:xfrm>
          <a:off x="18421427" y="185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B7139A49-8D57-4A93-838F-5C7D88678A1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5D3D3ACE-5107-42AF-9750-43AF0751822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78B2A301-3979-43F4-98A5-0B2ADA0AEBF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類似団体平均値と比較しても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高い項目が多く、全体的に有形固定資産減価償却率が高い水準となっている。建設竣工より年月が大幅に経過している中、改修等に取り組めていないことが大きな要因となっており、今後、各施設の減価償却率推移を考慮し、計画的・効率的な改修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公共施設機能の集約・複合化事業として、令和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年度に公民館、人権交流センター、図書館の機能を集約した総合文化センター</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開設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に伴い数値が大きく改善されている。庁舎</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令和元年度に議場や執務室の設備工事を実施したことにより、有形固定資産減価償却率が減少している。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7742595</v>
      </c>
      <c r="BO4" s="485"/>
      <c r="BP4" s="485"/>
      <c r="BQ4" s="485"/>
      <c r="BR4" s="485"/>
      <c r="BS4" s="485"/>
      <c r="BT4" s="485"/>
      <c r="BU4" s="486"/>
      <c r="BV4" s="484">
        <v>8205132</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7.5</v>
      </c>
      <c r="CU4" s="625"/>
      <c r="CV4" s="625"/>
      <c r="CW4" s="625"/>
      <c r="CX4" s="625"/>
      <c r="CY4" s="625"/>
      <c r="CZ4" s="625"/>
      <c r="DA4" s="626"/>
      <c r="DB4" s="624">
        <v>8.1</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7311753</v>
      </c>
      <c r="BO5" s="456"/>
      <c r="BP5" s="456"/>
      <c r="BQ5" s="456"/>
      <c r="BR5" s="456"/>
      <c r="BS5" s="456"/>
      <c r="BT5" s="456"/>
      <c r="BU5" s="457"/>
      <c r="BV5" s="455">
        <v>7743294</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90.5</v>
      </c>
      <c r="CU5" s="453"/>
      <c r="CV5" s="453"/>
      <c r="CW5" s="453"/>
      <c r="CX5" s="453"/>
      <c r="CY5" s="453"/>
      <c r="CZ5" s="453"/>
      <c r="DA5" s="454"/>
      <c r="DB5" s="452">
        <v>89.9</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430842</v>
      </c>
      <c r="BO6" s="456"/>
      <c r="BP6" s="456"/>
      <c r="BQ6" s="456"/>
      <c r="BR6" s="456"/>
      <c r="BS6" s="456"/>
      <c r="BT6" s="456"/>
      <c r="BU6" s="457"/>
      <c r="BV6" s="455">
        <v>461838</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91.8</v>
      </c>
      <c r="CU6" s="599"/>
      <c r="CV6" s="599"/>
      <c r="CW6" s="599"/>
      <c r="CX6" s="599"/>
      <c r="CY6" s="599"/>
      <c r="CZ6" s="599"/>
      <c r="DA6" s="600"/>
      <c r="DB6" s="598">
        <v>95</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54365</v>
      </c>
      <c r="BO7" s="456"/>
      <c r="BP7" s="456"/>
      <c r="BQ7" s="456"/>
      <c r="BR7" s="456"/>
      <c r="BS7" s="456"/>
      <c r="BT7" s="456"/>
      <c r="BU7" s="457"/>
      <c r="BV7" s="455">
        <v>49483</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5039936</v>
      </c>
      <c r="CU7" s="456"/>
      <c r="CV7" s="456"/>
      <c r="CW7" s="456"/>
      <c r="CX7" s="456"/>
      <c r="CY7" s="456"/>
      <c r="CZ7" s="456"/>
      <c r="DA7" s="457"/>
      <c r="DB7" s="455">
        <v>5065106</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376477</v>
      </c>
      <c r="BO8" s="456"/>
      <c r="BP8" s="456"/>
      <c r="BQ8" s="456"/>
      <c r="BR8" s="456"/>
      <c r="BS8" s="456"/>
      <c r="BT8" s="456"/>
      <c r="BU8" s="457"/>
      <c r="BV8" s="455">
        <v>412355</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0.43</v>
      </c>
      <c r="CU8" s="559"/>
      <c r="CV8" s="559"/>
      <c r="CW8" s="559"/>
      <c r="CX8" s="559"/>
      <c r="CY8" s="559"/>
      <c r="CZ8" s="559"/>
      <c r="DA8" s="560"/>
      <c r="DB8" s="558">
        <v>0.45</v>
      </c>
      <c r="DC8" s="559"/>
      <c r="DD8" s="559"/>
      <c r="DE8" s="559"/>
      <c r="DF8" s="559"/>
      <c r="DG8" s="559"/>
      <c r="DH8" s="559"/>
      <c r="DI8" s="560"/>
    </row>
    <row r="9" spans="1:119" ht="18.75" customHeight="1" thickBot="1" x14ac:dyDescent="0.25">
      <c r="A9" s="181"/>
      <c r="B9" s="587" t="s">
        <v>114</v>
      </c>
      <c r="C9" s="588"/>
      <c r="D9" s="588"/>
      <c r="E9" s="588"/>
      <c r="F9" s="588"/>
      <c r="G9" s="588"/>
      <c r="H9" s="588"/>
      <c r="I9" s="588"/>
      <c r="J9" s="588"/>
      <c r="K9" s="506"/>
      <c r="L9" s="589" t="s">
        <v>115</v>
      </c>
      <c r="M9" s="590"/>
      <c r="N9" s="590"/>
      <c r="O9" s="590"/>
      <c r="P9" s="590"/>
      <c r="Q9" s="591"/>
      <c r="R9" s="592">
        <v>18009</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-35878</v>
      </c>
      <c r="BO9" s="456"/>
      <c r="BP9" s="456"/>
      <c r="BQ9" s="456"/>
      <c r="BR9" s="456"/>
      <c r="BS9" s="456"/>
      <c r="BT9" s="456"/>
      <c r="BU9" s="457"/>
      <c r="BV9" s="455">
        <v>196216</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21.1</v>
      </c>
      <c r="CU9" s="453"/>
      <c r="CV9" s="453"/>
      <c r="CW9" s="453"/>
      <c r="CX9" s="453"/>
      <c r="CY9" s="453"/>
      <c r="CZ9" s="453"/>
      <c r="DA9" s="454"/>
      <c r="DB9" s="452">
        <v>22.6</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121</v>
      </c>
      <c r="M10" s="412"/>
      <c r="N10" s="412"/>
      <c r="O10" s="412"/>
      <c r="P10" s="412"/>
      <c r="Q10" s="413"/>
      <c r="R10" s="408">
        <v>18883</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50000</v>
      </c>
      <c r="BO10" s="456"/>
      <c r="BP10" s="456"/>
      <c r="BQ10" s="456"/>
      <c r="BR10" s="456"/>
      <c r="BS10" s="456"/>
      <c r="BT10" s="456"/>
      <c r="BU10" s="457"/>
      <c r="BV10" s="455">
        <v>112000</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118</v>
      </c>
      <c r="AV11" s="514"/>
      <c r="AW11" s="514"/>
      <c r="AX11" s="514"/>
      <c r="AY11" s="469" t="s">
        <v>129</v>
      </c>
      <c r="AZ11" s="470"/>
      <c r="BA11" s="470"/>
      <c r="BB11" s="470"/>
      <c r="BC11" s="470"/>
      <c r="BD11" s="470"/>
      <c r="BE11" s="470"/>
      <c r="BF11" s="470"/>
      <c r="BG11" s="470"/>
      <c r="BH11" s="470"/>
      <c r="BI11" s="470"/>
      <c r="BJ11" s="470"/>
      <c r="BK11" s="470"/>
      <c r="BL11" s="470"/>
      <c r="BM11" s="471"/>
      <c r="BN11" s="455">
        <v>287988</v>
      </c>
      <c r="BO11" s="456"/>
      <c r="BP11" s="456"/>
      <c r="BQ11" s="456"/>
      <c r="BR11" s="456"/>
      <c r="BS11" s="456"/>
      <c r="BT11" s="456"/>
      <c r="BU11" s="457"/>
      <c r="BV11" s="455">
        <v>289431</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2">
      <c r="A12" s="181"/>
      <c r="B12" s="561" t="s">
        <v>133</v>
      </c>
      <c r="C12" s="562"/>
      <c r="D12" s="562"/>
      <c r="E12" s="562"/>
      <c r="F12" s="562"/>
      <c r="G12" s="562"/>
      <c r="H12" s="562"/>
      <c r="I12" s="562"/>
      <c r="J12" s="562"/>
      <c r="K12" s="563"/>
      <c r="L12" s="570" t="s">
        <v>134</v>
      </c>
      <c r="M12" s="571"/>
      <c r="N12" s="571"/>
      <c r="O12" s="571"/>
      <c r="P12" s="571"/>
      <c r="Q12" s="572"/>
      <c r="R12" s="573">
        <v>18434</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96</v>
      </c>
      <c r="AV12" s="514"/>
      <c r="AW12" s="514"/>
      <c r="AX12" s="514"/>
      <c r="AY12" s="469" t="s">
        <v>138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131</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141</v>
      </c>
      <c r="N13" s="540"/>
      <c r="O13" s="540"/>
      <c r="P13" s="540"/>
      <c r="Q13" s="541"/>
      <c r="R13" s="542">
        <v>18260</v>
      </c>
      <c r="S13" s="543"/>
      <c r="T13" s="543"/>
      <c r="U13" s="543"/>
      <c r="V13" s="544"/>
      <c r="W13" s="545" t="s">
        <v>142</v>
      </c>
      <c r="X13" s="441"/>
      <c r="Y13" s="441"/>
      <c r="Z13" s="441"/>
      <c r="AA13" s="441"/>
      <c r="AB13" s="442"/>
      <c r="AC13" s="408">
        <v>445</v>
      </c>
      <c r="AD13" s="409"/>
      <c r="AE13" s="409"/>
      <c r="AF13" s="409"/>
      <c r="AG13" s="410"/>
      <c r="AH13" s="408">
        <v>458</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302110</v>
      </c>
      <c r="BO13" s="456"/>
      <c r="BP13" s="456"/>
      <c r="BQ13" s="456"/>
      <c r="BR13" s="456"/>
      <c r="BS13" s="456"/>
      <c r="BT13" s="456"/>
      <c r="BU13" s="457"/>
      <c r="BV13" s="455">
        <v>597647</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14.4</v>
      </c>
      <c r="CU13" s="453"/>
      <c r="CV13" s="453"/>
      <c r="CW13" s="453"/>
      <c r="CX13" s="453"/>
      <c r="CY13" s="453"/>
      <c r="CZ13" s="453"/>
      <c r="DA13" s="454"/>
      <c r="DB13" s="452">
        <v>16</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147</v>
      </c>
      <c r="M14" s="582"/>
      <c r="N14" s="582"/>
      <c r="O14" s="582"/>
      <c r="P14" s="582"/>
      <c r="Q14" s="583"/>
      <c r="R14" s="542">
        <v>18582</v>
      </c>
      <c r="S14" s="543"/>
      <c r="T14" s="543"/>
      <c r="U14" s="543"/>
      <c r="V14" s="544"/>
      <c r="W14" s="546"/>
      <c r="X14" s="444"/>
      <c r="Y14" s="444"/>
      <c r="Z14" s="444"/>
      <c r="AA14" s="444"/>
      <c r="AB14" s="445"/>
      <c r="AC14" s="535">
        <v>6</v>
      </c>
      <c r="AD14" s="536"/>
      <c r="AE14" s="536"/>
      <c r="AF14" s="536"/>
      <c r="AG14" s="537"/>
      <c r="AH14" s="535">
        <v>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v>156.69999999999999</v>
      </c>
      <c r="CU14" s="553"/>
      <c r="CV14" s="553"/>
      <c r="CW14" s="553"/>
      <c r="CX14" s="553"/>
      <c r="CY14" s="553"/>
      <c r="CZ14" s="553"/>
      <c r="DA14" s="554"/>
      <c r="DB14" s="552">
        <v>183.3</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149</v>
      </c>
      <c r="N15" s="540"/>
      <c r="O15" s="540"/>
      <c r="P15" s="540"/>
      <c r="Q15" s="541"/>
      <c r="R15" s="542">
        <v>18435</v>
      </c>
      <c r="S15" s="543"/>
      <c r="T15" s="543"/>
      <c r="U15" s="543"/>
      <c r="V15" s="544"/>
      <c r="W15" s="545" t="s">
        <v>150</v>
      </c>
      <c r="X15" s="441"/>
      <c r="Y15" s="441"/>
      <c r="Z15" s="441"/>
      <c r="AA15" s="441"/>
      <c r="AB15" s="442"/>
      <c r="AC15" s="408">
        <v>1515</v>
      </c>
      <c r="AD15" s="409"/>
      <c r="AE15" s="409"/>
      <c r="AF15" s="409"/>
      <c r="AG15" s="410"/>
      <c r="AH15" s="408">
        <v>1642</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1867010</v>
      </c>
      <c r="BO15" s="485"/>
      <c r="BP15" s="485"/>
      <c r="BQ15" s="485"/>
      <c r="BR15" s="485"/>
      <c r="BS15" s="485"/>
      <c r="BT15" s="485"/>
      <c r="BU15" s="486"/>
      <c r="BV15" s="484">
        <v>1776613</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20.5</v>
      </c>
      <c r="AD16" s="536"/>
      <c r="AE16" s="536"/>
      <c r="AF16" s="536"/>
      <c r="AG16" s="537"/>
      <c r="AH16" s="535">
        <v>21.6</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4486310</v>
      </c>
      <c r="BO16" s="456"/>
      <c r="BP16" s="456"/>
      <c r="BQ16" s="456"/>
      <c r="BR16" s="456"/>
      <c r="BS16" s="456"/>
      <c r="BT16" s="456"/>
      <c r="BU16" s="457"/>
      <c r="BV16" s="455">
        <v>4327732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5423</v>
      </c>
      <c r="AD17" s="409"/>
      <c r="AE17" s="409"/>
      <c r="AF17" s="409"/>
      <c r="AG17" s="410"/>
      <c r="AH17" s="408">
        <v>5511</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2341996</v>
      </c>
      <c r="BO17" s="456"/>
      <c r="BP17" s="456"/>
      <c r="BQ17" s="456"/>
      <c r="BR17" s="456"/>
      <c r="BS17" s="456"/>
      <c r="BT17" s="456"/>
      <c r="BU17" s="457"/>
      <c r="BV17" s="455">
        <v>2229278</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160</v>
      </c>
      <c r="C18" s="506"/>
      <c r="D18" s="506"/>
      <c r="E18" s="507"/>
      <c r="F18" s="507"/>
      <c r="G18" s="507"/>
      <c r="H18" s="507"/>
      <c r="I18" s="507"/>
      <c r="J18" s="507"/>
      <c r="K18" s="507"/>
      <c r="L18" s="508">
        <v>23.9</v>
      </c>
      <c r="M18" s="508"/>
      <c r="N18" s="508"/>
      <c r="O18" s="508"/>
      <c r="P18" s="508"/>
      <c r="Q18" s="508"/>
      <c r="R18" s="509"/>
      <c r="S18" s="509"/>
      <c r="T18" s="509"/>
      <c r="U18" s="509"/>
      <c r="V18" s="510"/>
      <c r="W18" s="526"/>
      <c r="X18" s="527"/>
      <c r="Y18" s="527"/>
      <c r="Z18" s="527"/>
      <c r="AA18" s="527"/>
      <c r="AB18" s="551"/>
      <c r="AC18" s="425">
        <v>73.5</v>
      </c>
      <c r="AD18" s="426"/>
      <c r="AE18" s="426"/>
      <c r="AF18" s="426"/>
      <c r="AG18" s="511"/>
      <c r="AH18" s="425">
        <v>72.400000000000006</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4714829</v>
      </c>
      <c r="BO18" s="456"/>
      <c r="BP18" s="456"/>
      <c r="BQ18" s="456"/>
      <c r="BR18" s="456"/>
      <c r="BS18" s="456"/>
      <c r="BT18" s="456"/>
      <c r="BU18" s="457"/>
      <c r="BV18" s="455">
        <v>4779455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162</v>
      </c>
      <c r="C19" s="506"/>
      <c r="D19" s="506"/>
      <c r="E19" s="507"/>
      <c r="F19" s="507"/>
      <c r="G19" s="507"/>
      <c r="H19" s="507"/>
      <c r="I19" s="507"/>
      <c r="J19" s="507"/>
      <c r="K19" s="507"/>
      <c r="L19" s="515">
        <v>754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6073279</v>
      </c>
      <c r="BO19" s="456"/>
      <c r="BP19" s="456"/>
      <c r="BQ19" s="456"/>
      <c r="BR19" s="456"/>
      <c r="BS19" s="456"/>
      <c r="BT19" s="456"/>
      <c r="BU19" s="457"/>
      <c r="BV19" s="455">
        <v>6119423</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164</v>
      </c>
      <c r="C20" s="506"/>
      <c r="D20" s="506"/>
      <c r="E20" s="507"/>
      <c r="F20" s="507"/>
      <c r="G20" s="507"/>
      <c r="H20" s="507"/>
      <c r="I20" s="507"/>
      <c r="J20" s="507"/>
      <c r="K20" s="507"/>
      <c r="L20" s="515">
        <v>7173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12788537</v>
      </c>
      <c r="BO22" s="485"/>
      <c r="BP22" s="485"/>
      <c r="BQ22" s="485"/>
      <c r="BR22" s="485"/>
      <c r="BS22" s="485"/>
      <c r="BT22" s="485"/>
      <c r="BU22" s="486"/>
      <c r="BV22" s="484">
        <v>13841974</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7216644</v>
      </c>
      <c r="BO23" s="456"/>
      <c r="BP23" s="456"/>
      <c r="BQ23" s="456"/>
      <c r="BR23" s="456"/>
      <c r="BS23" s="456"/>
      <c r="BT23" s="456"/>
      <c r="BU23" s="457"/>
      <c r="BV23" s="455">
        <v>7960556</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174</v>
      </c>
      <c r="F24" s="412"/>
      <c r="G24" s="412"/>
      <c r="H24" s="412"/>
      <c r="I24" s="412"/>
      <c r="J24" s="412"/>
      <c r="K24" s="413"/>
      <c r="L24" s="408">
        <v>1</v>
      </c>
      <c r="M24" s="409"/>
      <c r="N24" s="409"/>
      <c r="O24" s="409"/>
      <c r="P24" s="410"/>
      <c r="Q24" s="408">
        <v>4920</v>
      </c>
      <c r="R24" s="409"/>
      <c r="S24" s="409"/>
      <c r="T24" s="409"/>
      <c r="U24" s="409"/>
      <c r="V24" s="410"/>
      <c r="W24" s="498"/>
      <c r="X24" s="435"/>
      <c r="Y24" s="436"/>
      <c r="Z24" s="411" t="s">
        <v>175</v>
      </c>
      <c r="AA24" s="412"/>
      <c r="AB24" s="412"/>
      <c r="AC24" s="412"/>
      <c r="AD24" s="412"/>
      <c r="AE24" s="412"/>
      <c r="AF24" s="412"/>
      <c r="AG24" s="413"/>
      <c r="AH24" s="408">
        <v>168</v>
      </c>
      <c r="AI24" s="409"/>
      <c r="AJ24" s="409"/>
      <c r="AK24" s="409"/>
      <c r="AL24" s="410"/>
      <c r="AM24" s="408">
        <v>517104</v>
      </c>
      <c r="AN24" s="409"/>
      <c r="AO24" s="409"/>
      <c r="AP24" s="409"/>
      <c r="AQ24" s="409"/>
      <c r="AR24" s="410"/>
      <c r="AS24" s="408">
        <v>3078</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10053099</v>
      </c>
      <c r="BO24" s="456"/>
      <c r="BP24" s="456"/>
      <c r="BQ24" s="456"/>
      <c r="BR24" s="456"/>
      <c r="BS24" s="456"/>
      <c r="BT24" s="456"/>
      <c r="BU24" s="457"/>
      <c r="BV24" s="455">
        <v>10630360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177</v>
      </c>
      <c r="F25" s="412"/>
      <c r="G25" s="412"/>
      <c r="H25" s="412"/>
      <c r="I25" s="412"/>
      <c r="J25" s="412"/>
      <c r="K25" s="413"/>
      <c r="L25" s="408">
        <v>1</v>
      </c>
      <c r="M25" s="409"/>
      <c r="N25" s="409"/>
      <c r="O25" s="409"/>
      <c r="P25" s="410"/>
      <c r="Q25" s="408">
        <v>4680</v>
      </c>
      <c r="R25" s="409"/>
      <c r="S25" s="409"/>
      <c r="T25" s="409"/>
      <c r="U25" s="409"/>
      <c r="V25" s="410"/>
      <c r="W25" s="498"/>
      <c r="X25" s="435"/>
      <c r="Y25" s="436"/>
      <c r="Z25" s="411" t="s">
        <v>178</v>
      </c>
      <c r="AA25" s="412"/>
      <c r="AB25" s="412"/>
      <c r="AC25" s="412"/>
      <c r="AD25" s="412"/>
      <c r="AE25" s="412"/>
      <c r="AF25" s="412"/>
      <c r="AG25" s="413"/>
      <c r="AH25" s="408" t="s">
        <v>140</v>
      </c>
      <c r="AI25" s="409"/>
      <c r="AJ25" s="409"/>
      <c r="AK25" s="409"/>
      <c r="AL25" s="410"/>
      <c r="AM25" s="408" t="s">
        <v>140</v>
      </c>
      <c r="AN25" s="409"/>
      <c r="AO25" s="409"/>
      <c r="AP25" s="409"/>
      <c r="AQ25" s="409"/>
      <c r="AR25" s="410"/>
      <c r="AS25" s="408" t="s">
        <v>179</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t="s">
        <v>132</v>
      </c>
      <c r="BO25" s="485"/>
      <c r="BP25" s="485"/>
      <c r="BQ25" s="485"/>
      <c r="BR25" s="485"/>
      <c r="BS25" s="485"/>
      <c r="BT25" s="485"/>
      <c r="BU25" s="486"/>
      <c r="BV25" s="484" t="s">
        <v>140</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181</v>
      </c>
      <c r="F26" s="412"/>
      <c r="G26" s="412"/>
      <c r="H26" s="412"/>
      <c r="I26" s="412"/>
      <c r="J26" s="412"/>
      <c r="K26" s="413"/>
      <c r="L26" s="408">
        <v>1</v>
      </c>
      <c r="M26" s="409"/>
      <c r="N26" s="409"/>
      <c r="O26" s="409"/>
      <c r="P26" s="410"/>
      <c r="Q26" s="408">
        <v>4575</v>
      </c>
      <c r="R26" s="409"/>
      <c r="S26" s="409"/>
      <c r="T26" s="409"/>
      <c r="U26" s="409"/>
      <c r="V26" s="410"/>
      <c r="W26" s="498"/>
      <c r="X26" s="435"/>
      <c r="Y26" s="436"/>
      <c r="Z26" s="411" t="s">
        <v>182</v>
      </c>
      <c r="AA26" s="466"/>
      <c r="AB26" s="466"/>
      <c r="AC26" s="466"/>
      <c r="AD26" s="466"/>
      <c r="AE26" s="466"/>
      <c r="AF26" s="466"/>
      <c r="AG26" s="467"/>
      <c r="AH26" s="408">
        <v>15</v>
      </c>
      <c r="AI26" s="409"/>
      <c r="AJ26" s="409"/>
      <c r="AK26" s="409"/>
      <c r="AL26" s="410"/>
      <c r="AM26" s="408">
        <v>52785</v>
      </c>
      <c r="AN26" s="409"/>
      <c r="AO26" s="409"/>
      <c r="AP26" s="409"/>
      <c r="AQ26" s="409"/>
      <c r="AR26" s="410"/>
      <c r="AS26" s="408">
        <v>3519</v>
      </c>
      <c r="AT26" s="409"/>
      <c r="AU26" s="409"/>
      <c r="AV26" s="409"/>
      <c r="AW26" s="409"/>
      <c r="AX26" s="468"/>
      <c r="AY26" s="495" t="s">
        <v>183</v>
      </c>
      <c r="AZ26" s="415"/>
      <c r="BA26" s="415"/>
      <c r="BB26" s="415"/>
      <c r="BC26" s="415"/>
      <c r="BD26" s="415"/>
      <c r="BE26" s="415"/>
      <c r="BF26" s="415"/>
      <c r="BG26" s="415"/>
      <c r="BH26" s="415"/>
      <c r="BI26" s="415"/>
      <c r="BJ26" s="415"/>
      <c r="BK26" s="415"/>
      <c r="BL26" s="415"/>
      <c r="BM26" s="496"/>
      <c r="BN26" s="455" t="s">
        <v>140</v>
      </c>
      <c r="BO26" s="456"/>
      <c r="BP26" s="456"/>
      <c r="BQ26" s="456"/>
      <c r="BR26" s="456"/>
      <c r="BS26" s="456"/>
      <c r="BT26" s="456"/>
      <c r="BU26" s="457"/>
      <c r="BV26" s="455" t="s">
        <v>131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184</v>
      </c>
      <c r="F27" s="412"/>
      <c r="G27" s="412"/>
      <c r="H27" s="412"/>
      <c r="I27" s="412"/>
      <c r="J27" s="412"/>
      <c r="K27" s="413"/>
      <c r="L27" s="408">
        <v>1</v>
      </c>
      <c r="M27" s="409"/>
      <c r="N27" s="409"/>
      <c r="O27" s="409"/>
      <c r="P27" s="410"/>
      <c r="Q27" s="408">
        <v>3060</v>
      </c>
      <c r="R27" s="409"/>
      <c r="S27" s="409"/>
      <c r="T27" s="409"/>
      <c r="U27" s="409"/>
      <c r="V27" s="410"/>
      <c r="W27" s="498"/>
      <c r="X27" s="435"/>
      <c r="Y27" s="436"/>
      <c r="Z27" s="411" t="s">
        <v>185</v>
      </c>
      <c r="AA27" s="412"/>
      <c r="AB27" s="412"/>
      <c r="AC27" s="412"/>
      <c r="AD27" s="412"/>
      <c r="AE27" s="412"/>
      <c r="AF27" s="412"/>
      <c r="AG27" s="413"/>
      <c r="AH27" s="408">
        <v>3</v>
      </c>
      <c r="AI27" s="409"/>
      <c r="AJ27" s="409"/>
      <c r="AK27" s="409"/>
      <c r="AL27" s="410"/>
      <c r="AM27" s="408">
        <v>11157</v>
      </c>
      <c r="AN27" s="409"/>
      <c r="AO27" s="409"/>
      <c r="AP27" s="409"/>
      <c r="AQ27" s="409"/>
      <c r="AR27" s="410"/>
      <c r="AS27" s="408">
        <v>3719</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t="s">
        <v>140</v>
      </c>
      <c r="BO27" s="490"/>
      <c r="BP27" s="490"/>
      <c r="BQ27" s="490"/>
      <c r="BR27" s="490"/>
      <c r="BS27" s="490"/>
      <c r="BT27" s="490"/>
      <c r="BU27" s="491"/>
      <c r="BV27" s="489" t="s">
        <v>131</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187</v>
      </c>
      <c r="F28" s="412"/>
      <c r="G28" s="412"/>
      <c r="H28" s="412"/>
      <c r="I28" s="412"/>
      <c r="J28" s="412"/>
      <c r="K28" s="413"/>
      <c r="L28" s="408">
        <v>1</v>
      </c>
      <c r="M28" s="409"/>
      <c r="N28" s="409"/>
      <c r="O28" s="409"/>
      <c r="P28" s="410"/>
      <c r="Q28" s="408">
        <v>2635</v>
      </c>
      <c r="R28" s="409"/>
      <c r="S28" s="409"/>
      <c r="T28" s="409"/>
      <c r="U28" s="409"/>
      <c r="V28" s="410"/>
      <c r="W28" s="498"/>
      <c r="X28" s="435"/>
      <c r="Y28" s="436"/>
      <c r="Z28" s="411" t="s">
        <v>188</v>
      </c>
      <c r="AA28" s="412"/>
      <c r="AB28" s="412"/>
      <c r="AC28" s="412"/>
      <c r="AD28" s="412"/>
      <c r="AE28" s="412"/>
      <c r="AF28" s="412"/>
      <c r="AG28" s="413"/>
      <c r="AH28" s="408" t="s">
        <v>131</v>
      </c>
      <c r="AI28" s="409"/>
      <c r="AJ28" s="409"/>
      <c r="AK28" s="409"/>
      <c r="AL28" s="410"/>
      <c r="AM28" s="408" t="s">
        <v>140</v>
      </c>
      <c r="AN28" s="409"/>
      <c r="AO28" s="409"/>
      <c r="AP28" s="409"/>
      <c r="AQ28" s="409"/>
      <c r="AR28" s="410"/>
      <c r="AS28" s="408" t="s">
        <v>140</v>
      </c>
      <c r="AT28" s="409"/>
      <c r="AU28" s="409"/>
      <c r="AV28" s="409"/>
      <c r="AW28" s="409"/>
      <c r="AX28" s="468"/>
      <c r="AY28" s="472" t="s">
        <v>189</v>
      </c>
      <c r="AZ28" s="473"/>
      <c r="BA28" s="473"/>
      <c r="BB28" s="474"/>
      <c r="BC28" s="481" t="s">
        <v>50</v>
      </c>
      <c r="BD28" s="482"/>
      <c r="BE28" s="482"/>
      <c r="BF28" s="482"/>
      <c r="BG28" s="482"/>
      <c r="BH28" s="482"/>
      <c r="BI28" s="482"/>
      <c r="BJ28" s="482"/>
      <c r="BK28" s="482"/>
      <c r="BL28" s="482"/>
      <c r="BM28" s="483"/>
      <c r="BN28" s="484">
        <v>515198</v>
      </c>
      <c r="BO28" s="485"/>
      <c r="BP28" s="485"/>
      <c r="BQ28" s="485"/>
      <c r="BR28" s="485"/>
      <c r="BS28" s="485"/>
      <c r="BT28" s="485"/>
      <c r="BU28" s="486"/>
      <c r="BV28" s="484">
        <v>255198</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190</v>
      </c>
      <c r="F29" s="412"/>
      <c r="G29" s="412"/>
      <c r="H29" s="412"/>
      <c r="I29" s="412"/>
      <c r="J29" s="412"/>
      <c r="K29" s="413"/>
      <c r="L29" s="408">
        <v>10</v>
      </c>
      <c r="M29" s="409"/>
      <c r="N29" s="409"/>
      <c r="O29" s="409"/>
      <c r="P29" s="410"/>
      <c r="Q29" s="408">
        <v>2465</v>
      </c>
      <c r="R29" s="409"/>
      <c r="S29" s="409"/>
      <c r="T29" s="409"/>
      <c r="U29" s="409"/>
      <c r="V29" s="410"/>
      <c r="W29" s="499"/>
      <c r="X29" s="500"/>
      <c r="Y29" s="501"/>
      <c r="Z29" s="411" t="s">
        <v>191</v>
      </c>
      <c r="AA29" s="412"/>
      <c r="AB29" s="412"/>
      <c r="AC29" s="412"/>
      <c r="AD29" s="412"/>
      <c r="AE29" s="412"/>
      <c r="AF29" s="412"/>
      <c r="AG29" s="413"/>
      <c r="AH29" s="408">
        <v>171</v>
      </c>
      <c r="AI29" s="409"/>
      <c r="AJ29" s="409"/>
      <c r="AK29" s="409"/>
      <c r="AL29" s="410"/>
      <c r="AM29" s="408">
        <v>528261</v>
      </c>
      <c r="AN29" s="409"/>
      <c r="AO29" s="409"/>
      <c r="AP29" s="409"/>
      <c r="AQ29" s="409"/>
      <c r="AR29" s="410"/>
      <c r="AS29" s="408">
        <v>3089</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2617</v>
      </c>
      <c r="BO29" s="456"/>
      <c r="BP29" s="456"/>
      <c r="BQ29" s="456"/>
      <c r="BR29" s="456"/>
      <c r="BS29" s="456"/>
      <c r="BT29" s="456"/>
      <c r="BU29" s="457"/>
      <c r="BV29" s="455">
        <v>2910</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93.4</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327079</v>
      </c>
      <c r="BO30" s="490"/>
      <c r="BP30" s="490"/>
      <c r="BQ30" s="490"/>
      <c r="BR30" s="490"/>
      <c r="BS30" s="490"/>
      <c r="BT30" s="490"/>
      <c r="BU30" s="491"/>
      <c r="BV30" s="489">
        <v>286396</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200</v>
      </c>
      <c r="V33" s="407"/>
      <c r="W33" s="406" t="s">
        <v>202</v>
      </c>
      <c r="X33" s="406"/>
      <c r="Y33" s="406"/>
      <c r="Z33" s="406"/>
      <c r="AA33" s="406"/>
      <c r="AB33" s="406"/>
      <c r="AC33" s="406"/>
      <c r="AD33" s="406"/>
      <c r="AE33" s="406"/>
      <c r="AF33" s="406"/>
      <c r="AG33" s="406"/>
      <c r="AH33" s="406"/>
      <c r="AI33" s="406"/>
      <c r="AJ33" s="406"/>
      <c r="AK33" s="406"/>
      <c r="AL33" s="206"/>
      <c r="AM33" s="407" t="s">
        <v>203</v>
      </c>
      <c r="AN33" s="407"/>
      <c r="AO33" s="406" t="s">
        <v>204</v>
      </c>
      <c r="AP33" s="406"/>
      <c r="AQ33" s="406"/>
      <c r="AR33" s="406"/>
      <c r="AS33" s="406"/>
      <c r="AT33" s="406"/>
      <c r="AU33" s="406"/>
      <c r="AV33" s="406"/>
      <c r="AW33" s="406"/>
      <c r="AX33" s="406"/>
      <c r="AY33" s="406"/>
      <c r="AZ33" s="406"/>
      <c r="BA33" s="406"/>
      <c r="BB33" s="406"/>
      <c r="BC33" s="406"/>
      <c r="BD33" s="207"/>
      <c r="BE33" s="406" t="s">
        <v>205</v>
      </c>
      <c r="BF33" s="406"/>
      <c r="BG33" s="406" t="s">
        <v>206</v>
      </c>
      <c r="BH33" s="406"/>
      <c r="BI33" s="406"/>
      <c r="BJ33" s="406"/>
      <c r="BK33" s="406"/>
      <c r="BL33" s="406"/>
      <c r="BM33" s="406"/>
      <c r="BN33" s="406"/>
      <c r="BO33" s="406"/>
      <c r="BP33" s="406"/>
      <c r="BQ33" s="406"/>
      <c r="BR33" s="406"/>
      <c r="BS33" s="406"/>
      <c r="BT33" s="406"/>
      <c r="BU33" s="406"/>
      <c r="BV33" s="207"/>
      <c r="BW33" s="407" t="s">
        <v>205</v>
      </c>
      <c r="BX33" s="407"/>
      <c r="BY33" s="406" t="s">
        <v>207</v>
      </c>
      <c r="BZ33" s="406"/>
      <c r="CA33" s="406"/>
      <c r="CB33" s="406"/>
      <c r="CC33" s="406"/>
      <c r="CD33" s="406"/>
      <c r="CE33" s="406"/>
      <c r="CF33" s="406"/>
      <c r="CG33" s="406"/>
      <c r="CH33" s="406"/>
      <c r="CI33" s="406"/>
      <c r="CJ33" s="406"/>
      <c r="CK33" s="406"/>
      <c r="CL33" s="406"/>
      <c r="CM33" s="406"/>
      <c r="CN33" s="206"/>
      <c r="CO33" s="407" t="s">
        <v>208</v>
      </c>
      <c r="CP33" s="407"/>
      <c r="CQ33" s="406" t="s">
        <v>209</v>
      </c>
      <c r="CR33" s="406"/>
      <c r="CS33" s="406"/>
      <c r="CT33" s="406"/>
      <c r="CU33" s="406"/>
      <c r="CV33" s="406"/>
      <c r="CW33" s="406"/>
      <c r="CX33" s="406"/>
      <c r="CY33" s="406"/>
      <c r="CZ33" s="406"/>
      <c r="DA33" s="406"/>
      <c r="DB33" s="406"/>
      <c r="DC33" s="406"/>
      <c r="DD33" s="406"/>
      <c r="DE33" s="406"/>
      <c r="DF33" s="206"/>
      <c r="DG33" s="405" t="s">
        <v>210</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6</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9</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11</v>
      </c>
      <c r="BF34" s="403"/>
      <c r="BG34" s="404" t="str">
        <f>IF('各会計、関係団体の財政状況及び健全化判断比率'!B33="","",'各会計、関係団体の財政状況及び健全化判断比率'!B33)</f>
        <v>農業集落排水事業特別会計</v>
      </c>
      <c r="BH34" s="404"/>
      <c r="BI34" s="404"/>
      <c r="BJ34" s="404"/>
      <c r="BK34" s="404"/>
      <c r="BL34" s="404"/>
      <c r="BM34" s="404"/>
      <c r="BN34" s="404"/>
      <c r="BO34" s="404"/>
      <c r="BP34" s="404"/>
      <c r="BQ34" s="404"/>
      <c r="BR34" s="404"/>
      <c r="BS34" s="404"/>
      <c r="BT34" s="404"/>
      <c r="BU34" s="404"/>
      <c r="BV34" s="181"/>
      <c r="BW34" s="403">
        <f>IF(BY34="","",MAX(C34:D43,U34:V43,AM34:AN43,BE34:BF43)+1)</f>
        <v>12</v>
      </c>
      <c r="BX34" s="403"/>
      <c r="BY34" s="404" t="str">
        <f>IF('各会計、関係団体の財政状況及び健全化判断比率'!B68="","",'各会計、関係団体の財政状況及び健全化判断比率'!B68)</f>
        <v>老人福祉施設三室園組合</v>
      </c>
      <c r="BZ34" s="404"/>
      <c r="CA34" s="404"/>
      <c r="CB34" s="404"/>
      <c r="CC34" s="404"/>
      <c r="CD34" s="404"/>
      <c r="CE34" s="404"/>
      <c r="CF34" s="404"/>
      <c r="CG34" s="404"/>
      <c r="CH34" s="404"/>
      <c r="CI34" s="404"/>
      <c r="CJ34" s="404"/>
      <c r="CK34" s="404"/>
      <c r="CL34" s="404"/>
      <c r="CM34" s="404"/>
      <c r="CN34" s="181"/>
      <c r="CO34" s="403">
        <f>IF(CQ34="","",MAX(C34:D43,U34:V43,AM34:AN43,BE34:BF43,BW34:BX43)+1)</f>
        <v>17</v>
      </c>
      <c r="CP34" s="403"/>
      <c r="CQ34" s="404" t="str">
        <f>IF('各会計、関係団体の財政状況及び健全化判断比率'!BS7="","",'各会計、関係団体の財政状況及び健全化判断比率'!BS7)</f>
        <v>公益財団法人平群町地域振興センター</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住宅新築資金等貸付事業特別会計</v>
      </c>
      <c r="F35" s="404"/>
      <c r="G35" s="404"/>
      <c r="H35" s="404"/>
      <c r="I35" s="404"/>
      <c r="J35" s="404"/>
      <c r="K35" s="404"/>
      <c r="L35" s="404"/>
      <c r="M35" s="404"/>
      <c r="N35" s="404"/>
      <c r="O35" s="404"/>
      <c r="P35" s="404"/>
      <c r="Q35" s="404"/>
      <c r="R35" s="404"/>
      <c r="S35" s="404"/>
      <c r="T35" s="181"/>
      <c r="U35" s="403">
        <f>IF(W35="","",U34+1)</f>
        <v>7</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f t="shared" ref="AM35:AM43" si="0">IF(AO35="","",AM34+1)</f>
        <v>10</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13</v>
      </c>
      <c r="BX35" s="403"/>
      <c r="BY35" s="404" t="str">
        <f>IF('各会計、関係団体の財政状況及び健全化判断比率'!B69="","",'各会計、関係団体の財政状況及び健全化判断比率'!B69)</f>
        <v>奈良県市町村総合事務組合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f>IF(E36="","",C35+1)</f>
        <v>3</v>
      </c>
      <c r="D36" s="403"/>
      <c r="E36" s="404" t="str">
        <f>IF('各会計、関係団体の財政状況及び健全化判断比率'!B9="","",'各会計、関係団体の財政状況及び健全化判断比率'!B9)</f>
        <v>学校給食費特別会計</v>
      </c>
      <c r="F36" s="404"/>
      <c r="G36" s="404"/>
      <c r="H36" s="404"/>
      <c r="I36" s="404"/>
      <c r="J36" s="404"/>
      <c r="K36" s="404"/>
      <c r="L36" s="404"/>
      <c r="M36" s="404"/>
      <c r="N36" s="404"/>
      <c r="O36" s="404"/>
      <c r="P36" s="404"/>
      <c r="Q36" s="404"/>
      <c r="R36" s="404"/>
      <c r="S36" s="404"/>
      <c r="T36" s="181"/>
      <c r="U36" s="403">
        <f t="shared" ref="U36:U43" si="4">IF(W36="","",U35+1)</f>
        <v>8</v>
      </c>
      <c r="V36" s="403"/>
      <c r="W36" s="404" t="str">
        <f>IF('各会計、関係団体の財政状況及び健全化判断比率'!B30="","",'各会計、関係団体の財政状況及び健全化判断比率'!B30)</f>
        <v>介護保険特別会計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14</v>
      </c>
      <c r="BX36" s="403"/>
      <c r="BY36" s="404" t="str">
        <f>IF('各会計、関係団体の財政状況及び健全化判断比率'!B70="","",'各会計、関係団体の財政状況及び健全化判断比率'!B70)</f>
        <v>王寺周辺広域休日応急診療施設組合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f>IF(E37="","",C36+1)</f>
        <v>4</v>
      </c>
      <c r="D37" s="403"/>
      <c r="E37" s="404" t="str">
        <f>IF('各会計、関係団体の財政状況及び健全化判断比率'!B10="","",'各会計、関係団体の財政状況及び健全化判断比率'!B10)</f>
        <v>奨学資金貸付事業特別会計</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15</v>
      </c>
      <c r="BX37" s="403"/>
      <c r="BY37" s="404" t="str">
        <f>IF('各会計、関係団体の財政状況及び健全化判断比率'!B71="","",'各会計、関係団体の財政状況及び健全化判断比率'!B71)</f>
        <v>奈良県後期高齢者医療連合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f t="shared" ref="C38:C43" si="5">IF(E38="","",C37+1)</f>
        <v>5</v>
      </c>
      <c r="D38" s="403"/>
      <c r="E38" s="404" t="str">
        <f>IF('各会計、関係団体の財政状況及び健全化判断比率'!B11="","",'各会計、関係団体の財政状況及び健全化判断比率'!B11)</f>
        <v>用地先行取得事業特別会計</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16</v>
      </c>
      <c r="BX38" s="403"/>
      <c r="BY38" s="404" t="str">
        <f>IF('各会計、関係団体の財政状況及び健全化判断比率'!B72="","",'各会計、関係団体の財政状況及び健全化判断比率'!B72)</f>
        <v>奈良県広域消防組合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211</v>
      </c>
      <c r="E46" s="400" t="s">
        <v>212</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213</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214</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215</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216</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217</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218</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219</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JDPlEFCbKNldkO0xdt6rSVCgVmuSps32xi2QYhoVO8AZCQvLG7Ia70OWO78HOYuB8NhcMT7xEhP8Fcz3SRVfQA==" saltValue="9akfpzGRlnd4II82CszRb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220</v>
      </c>
      <c r="DI1" s="754"/>
      <c r="DJ1" s="754"/>
      <c r="DK1" s="754"/>
      <c r="DL1" s="754"/>
      <c r="DM1" s="754"/>
      <c r="DN1" s="755"/>
      <c r="DO1" s="214"/>
      <c r="DP1" s="753" t="s">
        <v>221</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223</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224</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225</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226</v>
      </c>
      <c r="S4" s="710"/>
      <c r="T4" s="710"/>
      <c r="U4" s="710"/>
      <c r="V4" s="710"/>
      <c r="W4" s="710"/>
      <c r="X4" s="710"/>
      <c r="Y4" s="711"/>
      <c r="Z4" s="709" t="s">
        <v>227</v>
      </c>
      <c r="AA4" s="710"/>
      <c r="AB4" s="710"/>
      <c r="AC4" s="711"/>
      <c r="AD4" s="709" t="s">
        <v>228</v>
      </c>
      <c r="AE4" s="710"/>
      <c r="AF4" s="710"/>
      <c r="AG4" s="710"/>
      <c r="AH4" s="710"/>
      <c r="AI4" s="710"/>
      <c r="AJ4" s="710"/>
      <c r="AK4" s="711"/>
      <c r="AL4" s="709" t="s">
        <v>227</v>
      </c>
      <c r="AM4" s="710"/>
      <c r="AN4" s="710"/>
      <c r="AO4" s="711"/>
      <c r="AP4" s="756" t="s">
        <v>229</v>
      </c>
      <c r="AQ4" s="756"/>
      <c r="AR4" s="756"/>
      <c r="AS4" s="756"/>
      <c r="AT4" s="756"/>
      <c r="AU4" s="756"/>
      <c r="AV4" s="756"/>
      <c r="AW4" s="756"/>
      <c r="AX4" s="756"/>
      <c r="AY4" s="756"/>
      <c r="AZ4" s="756"/>
      <c r="BA4" s="756"/>
      <c r="BB4" s="756"/>
      <c r="BC4" s="756"/>
      <c r="BD4" s="756"/>
      <c r="BE4" s="756"/>
      <c r="BF4" s="756"/>
      <c r="BG4" s="756" t="s">
        <v>230</v>
      </c>
      <c r="BH4" s="756"/>
      <c r="BI4" s="756"/>
      <c r="BJ4" s="756"/>
      <c r="BK4" s="756"/>
      <c r="BL4" s="756"/>
      <c r="BM4" s="756"/>
      <c r="BN4" s="756"/>
      <c r="BO4" s="756" t="s">
        <v>227</v>
      </c>
      <c r="BP4" s="756"/>
      <c r="BQ4" s="756"/>
      <c r="BR4" s="756"/>
      <c r="BS4" s="756" t="s">
        <v>231</v>
      </c>
      <c r="BT4" s="756"/>
      <c r="BU4" s="756"/>
      <c r="BV4" s="756"/>
      <c r="BW4" s="756"/>
      <c r="BX4" s="756"/>
      <c r="BY4" s="756"/>
      <c r="BZ4" s="756"/>
      <c r="CA4" s="756"/>
      <c r="CB4" s="756"/>
      <c r="CD4" s="709" t="s">
        <v>232</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233</v>
      </c>
      <c r="C5" s="716"/>
      <c r="D5" s="716"/>
      <c r="E5" s="716"/>
      <c r="F5" s="716"/>
      <c r="G5" s="716"/>
      <c r="H5" s="716"/>
      <c r="I5" s="716"/>
      <c r="J5" s="716"/>
      <c r="K5" s="716"/>
      <c r="L5" s="716"/>
      <c r="M5" s="716"/>
      <c r="N5" s="716"/>
      <c r="O5" s="716"/>
      <c r="P5" s="716"/>
      <c r="Q5" s="717"/>
      <c r="R5" s="712">
        <v>1986160</v>
      </c>
      <c r="S5" s="713"/>
      <c r="T5" s="713"/>
      <c r="U5" s="713"/>
      <c r="V5" s="713"/>
      <c r="W5" s="713"/>
      <c r="X5" s="713"/>
      <c r="Y5" s="738"/>
      <c r="Z5" s="751">
        <v>25.7</v>
      </c>
      <c r="AA5" s="751"/>
      <c r="AB5" s="751"/>
      <c r="AC5" s="751"/>
      <c r="AD5" s="752">
        <v>1986160</v>
      </c>
      <c r="AE5" s="752"/>
      <c r="AF5" s="752"/>
      <c r="AG5" s="752"/>
      <c r="AH5" s="752"/>
      <c r="AI5" s="752"/>
      <c r="AJ5" s="752"/>
      <c r="AK5" s="752"/>
      <c r="AL5" s="739">
        <v>38.700000000000003</v>
      </c>
      <c r="AM5" s="721"/>
      <c r="AN5" s="721"/>
      <c r="AO5" s="740"/>
      <c r="AP5" s="715" t="s">
        <v>234</v>
      </c>
      <c r="AQ5" s="716"/>
      <c r="AR5" s="716"/>
      <c r="AS5" s="716"/>
      <c r="AT5" s="716"/>
      <c r="AU5" s="716"/>
      <c r="AV5" s="716"/>
      <c r="AW5" s="716"/>
      <c r="AX5" s="716"/>
      <c r="AY5" s="716"/>
      <c r="AZ5" s="716"/>
      <c r="BA5" s="716"/>
      <c r="BB5" s="716"/>
      <c r="BC5" s="716"/>
      <c r="BD5" s="716"/>
      <c r="BE5" s="716"/>
      <c r="BF5" s="717"/>
      <c r="BG5" s="657">
        <v>1982779</v>
      </c>
      <c r="BH5" s="658"/>
      <c r="BI5" s="658"/>
      <c r="BJ5" s="658"/>
      <c r="BK5" s="658"/>
      <c r="BL5" s="658"/>
      <c r="BM5" s="658"/>
      <c r="BN5" s="659"/>
      <c r="BO5" s="695">
        <v>99.8</v>
      </c>
      <c r="BP5" s="695"/>
      <c r="BQ5" s="695"/>
      <c r="BR5" s="695"/>
      <c r="BS5" s="696">
        <v>98581</v>
      </c>
      <c r="BT5" s="696"/>
      <c r="BU5" s="696"/>
      <c r="BV5" s="696"/>
      <c r="BW5" s="696"/>
      <c r="BX5" s="696"/>
      <c r="BY5" s="696"/>
      <c r="BZ5" s="696"/>
      <c r="CA5" s="696"/>
      <c r="CB5" s="734"/>
      <c r="CD5" s="709" t="s">
        <v>229</v>
      </c>
      <c r="CE5" s="710"/>
      <c r="CF5" s="710"/>
      <c r="CG5" s="710"/>
      <c r="CH5" s="710"/>
      <c r="CI5" s="710"/>
      <c r="CJ5" s="710"/>
      <c r="CK5" s="710"/>
      <c r="CL5" s="710"/>
      <c r="CM5" s="710"/>
      <c r="CN5" s="710"/>
      <c r="CO5" s="710"/>
      <c r="CP5" s="710"/>
      <c r="CQ5" s="711"/>
      <c r="CR5" s="709" t="s">
        <v>235</v>
      </c>
      <c r="CS5" s="710"/>
      <c r="CT5" s="710"/>
      <c r="CU5" s="710"/>
      <c r="CV5" s="710"/>
      <c r="CW5" s="710"/>
      <c r="CX5" s="710"/>
      <c r="CY5" s="711"/>
      <c r="CZ5" s="709" t="s">
        <v>227</v>
      </c>
      <c r="DA5" s="710"/>
      <c r="DB5" s="710"/>
      <c r="DC5" s="711"/>
      <c r="DD5" s="709" t="s">
        <v>236</v>
      </c>
      <c r="DE5" s="710"/>
      <c r="DF5" s="710"/>
      <c r="DG5" s="710"/>
      <c r="DH5" s="710"/>
      <c r="DI5" s="710"/>
      <c r="DJ5" s="710"/>
      <c r="DK5" s="710"/>
      <c r="DL5" s="710"/>
      <c r="DM5" s="710"/>
      <c r="DN5" s="710"/>
      <c r="DO5" s="710"/>
      <c r="DP5" s="711"/>
      <c r="DQ5" s="709" t="s">
        <v>237</v>
      </c>
      <c r="DR5" s="710"/>
      <c r="DS5" s="710"/>
      <c r="DT5" s="710"/>
      <c r="DU5" s="710"/>
      <c r="DV5" s="710"/>
      <c r="DW5" s="710"/>
      <c r="DX5" s="710"/>
      <c r="DY5" s="710"/>
      <c r="DZ5" s="710"/>
      <c r="EA5" s="710"/>
      <c r="EB5" s="710"/>
      <c r="EC5" s="711"/>
    </row>
    <row r="6" spans="2:143" ht="11.25" customHeight="1" x14ac:dyDescent="0.2">
      <c r="B6" s="654" t="s">
        <v>238</v>
      </c>
      <c r="C6" s="655"/>
      <c r="D6" s="655"/>
      <c r="E6" s="655"/>
      <c r="F6" s="655"/>
      <c r="G6" s="655"/>
      <c r="H6" s="655"/>
      <c r="I6" s="655"/>
      <c r="J6" s="655"/>
      <c r="K6" s="655"/>
      <c r="L6" s="655"/>
      <c r="M6" s="655"/>
      <c r="N6" s="655"/>
      <c r="O6" s="655"/>
      <c r="P6" s="655"/>
      <c r="Q6" s="656"/>
      <c r="R6" s="657">
        <v>65285</v>
      </c>
      <c r="S6" s="658"/>
      <c r="T6" s="658"/>
      <c r="U6" s="658"/>
      <c r="V6" s="658"/>
      <c r="W6" s="658"/>
      <c r="X6" s="658"/>
      <c r="Y6" s="659"/>
      <c r="Z6" s="695">
        <v>0.8</v>
      </c>
      <c r="AA6" s="695"/>
      <c r="AB6" s="695"/>
      <c r="AC6" s="695"/>
      <c r="AD6" s="696">
        <v>65285</v>
      </c>
      <c r="AE6" s="696"/>
      <c r="AF6" s="696"/>
      <c r="AG6" s="696"/>
      <c r="AH6" s="696"/>
      <c r="AI6" s="696"/>
      <c r="AJ6" s="696"/>
      <c r="AK6" s="696"/>
      <c r="AL6" s="660">
        <v>1.3</v>
      </c>
      <c r="AM6" s="661"/>
      <c r="AN6" s="661"/>
      <c r="AO6" s="697"/>
      <c r="AP6" s="654" t="s">
        <v>239</v>
      </c>
      <c r="AQ6" s="655"/>
      <c r="AR6" s="655"/>
      <c r="AS6" s="655"/>
      <c r="AT6" s="655"/>
      <c r="AU6" s="655"/>
      <c r="AV6" s="655"/>
      <c r="AW6" s="655"/>
      <c r="AX6" s="655"/>
      <c r="AY6" s="655"/>
      <c r="AZ6" s="655"/>
      <c r="BA6" s="655"/>
      <c r="BB6" s="655"/>
      <c r="BC6" s="655"/>
      <c r="BD6" s="655"/>
      <c r="BE6" s="655"/>
      <c r="BF6" s="656"/>
      <c r="BG6" s="657">
        <v>1982779</v>
      </c>
      <c r="BH6" s="658"/>
      <c r="BI6" s="658"/>
      <c r="BJ6" s="658"/>
      <c r="BK6" s="658"/>
      <c r="BL6" s="658"/>
      <c r="BM6" s="658"/>
      <c r="BN6" s="659"/>
      <c r="BO6" s="695">
        <v>99.8</v>
      </c>
      <c r="BP6" s="695"/>
      <c r="BQ6" s="695"/>
      <c r="BR6" s="695"/>
      <c r="BS6" s="696">
        <v>98581</v>
      </c>
      <c r="BT6" s="696"/>
      <c r="BU6" s="696"/>
      <c r="BV6" s="696"/>
      <c r="BW6" s="696"/>
      <c r="BX6" s="696"/>
      <c r="BY6" s="696"/>
      <c r="BZ6" s="696"/>
      <c r="CA6" s="696"/>
      <c r="CB6" s="734"/>
      <c r="CD6" s="715" t="s">
        <v>240</v>
      </c>
      <c r="CE6" s="716"/>
      <c r="CF6" s="716"/>
      <c r="CG6" s="716"/>
      <c r="CH6" s="716"/>
      <c r="CI6" s="716"/>
      <c r="CJ6" s="716"/>
      <c r="CK6" s="716"/>
      <c r="CL6" s="716"/>
      <c r="CM6" s="716"/>
      <c r="CN6" s="716"/>
      <c r="CO6" s="716"/>
      <c r="CP6" s="716"/>
      <c r="CQ6" s="717"/>
      <c r="CR6" s="657">
        <v>86165</v>
      </c>
      <c r="CS6" s="658"/>
      <c r="CT6" s="658"/>
      <c r="CU6" s="658"/>
      <c r="CV6" s="658"/>
      <c r="CW6" s="658"/>
      <c r="CX6" s="658"/>
      <c r="CY6" s="659"/>
      <c r="CZ6" s="739">
        <v>1.2</v>
      </c>
      <c r="DA6" s="721"/>
      <c r="DB6" s="721"/>
      <c r="DC6" s="741"/>
      <c r="DD6" s="663" t="s">
        <v>132</v>
      </c>
      <c r="DE6" s="658"/>
      <c r="DF6" s="658"/>
      <c r="DG6" s="658"/>
      <c r="DH6" s="658"/>
      <c r="DI6" s="658"/>
      <c r="DJ6" s="658"/>
      <c r="DK6" s="658"/>
      <c r="DL6" s="658"/>
      <c r="DM6" s="658"/>
      <c r="DN6" s="658"/>
      <c r="DO6" s="658"/>
      <c r="DP6" s="659"/>
      <c r="DQ6" s="663">
        <v>86165</v>
      </c>
      <c r="DR6" s="658"/>
      <c r="DS6" s="658"/>
      <c r="DT6" s="658"/>
      <c r="DU6" s="658"/>
      <c r="DV6" s="658"/>
      <c r="DW6" s="658"/>
      <c r="DX6" s="658"/>
      <c r="DY6" s="658"/>
      <c r="DZ6" s="658"/>
      <c r="EA6" s="658"/>
      <c r="EB6" s="658"/>
      <c r="EC6" s="694"/>
    </row>
    <row r="7" spans="2:143" ht="11.25" customHeight="1" x14ac:dyDescent="0.2">
      <c r="B7" s="654" t="s">
        <v>241</v>
      </c>
      <c r="C7" s="655"/>
      <c r="D7" s="655"/>
      <c r="E7" s="655"/>
      <c r="F7" s="655"/>
      <c r="G7" s="655"/>
      <c r="H7" s="655"/>
      <c r="I7" s="655"/>
      <c r="J7" s="655"/>
      <c r="K7" s="655"/>
      <c r="L7" s="655"/>
      <c r="M7" s="655"/>
      <c r="N7" s="655"/>
      <c r="O7" s="655"/>
      <c r="P7" s="655"/>
      <c r="Q7" s="656"/>
      <c r="R7" s="657">
        <v>1240</v>
      </c>
      <c r="S7" s="658"/>
      <c r="T7" s="658"/>
      <c r="U7" s="658"/>
      <c r="V7" s="658"/>
      <c r="W7" s="658"/>
      <c r="X7" s="658"/>
      <c r="Y7" s="659"/>
      <c r="Z7" s="695">
        <v>0</v>
      </c>
      <c r="AA7" s="695"/>
      <c r="AB7" s="695"/>
      <c r="AC7" s="695"/>
      <c r="AD7" s="696">
        <v>1240</v>
      </c>
      <c r="AE7" s="696"/>
      <c r="AF7" s="696"/>
      <c r="AG7" s="696"/>
      <c r="AH7" s="696"/>
      <c r="AI7" s="696"/>
      <c r="AJ7" s="696"/>
      <c r="AK7" s="696"/>
      <c r="AL7" s="660">
        <v>0</v>
      </c>
      <c r="AM7" s="661"/>
      <c r="AN7" s="661"/>
      <c r="AO7" s="697"/>
      <c r="AP7" s="654" t="s">
        <v>242</v>
      </c>
      <c r="AQ7" s="655"/>
      <c r="AR7" s="655"/>
      <c r="AS7" s="655"/>
      <c r="AT7" s="655"/>
      <c r="AU7" s="655"/>
      <c r="AV7" s="655"/>
      <c r="AW7" s="655"/>
      <c r="AX7" s="655"/>
      <c r="AY7" s="655"/>
      <c r="AZ7" s="655"/>
      <c r="BA7" s="655"/>
      <c r="BB7" s="655"/>
      <c r="BC7" s="655"/>
      <c r="BD7" s="655"/>
      <c r="BE7" s="655"/>
      <c r="BF7" s="656"/>
      <c r="BG7" s="657">
        <v>975619</v>
      </c>
      <c r="BH7" s="658"/>
      <c r="BI7" s="658"/>
      <c r="BJ7" s="658"/>
      <c r="BK7" s="658"/>
      <c r="BL7" s="658"/>
      <c r="BM7" s="658"/>
      <c r="BN7" s="659"/>
      <c r="BO7" s="695">
        <v>49.1</v>
      </c>
      <c r="BP7" s="695"/>
      <c r="BQ7" s="695"/>
      <c r="BR7" s="695"/>
      <c r="BS7" s="696" t="s">
        <v>132</v>
      </c>
      <c r="BT7" s="696"/>
      <c r="BU7" s="696"/>
      <c r="BV7" s="696"/>
      <c r="BW7" s="696"/>
      <c r="BX7" s="696"/>
      <c r="BY7" s="696"/>
      <c r="BZ7" s="696"/>
      <c r="CA7" s="696"/>
      <c r="CB7" s="734"/>
      <c r="CD7" s="654" t="s">
        <v>243</v>
      </c>
      <c r="CE7" s="655"/>
      <c r="CF7" s="655"/>
      <c r="CG7" s="655"/>
      <c r="CH7" s="655"/>
      <c r="CI7" s="655"/>
      <c r="CJ7" s="655"/>
      <c r="CK7" s="655"/>
      <c r="CL7" s="655"/>
      <c r="CM7" s="655"/>
      <c r="CN7" s="655"/>
      <c r="CO7" s="655"/>
      <c r="CP7" s="655"/>
      <c r="CQ7" s="656"/>
      <c r="CR7" s="657">
        <v>946451</v>
      </c>
      <c r="CS7" s="658"/>
      <c r="CT7" s="658"/>
      <c r="CU7" s="658"/>
      <c r="CV7" s="658"/>
      <c r="CW7" s="658"/>
      <c r="CX7" s="658"/>
      <c r="CY7" s="659"/>
      <c r="CZ7" s="695">
        <v>12.9</v>
      </c>
      <c r="DA7" s="695"/>
      <c r="DB7" s="695"/>
      <c r="DC7" s="695"/>
      <c r="DD7" s="663">
        <v>816</v>
      </c>
      <c r="DE7" s="658"/>
      <c r="DF7" s="658"/>
      <c r="DG7" s="658"/>
      <c r="DH7" s="658"/>
      <c r="DI7" s="658"/>
      <c r="DJ7" s="658"/>
      <c r="DK7" s="658"/>
      <c r="DL7" s="658"/>
      <c r="DM7" s="658"/>
      <c r="DN7" s="658"/>
      <c r="DO7" s="658"/>
      <c r="DP7" s="659"/>
      <c r="DQ7" s="663">
        <v>802217</v>
      </c>
      <c r="DR7" s="658"/>
      <c r="DS7" s="658"/>
      <c r="DT7" s="658"/>
      <c r="DU7" s="658"/>
      <c r="DV7" s="658"/>
      <c r="DW7" s="658"/>
      <c r="DX7" s="658"/>
      <c r="DY7" s="658"/>
      <c r="DZ7" s="658"/>
      <c r="EA7" s="658"/>
      <c r="EB7" s="658"/>
      <c r="EC7" s="694"/>
    </row>
    <row r="8" spans="2:143" ht="11.25" customHeight="1" x14ac:dyDescent="0.2">
      <c r="B8" s="654" t="s">
        <v>244</v>
      </c>
      <c r="C8" s="655"/>
      <c r="D8" s="655"/>
      <c r="E8" s="655"/>
      <c r="F8" s="655"/>
      <c r="G8" s="655"/>
      <c r="H8" s="655"/>
      <c r="I8" s="655"/>
      <c r="J8" s="655"/>
      <c r="K8" s="655"/>
      <c r="L8" s="655"/>
      <c r="M8" s="655"/>
      <c r="N8" s="655"/>
      <c r="O8" s="655"/>
      <c r="P8" s="655"/>
      <c r="Q8" s="656"/>
      <c r="R8" s="657">
        <v>26261</v>
      </c>
      <c r="S8" s="658"/>
      <c r="T8" s="658"/>
      <c r="U8" s="658"/>
      <c r="V8" s="658"/>
      <c r="W8" s="658"/>
      <c r="X8" s="658"/>
      <c r="Y8" s="659"/>
      <c r="Z8" s="695">
        <v>0.3</v>
      </c>
      <c r="AA8" s="695"/>
      <c r="AB8" s="695"/>
      <c r="AC8" s="695"/>
      <c r="AD8" s="696">
        <v>26261</v>
      </c>
      <c r="AE8" s="696"/>
      <c r="AF8" s="696"/>
      <c r="AG8" s="696"/>
      <c r="AH8" s="696"/>
      <c r="AI8" s="696"/>
      <c r="AJ8" s="696"/>
      <c r="AK8" s="696"/>
      <c r="AL8" s="660">
        <v>0.5</v>
      </c>
      <c r="AM8" s="661"/>
      <c r="AN8" s="661"/>
      <c r="AO8" s="697"/>
      <c r="AP8" s="654" t="s">
        <v>245</v>
      </c>
      <c r="AQ8" s="655"/>
      <c r="AR8" s="655"/>
      <c r="AS8" s="655"/>
      <c r="AT8" s="655"/>
      <c r="AU8" s="655"/>
      <c r="AV8" s="655"/>
      <c r="AW8" s="655"/>
      <c r="AX8" s="655"/>
      <c r="AY8" s="655"/>
      <c r="AZ8" s="655"/>
      <c r="BA8" s="655"/>
      <c r="BB8" s="655"/>
      <c r="BC8" s="655"/>
      <c r="BD8" s="655"/>
      <c r="BE8" s="655"/>
      <c r="BF8" s="656"/>
      <c r="BG8" s="657">
        <v>31859</v>
      </c>
      <c r="BH8" s="658"/>
      <c r="BI8" s="658"/>
      <c r="BJ8" s="658"/>
      <c r="BK8" s="658"/>
      <c r="BL8" s="658"/>
      <c r="BM8" s="658"/>
      <c r="BN8" s="659"/>
      <c r="BO8" s="695">
        <v>1.6</v>
      </c>
      <c r="BP8" s="695"/>
      <c r="BQ8" s="695"/>
      <c r="BR8" s="695"/>
      <c r="BS8" s="696" t="s">
        <v>246</v>
      </c>
      <c r="BT8" s="696"/>
      <c r="BU8" s="696"/>
      <c r="BV8" s="696"/>
      <c r="BW8" s="696"/>
      <c r="BX8" s="696"/>
      <c r="BY8" s="696"/>
      <c r="BZ8" s="696"/>
      <c r="CA8" s="696"/>
      <c r="CB8" s="734"/>
      <c r="CD8" s="654" t="s">
        <v>247</v>
      </c>
      <c r="CE8" s="655"/>
      <c r="CF8" s="655"/>
      <c r="CG8" s="655"/>
      <c r="CH8" s="655"/>
      <c r="CI8" s="655"/>
      <c r="CJ8" s="655"/>
      <c r="CK8" s="655"/>
      <c r="CL8" s="655"/>
      <c r="CM8" s="655"/>
      <c r="CN8" s="655"/>
      <c r="CO8" s="655"/>
      <c r="CP8" s="655"/>
      <c r="CQ8" s="656"/>
      <c r="CR8" s="657">
        <v>2604886</v>
      </c>
      <c r="CS8" s="658"/>
      <c r="CT8" s="658"/>
      <c r="CU8" s="658"/>
      <c r="CV8" s="658"/>
      <c r="CW8" s="658"/>
      <c r="CX8" s="658"/>
      <c r="CY8" s="659"/>
      <c r="CZ8" s="695">
        <v>35.6</v>
      </c>
      <c r="DA8" s="695"/>
      <c r="DB8" s="695"/>
      <c r="DC8" s="695"/>
      <c r="DD8" s="663">
        <v>5231</v>
      </c>
      <c r="DE8" s="658"/>
      <c r="DF8" s="658"/>
      <c r="DG8" s="658"/>
      <c r="DH8" s="658"/>
      <c r="DI8" s="658"/>
      <c r="DJ8" s="658"/>
      <c r="DK8" s="658"/>
      <c r="DL8" s="658"/>
      <c r="DM8" s="658"/>
      <c r="DN8" s="658"/>
      <c r="DO8" s="658"/>
      <c r="DP8" s="659"/>
      <c r="DQ8" s="663">
        <v>1588559</v>
      </c>
      <c r="DR8" s="658"/>
      <c r="DS8" s="658"/>
      <c r="DT8" s="658"/>
      <c r="DU8" s="658"/>
      <c r="DV8" s="658"/>
      <c r="DW8" s="658"/>
      <c r="DX8" s="658"/>
      <c r="DY8" s="658"/>
      <c r="DZ8" s="658"/>
      <c r="EA8" s="658"/>
      <c r="EB8" s="658"/>
      <c r="EC8" s="694"/>
    </row>
    <row r="9" spans="2:143" ht="11.25" customHeight="1" x14ac:dyDescent="0.2">
      <c r="B9" s="654" t="s">
        <v>248</v>
      </c>
      <c r="C9" s="655"/>
      <c r="D9" s="655"/>
      <c r="E9" s="655"/>
      <c r="F9" s="655"/>
      <c r="G9" s="655"/>
      <c r="H9" s="655"/>
      <c r="I9" s="655"/>
      <c r="J9" s="655"/>
      <c r="K9" s="655"/>
      <c r="L9" s="655"/>
      <c r="M9" s="655"/>
      <c r="N9" s="655"/>
      <c r="O9" s="655"/>
      <c r="P9" s="655"/>
      <c r="Q9" s="656"/>
      <c r="R9" s="657">
        <v>18341</v>
      </c>
      <c r="S9" s="658"/>
      <c r="T9" s="658"/>
      <c r="U9" s="658"/>
      <c r="V9" s="658"/>
      <c r="W9" s="658"/>
      <c r="X9" s="658"/>
      <c r="Y9" s="659"/>
      <c r="Z9" s="695">
        <v>0.2</v>
      </c>
      <c r="AA9" s="695"/>
      <c r="AB9" s="695"/>
      <c r="AC9" s="695"/>
      <c r="AD9" s="696">
        <v>18341</v>
      </c>
      <c r="AE9" s="696"/>
      <c r="AF9" s="696"/>
      <c r="AG9" s="696"/>
      <c r="AH9" s="696"/>
      <c r="AI9" s="696"/>
      <c r="AJ9" s="696"/>
      <c r="AK9" s="696"/>
      <c r="AL9" s="660">
        <v>0.4</v>
      </c>
      <c r="AM9" s="661"/>
      <c r="AN9" s="661"/>
      <c r="AO9" s="697"/>
      <c r="AP9" s="654" t="s">
        <v>249</v>
      </c>
      <c r="AQ9" s="655"/>
      <c r="AR9" s="655"/>
      <c r="AS9" s="655"/>
      <c r="AT9" s="655"/>
      <c r="AU9" s="655"/>
      <c r="AV9" s="655"/>
      <c r="AW9" s="655"/>
      <c r="AX9" s="655"/>
      <c r="AY9" s="655"/>
      <c r="AZ9" s="655"/>
      <c r="BA9" s="655"/>
      <c r="BB9" s="655"/>
      <c r="BC9" s="655"/>
      <c r="BD9" s="655"/>
      <c r="BE9" s="655"/>
      <c r="BF9" s="656"/>
      <c r="BG9" s="657">
        <v>876395</v>
      </c>
      <c r="BH9" s="658"/>
      <c r="BI9" s="658"/>
      <c r="BJ9" s="658"/>
      <c r="BK9" s="658"/>
      <c r="BL9" s="658"/>
      <c r="BM9" s="658"/>
      <c r="BN9" s="659"/>
      <c r="BO9" s="695">
        <v>44.1</v>
      </c>
      <c r="BP9" s="695"/>
      <c r="BQ9" s="695"/>
      <c r="BR9" s="695"/>
      <c r="BS9" s="696" t="s">
        <v>132</v>
      </c>
      <c r="BT9" s="696"/>
      <c r="BU9" s="696"/>
      <c r="BV9" s="696"/>
      <c r="BW9" s="696"/>
      <c r="BX9" s="696"/>
      <c r="BY9" s="696"/>
      <c r="BZ9" s="696"/>
      <c r="CA9" s="696"/>
      <c r="CB9" s="734"/>
      <c r="CD9" s="654" t="s">
        <v>250</v>
      </c>
      <c r="CE9" s="655"/>
      <c r="CF9" s="655"/>
      <c r="CG9" s="655"/>
      <c r="CH9" s="655"/>
      <c r="CI9" s="655"/>
      <c r="CJ9" s="655"/>
      <c r="CK9" s="655"/>
      <c r="CL9" s="655"/>
      <c r="CM9" s="655"/>
      <c r="CN9" s="655"/>
      <c r="CO9" s="655"/>
      <c r="CP9" s="655"/>
      <c r="CQ9" s="656"/>
      <c r="CR9" s="657">
        <v>789878</v>
      </c>
      <c r="CS9" s="658"/>
      <c r="CT9" s="658"/>
      <c r="CU9" s="658"/>
      <c r="CV9" s="658"/>
      <c r="CW9" s="658"/>
      <c r="CX9" s="658"/>
      <c r="CY9" s="659"/>
      <c r="CZ9" s="695">
        <v>10.8</v>
      </c>
      <c r="DA9" s="695"/>
      <c r="DB9" s="695"/>
      <c r="DC9" s="695"/>
      <c r="DD9" s="663">
        <v>17261</v>
      </c>
      <c r="DE9" s="658"/>
      <c r="DF9" s="658"/>
      <c r="DG9" s="658"/>
      <c r="DH9" s="658"/>
      <c r="DI9" s="658"/>
      <c r="DJ9" s="658"/>
      <c r="DK9" s="658"/>
      <c r="DL9" s="658"/>
      <c r="DM9" s="658"/>
      <c r="DN9" s="658"/>
      <c r="DO9" s="658"/>
      <c r="DP9" s="659"/>
      <c r="DQ9" s="663">
        <v>579949</v>
      </c>
      <c r="DR9" s="658"/>
      <c r="DS9" s="658"/>
      <c r="DT9" s="658"/>
      <c r="DU9" s="658"/>
      <c r="DV9" s="658"/>
      <c r="DW9" s="658"/>
      <c r="DX9" s="658"/>
      <c r="DY9" s="658"/>
      <c r="DZ9" s="658"/>
      <c r="EA9" s="658"/>
      <c r="EB9" s="658"/>
      <c r="EC9" s="694"/>
    </row>
    <row r="10" spans="2:143" ht="11.25" customHeight="1" x14ac:dyDescent="0.2">
      <c r="B10" s="654" t="s">
        <v>251</v>
      </c>
      <c r="C10" s="655"/>
      <c r="D10" s="655"/>
      <c r="E10" s="655"/>
      <c r="F10" s="655"/>
      <c r="G10" s="655"/>
      <c r="H10" s="655"/>
      <c r="I10" s="655"/>
      <c r="J10" s="655"/>
      <c r="K10" s="655"/>
      <c r="L10" s="655"/>
      <c r="M10" s="655"/>
      <c r="N10" s="655"/>
      <c r="O10" s="655"/>
      <c r="P10" s="655"/>
      <c r="Q10" s="656"/>
      <c r="R10" s="657" t="s">
        <v>246</v>
      </c>
      <c r="S10" s="658"/>
      <c r="T10" s="658"/>
      <c r="U10" s="658"/>
      <c r="V10" s="658"/>
      <c r="W10" s="658"/>
      <c r="X10" s="658"/>
      <c r="Y10" s="659"/>
      <c r="Z10" s="695" t="s">
        <v>246</v>
      </c>
      <c r="AA10" s="695"/>
      <c r="AB10" s="695"/>
      <c r="AC10" s="695"/>
      <c r="AD10" s="696" t="s">
        <v>246</v>
      </c>
      <c r="AE10" s="696"/>
      <c r="AF10" s="696"/>
      <c r="AG10" s="696"/>
      <c r="AH10" s="696"/>
      <c r="AI10" s="696"/>
      <c r="AJ10" s="696"/>
      <c r="AK10" s="696"/>
      <c r="AL10" s="660" t="s">
        <v>132</v>
      </c>
      <c r="AM10" s="661"/>
      <c r="AN10" s="661"/>
      <c r="AO10" s="697"/>
      <c r="AP10" s="654" t="s">
        <v>252</v>
      </c>
      <c r="AQ10" s="655"/>
      <c r="AR10" s="655"/>
      <c r="AS10" s="655"/>
      <c r="AT10" s="655"/>
      <c r="AU10" s="655"/>
      <c r="AV10" s="655"/>
      <c r="AW10" s="655"/>
      <c r="AX10" s="655"/>
      <c r="AY10" s="655"/>
      <c r="AZ10" s="655"/>
      <c r="BA10" s="655"/>
      <c r="BB10" s="655"/>
      <c r="BC10" s="655"/>
      <c r="BD10" s="655"/>
      <c r="BE10" s="655"/>
      <c r="BF10" s="656"/>
      <c r="BG10" s="657">
        <v>32001</v>
      </c>
      <c r="BH10" s="658"/>
      <c r="BI10" s="658"/>
      <c r="BJ10" s="658"/>
      <c r="BK10" s="658"/>
      <c r="BL10" s="658"/>
      <c r="BM10" s="658"/>
      <c r="BN10" s="659"/>
      <c r="BO10" s="695">
        <v>1.6</v>
      </c>
      <c r="BP10" s="695"/>
      <c r="BQ10" s="695"/>
      <c r="BR10" s="695"/>
      <c r="BS10" s="696" t="s">
        <v>132</v>
      </c>
      <c r="BT10" s="696"/>
      <c r="BU10" s="696"/>
      <c r="BV10" s="696"/>
      <c r="BW10" s="696"/>
      <c r="BX10" s="696"/>
      <c r="BY10" s="696"/>
      <c r="BZ10" s="696"/>
      <c r="CA10" s="696"/>
      <c r="CB10" s="734"/>
      <c r="CD10" s="654" t="s">
        <v>253</v>
      </c>
      <c r="CE10" s="655"/>
      <c r="CF10" s="655"/>
      <c r="CG10" s="655"/>
      <c r="CH10" s="655"/>
      <c r="CI10" s="655"/>
      <c r="CJ10" s="655"/>
      <c r="CK10" s="655"/>
      <c r="CL10" s="655"/>
      <c r="CM10" s="655"/>
      <c r="CN10" s="655"/>
      <c r="CO10" s="655"/>
      <c r="CP10" s="655"/>
      <c r="CQ10" s="656"/>
      <c r="CR10" s="657" t="s">
        <v>246</v>
      </c>
      <c r="CS10" s="658"/>
      <c r="CT10" s="658"/>
      <c r="CU10" s="658"/>
      <c r="CV10" s="658"/>
      <c r="CW10" s="658"/>
      <c r="CX10" s="658"/>
      <c r="CY10" s="659"/>
      <c r="CZ10" s="695" t="s">
        <v>132</v>
      </c>
      <c r="DA10" s="695"/>
      <c r="DB10" s="695"/>
      <c r="DC10" s="695"/>
      <c r="DD10" s="663" t="s">
        <v>246</v>
      </c>
      <c r="DE10" s="658"/>
      <c r="DF10" s="658"/>
      <c r="DG10" s="658"/>
      <c r="DH10" s="658"/>
      <c r="DI10" s="658"/>
      <c r="DJ10" s="658"/>
      <c r="DK10" s="658"/>
      <c r="DL10" s="658"/>
      <c r="DM10" s="658"/>
      <c r="DN10" s="658"/>
      <c r="DO10" s="658"/>
      <c r="DP10" s="659"/>
      <c r="DQ10" s="663" t="s">
        <v>246</v>
      </c>
      <c r="DR10" s="658"/>
      <c r="DS10" s="658"/>
      <c r="DT10" s="658"/>
      <c r="DU10" s="658"/>
      <c r="DV10" s="658"/>
      <c r="DW10" s="658"/>
      <c r="DX10" s="658"/>
      <c r="DY10" s="658"/>
      <c r="DZ10" s="658"/>
      <c r="EA10" s="658"/>
      <c r="EB10" s="658"/>
      <c r="EC10" s="694"/>
    </row>
    <row r="11" spans="2:143" ht="11.25" customHeight="1" x14ac:dyDescent="0.2">
      <c r="B11" s="654" t="s">
        <v>254</v>
      </c>
      <c r="C11" s="655"/>
      <c r="D11" s="655"/>
      <c r="E11" s="655"/>
      <c r="F11" s="655"/>
      <c r="G11" s="655"/>
      <c r="H11" s="655"/>
      <c r="I11" s="655"/>
      <c r="J11" s="655"/>
      <c r="K11" s="655"/>
      <c r="L11" s="655"/>
      <c r="M11" s="655"/>
      <c r="N11" s="655"/>
      <c r="O11" s="655"/>
      <c r="P11" s="655"/>
      <c r="Q11" s="656"/>
      <c r="R11" s="657">
        <v>356894</v>
      </c>
      <c r="S11" s="658"/>
      <c r="T11" s="658"/>
      <c r="U11" s="658"/>
      <c r="V11" s="658"/>
      <c r="W11" s="658"/>
      <c r="X11" s="658"/>
      <c r="Y11" s="659"/>
      <c r="Z11" s="660">
        <v>4.5999999999999996</v>
      </c>
      <c r="AA11" s="661"/>
      <c r="AB11" s="661"/>
      <c r="AC11" s="662"/>
      <c r="AD11" s="663">
        <v>356894</v>
      </c>
      <c r="AE11" s="658"/>
      <c r="AF11" s="658"/>
      <c r="AG11" s="658"/>
      <c r="AH11" s="658"/>
      <c r="AI11" s="658"/>
      <c r="AJ11" s="658"/>
      <c r="AK11" s="659"/>
      <c r="AL11" s="660">
        <v>7</v>
      </c>
      <c r="AM11" s="661"/>
      <c r="AN11" s="661"/>
      <c r="AO11" s="697"/>
      <c r="AP11" s="654" t="s">
        <v>255</v>
      </c>
      <c r="AQ11" s="655"/>
      <c r="AR11" s="655"/>
      <c r="AS11" s="655"/>
      <c r="AT11" s="655"/>
      <c r="AU11" s="655"/>
      <c r="AV11" s="655"/>
      <c r="AW11" s="655"/>
      <c r="AX11" s="655"/>
      <c r="AY11" s="655"/>
      <c r="AZ11" s="655"/>
      <c r="BA11" s="655"/>
      <c r="BB11" s="655"/>
      <c r="BC11" s="655"/>
      <c r="BD11" s="655"/>
      <c r="BE11" s="655"/>
      <c r="BF11" s="656"/>
      <c r="BG11" s="657">
        <v>35364</v>
      </c>
      <c r="BH11" s="658"/>
      <c r="BI11" s="658"/>
      <c r="BJ11" s="658"/>
      <c r="BK11" s="658"/>
      <c r="BL11" s="658"/>
      <c r="BM11" s="658"/>
      <c r="BN11" s="659"/>
      <c r="BO11" s="695">
        <v>1.8</v>
      </c>
      <c r="BP11" s="695"/>
      <c r="BQ11" s="695"/>
      <c r="BR11" s="695"/>
      <c r="BS11" s="696" t="s">
        <v>132</v>
      </c>
      <c r="BT11" s="696"/>
      <c r="BU11" s="696"/>
      <c r="BV11" s="696"/>
      <c r="BW11" s="696"/>
      <c r="BX11" s="696"/>
      <c r="BY11" s="696"/>
      <c r="BZ11" s="696"/>
      <c r="CA11" s="696"/>
      <c r="CB11" s="734"/>
      <c r="CD11" s="654" t="s">
        <v>256</v>
      </c>
      <c r="CE11" s="655"/>
      <c r="CF11" s="655"/>
      <c r="CG11" s="655"/>
      <c r="CH11" s="655"/>
      <c r="CI11" s="655"/>
      <c r="CJ11" s="655"/>
      <c r="CK11" s="655"/>
      <c r="CL11" s="655"/>
      <c r="CM11" s="655"/>
      <c r="CN11" s="655"/>
      <c r="CO11" s="655"/>
      <c r="CP11" s="655"/>
      <c r="CQ11" s="656"/>
      <c r="CR11" s="657">
        <v>154858</v>
      </c>
      <c r="CS11" s="658"/>
      <c r="CT11" s="658"/>
      <c r="CU11" s="658"/>
      <c r="CV11" s="658"/>
      <c r="CW11" s="658"/>
      <c r="CX11" s="658"/>
      <c r="CY11" s="659"/>
      <c r="CZ11" s="695">
        <v>2.1</v>
      </c>
      <c r="DA11" s="695"/>
      <c r="DB11" s="695"/>
      <c r="DC11" s="695"/>
      <c r="DD11" s="663">
        <v>9955</v>
      </c>
      <c r="DE11" s="658"/>
      <c r="DF11" s="658"/>
      <c r="DG11" s="658"/>
      <c r="DH11" s="658"/>
      <c r="DI11" s="658"/>
      <c r="DJ11" s="658"/>
      <c r="DK11" s="658"/>
      <c r="DL11" s="658"/>
      <c r="DM11" s="658"/>
      <c r="DN11" s="658"/>
      <c r="DO11" s="658"/>
      <c r="DP11" s="659"/>
      <c r="DQ11" s="663">
        <v>101828</v>
      </c>
      <c r="DR11" s="658"/>
      <c r="DS11" s="658"/>
      <c r="DT11" s="658"/>
      <c r="DU11" s="658"/>
      <c r="DV11" s="658"/>
      <c r="DW11" s="658"/>
      <c r="DX11" s="658"/>
      <c r="DY11" s="658"/>
      <c r="DZ11" s="658"/>
      <c r="EA11" s="658"/>
      <c r="EB11" s="658"/>
      <c r="EC11" s="694"/>
    </row>
    <row r="12" spans="2:143" ht="11.25" customHeight="1" x14ac:dyDescent="0.2">
      <c r="B12" s="654" t="s">
        <v>257</v>
      </c>
      <c r="C12" s="655"/>
      <c r="D12" s="655"/>
      <c r="E12" s="655"/>
      <c r="F12" s="655"/>
      <c r="G12" s="655"/>
      <c r="H12" s="655"/>
      <c r="I12" s="655"/>
      <c r="J12" s="655"/>
      <c r="K12" s="655"/>
      <c r="L12" s="655"/>
      <c r="M12" s="655"/>
      <c r="N12" s="655"/>
      <c r="O12" s="655"/>
      <c r="P12" s="655"/>
      <c r="Q12" s="656"/>
      <c r="R12" s="657" t="s">
        <v>132</v>
      </c>
      <c r="S12" s="658"/>
      <c r="T12" s="658"/>
      <c r="U12" s="658"/>
      <c r="V12" s="658"/>
      <c r="W12" s="658"/>
      <c r="X12" s="658"/>
      <c r="Y12" s="659"/>
      <c r="Z12" s="695" t="s">
        <v>132</v>
      </c>
      <c r="AA12" s="695"/>
      <c r="AB12" s="695"/>
      <c r="AC12" s="695"/>
      <c r="AD12" s="696" t="s">
        <v>246</v>
      </c>
      <c r="AE12" s="696"/>
      <c r="AF12" s="696"/>
      <c r="AG12" s="696"/>
      <c r="AH12" s="696"/>
      <c r="AI12" s="696"/>
      <c r="AJ12" s="696"/>
      <c r="AK12" s="696"/>
      <c r="AL12" s="660" t="s">
        <v>246</v>
      </c>
      <c r="AM12" s="661"/>
      <c r="AN12" s="661"/>
      <c r="AO12" s="697"/>
      <c r="AP12" s="654" t="s">
        <v>258</v>
      </c>
      <c r="AQ12" s="655"/>
      <c r="AR12" s="655"/>
      <c r="AS12" s="655"/>
      <c r="AT12" s="655"/>
      <c r="AU12" s="655"/>
      <c r="AV12" s="655"/>
      <c r="AW12" s="655"/>
      <c r="AX12" s="655"/>
      <c r="AY12" s="655"/>
      <c r="AZ12" s="655"/>
      <c r="BA12" s="655"/>
      <c r="BB12" s="655"/>
      <c r="BC12" s="655"/>
      <c r="BD12" s="655"/>
      <c r="BE12" s="655"/>
      <c r="BF12" s="656"/>
      <c r="BG12" s="657">
        <v>872714</v>
      </c>
      <c r="BH12" s="658"/>
      <c r="BI12" s="658"/>
      <c r="BJ12" s="658"/>
      <c r="BK12" s="658"/>
      <c r="BL12" s="658"/>
      <c r="BM12" s="658"/>
      <c r="BN12" s="659"/>
      <c r="BO12" s="695">
        <v>43.9</v>
      </c>
      <c r="BP12" s="695"/>
      <c r="BQ12" s="695"/>
      <c r="BR12" s="695"/>
      <c r="BS12" s="696">
        <v>98581</v>
      </c>
      <c r="BT12" s="696"/>
      <c r="BU12" s="696"/>
      <c r="BV12" s="696"/>
      <c r="BW12" s="696"/>
      <c r="BX12" s="696"/>
      <c r="BY12" s="696"/>
      <c r="BZ12" s="696"/>
      <c r="CA12" s="696"/>
      <c r="CB12" s="734"/>
      <c r="CD12" s="654" t="s">
        <v>259</v>
      </c>
      <c r="CE12" s="655"/>
      <c r="CF12" s="655"/>
      <c r="CG12" s="655"/>
      <c r="CH12" s="655"/>
      <c r="CI12" s="655"/>
      <c r="CJ12" s="655"/>
      <c r="CK12" s="655"/>
      <c r="CL12" s="655"/>
      <c r="CM12" s="655"/>
      <c r="CN12" s="655"/>
      <c r="CO12" s="655"/>
      <c r="CP12" s="655"/>
      <c r="CQ12" s="656"/>
      <c r="CR12" s="657">
        <v>108063</v>
      </c>
      <c r="CS12" s="658"/>
      <c r="CT12" s="658"/>
      <c r="CU12" s="658"/>
      <c r="CV12" s="658"/>
      <c r="CW12" s="658"/>
      <c r="CX12" s="658"/>
      <c r="CY12" s="659"/>
      <c r="CZ12" s="695">
        <v>1.5</v>
      </c>
      <c r="DA12" s="695"/>
      <c r="DB12" s="695"/>
      <c r="DC12" s="695"/>
      <c r="DD12" s="663" t="s">
        <v>246</v>
      </c>
      <c r="DE12" s="658"/>
      <c r="DF12" s="658"/>
      <c r="DG12" s="658"/>
      <c r="DH12" s="658"/>
      <c r="DI12" s="658"/>
      <c r="DJ12" s="658"/>
      <c r="DK12" s="658"/>
      <c r="DL12" s="658"/>
      <c r="DM12" s="658"/>
      <c r="DN12" s="658"/>
      <c r="DO12" s="658"/>
      <c r="DP12" s="659"/>
      <c r="DQ12" s="663">
        <v>104956</v>
      </c>
      <c r="DR12" s="658"/>
      <c r="DS12" s="658"/>
      <c r="DT12" s="658"/>
      <c r="DU12" s="658"/>
      <c r="DV12" s="658"/>
      <c r="DW12" s="658"/>
      <c r="DX12" s="658"/>
      <c r="DY12" s="658"/>
      <c r="DZ12" s="658"/>
      <c r="EA12" s="658"/>
      <c r="EB12" s="658"/>
      <c r="EC12" s="694"/>
    </row>
    <row r="13" spans="2:143" ht="11.25" customHeight="1" x14ac:dyDescent="0.2">
      <c r="B13" s="654" t="s">
        <v>260</v>
      </c>
      <c r="C13" s="655"/>
      <c r="D13" s="655"/>
      <c r="E13" s="655"/>
      <c r="F13" s="655"/>
      <c r="G13" s="655"/>
      <c r="H13" s="655"/>
      <c r="I13" s="655"/>
      <c r="J13" s="655"/>
      <c r="K13" s="655"/>
      <c r="L13" s="655"/>
      <c r="M13" s="655"/>
      <c r="N13" s="655"/>
      <c r="O13" s="655"/>
      <c r="P13" s="655"/>
      <c r="Q13" s="656"/>
      <c r="R13" s="657" t="s">
        <v>132</v>
      </c>
      <c r="S13" s="658"/>
      <c r="T13" s="658"/>
      <c r="U13" s="658"/>
      <c r="V13" s="658"/>
      <c r="W13" s="658"/>
      <c r="X13" s="658"/>
      <c r="Y13" s="659"/>
      <c r="Z13" s="695" t="s">
        <v>132</v>
      </c>
      <c r="AA13" s="695"/>
      <c r="AB13" s="695"/>
      <c r="AC13" s="695"/>
      <c r="AD13" s="696" t="s">
        <v>132</v>
      </c>
      <c r="AE13" s="696"/>
      <c r="AF13" s="696"/>
      <c r="AG13" s="696"/>
      <c r="AH13" s="696"/>
      <c r="AI13" s="696"/>
      <c r="AJ13" s="696"/>
      <c r="AK13" s="696"/>
      <c r="AL13" s="660" t="s">
        <v>132</v>
      </c>
      <c r="AM13" s="661"/>
      <c r="AN13" s="661"/>
      <c r="AO13" s="697"/>
      <c r="AP13" s="654" t="s">
        <v>261</v>
      </c>
      <c r="AQ13" s="655"/>
      <c r="AR13" s="655"/>
      <c r="AS13" s="655"/>
      <c r="AT13" s="655"/>
      <c r="AU13" s="655"/>
      <c r="AV13" s="655"/>
      <c r="AW13" s="655"/>
      <c r="AX13" s="655"/>
      <c r="AY13" s="655"/>
      <c r="AZ13" s="655"/>
      <c r="BA13" s="655"/>
      <c r="BB13" s="655"/>
      <c r="BC13" s="655"/>
      <c r="BD13" s="655"/>
      <c r="BE13" s="655"/>
      <c r="BF13" s="656"/>
      <c r="BG13" s="657">
        <v>872714</v>
      </c>
      <c r="BH13" s="658"/>
      <c r="BI13" s="658"/>
      <c r="BJ13" s="658"/>
      <c r="BK13" s="658"/>
      <c r="BL13" s="658"/>
      <c r="BM13" s="658"/>
      <c r="BN13" s="659"/>
      <c r="BO13" s="695">
        <v>43.9</v>
      </c>
      <c r="BP13" s="695"/>
      <c r="BQ13" s="695"/>
      <c r="BR13" s="695"/>
      <c r="BS13" s="696">
        <v>98581</v>
      </c>
      <c r="BT13" s="696"/>
      <c r="BU13" s="696"/>
      <c r="BV13" s="696"/>
      <c r="BW13" s="696"/>
      <c r="BX13" s="696"/>
      <c r="BY13" s="696"/>
      <c r="BZ13" s="696"/>
      <c r="CA13" s="696"/>
      <c r="CB13" s="734"/>
      <c r="CD13" s="654" t="s">
        <v>262</v>
      </c>
      <c r="CE13" s="655"/>
      <c r="CF13" s="655"/>
      <c r="CG13" s="655"/>
      <c r="CH13" s="655"/>
      <c r="CI13" s="655"/>
      <c r="CJ13" s="655"/>
      <c r="CK13" s="655"/>
      <c r="CL13" s="655"/>
      <c r="CM13" s="655"/>
      <c r="CN13" s="655"/>
      <c r="CO13" s="655"/>
      <c r="CP13" s="655"/>
      <c r="CQ13" s="656"/>
      <c r="CR13" s="657">
        <v>412115</v>
      </c>
      <c r="CS13" s="658"/>
      <c r="CT13" s="658"/>
      <c r="CU13" s="658"/>
      <c r="CV13" s="658"/>
      <c r="CW13" s="658"/>
      <c r="CX13" s="658"/>
      <c r="CY13" s="659"/>
      <c r="CZ13" s="695">
        <v>5.6</v>
      </c>
      <c r="DA13" s="695"/>
      <c r="DB13" s="695"/>
      <c r="DC13" s="695"/>
      <c r="DD13" s="663">
        <v>143717</v>
      </c>
      <c r="DE13" s="658"/>
      <c r="DF13" s="658"/>
      <c r="DG13" s="658"/>
      <c r="DH13" s="658"/>
      <c r="DI13" s="658"/>
      <c r="DJ13" s="658"/>
      <c r="DK13" s="658"/>
      <c r="DL13" s="658"/>
      <c r="DM13" s="658"/>
      <c r="DN13" s="658"/>
      <c r="DO13" s="658"/>
      <c r="DP13" s="659"/>
      <c r="DQ13" s="663">
        <v>248226</v>
      </c>
      <c r="DR13" s="658"/>
      <c r="DS13" s="658"/>
      <c r="DT13" s="658"/>
      <c r="DU13" s="658"/>
      <c r="DV13" s="658"/>
      <c r="DW13" s="658"/>
      <c r="DX13" s="658"/>
      <c r="DY13" s="658"/>
      <c r="DZ13" s="658"/>
      <c r="EA13" s="658"/>
      <c r="EB13" s="658"/>
      <c r="EC13" s="694"/>
    </row>
    <row r="14" spans="2:143" ht="11.25" customHeight="1" x14ac:dyDescent="0.2">
      <c r="B14" s="654" t="s">
        <v>263</v>
      </c>
      <c r="C14" s="655"/>
      <c r="D14" s="655"/>
      <c r="E14" s="655"/>
      <c r="F14" s="655"/>
      <c r="G14" s="655"/>
      <c r="H14" s="655"/>
      <c r="I14" s="655"/>
      <c r="J14" s="655"/>
      <c r="K14" s="655"/>
      <c r="L14" s="655"/>
      <c r="M14" s="655"/>
      <c r="N14" s="655"/>
      <c r="O14" s="655"/>
      <c r="P14" s="655"/>
      <c r="Q14" s="656"/>
      <c r="R14" s="657">
        <v>346</v>
      </c>
      <c r="S14" s="658"/>
      <c r="T14" s="658"/>
      <c r="U14" s="658"/>
      <c r="V14" s="658"/>
      <c r="W14" s="658"/>
      <c r="X14" s="658"/>
      <c r="Y14" s="659"/>
      <c r="Z14" s="695">
        <v>0</v>
      </c>
      <c r="AA14" s="695"/>
      <c r="AB14" s="695"/>
      <c r="AC14" s="695"/>
      <c r="AD14" s="696">
        <v>346</v>
      </c>
      <c r="AE14" s="696"/>
      <c r="AF14" s="696"/>
      <c r="AG14" s="696"/>
      <c r="AH14" s="696"/>
      <c r="AI14" s="696"/>
      <c r="AJ14" s="696"/>
      <c r="AK14" s="696"/>
      <c r="AL14" s="660">
        <v>0</v>
      </c>
      <c r="AM14" s="661"/>
      <c r="AN14" s="661"/>
      <c r="AO14" s="697"/>
      <c r="AP14" s="654" t="s">
        <v>264</v>
      </c>
      <c r="AQ14" s="655"/>
      <c r="AR14" s="655"/>
      <c r="AS14" s="655"/>
      <c r="AT14" s="655"/>
      <c r="AU14" s="655"/>
      <c r="AV14" s="655"/>
      <c r="AW14" s="655"/>
      <c r="AX14" s="655"/>
      <c r="AY14" s="655"/>
      <c r="AZ14" s="655"/>
      <c r="BA14" s="655"/>
      <c r="BB14" s="655"/>
      <c r="BC14" s="655"/>
      <c r="BD14" s="655"/>
      <c r="BE14" s="655"/>
      <c r="BF14" s="656"/>
      <c r="BG14" s="657">
        <v>49425</v>
      </c>
      <c r="BH14" s="658"/>
      <c r="BI14" s="658"/>
      <c r="BJ14" s="658"/>
      <c r="BK14" s="658"/>
      <c r="BL14" s="658"/>
      <c r="BM14" s="658"/>
      <c r="BN14" s="659"/>
      <c r="BO14" s="695">
        <v>2.5</v>
      </c>
      <c r="BP14" s="695"/>
      <c r="BQ14" s="695"/>
      <c r="BR14" s="695"/>
      <c r="BS14" s="696" t="s">
        <v>246</v>
      </c>
      <c r="BT14" s="696"/>
      <c r="BU14" s="696"/>
      <c r="BV14" s="696"/>
      <c r="BW14" s="696"/>
      <c r="BX14" s="696"/>
      <c r="BY14" s="696"/>
      <c r="BZ14" s="696"/>
      <c r="CA14" s="696"/>
      <c r="CB14" s="734"/>
      <c r="CD14" s="654" t="s">
        <v>265</v>
      </c>
      <c r="CE14" s="655"/>
      <c r="CF14" s="655"/>
      <c r="CG14" s="655"/>
      <c r="CH14" s="655"/>
      <c r="CI14" s="655"/>
      <c r="CJ14" s="655"/>
      <c r="CK14" s="655"/>
      <c r="CL14" s="655"/>
      <c r="CM14" s="655"/>
      <c r="CN14" s="655"/>
      <c r="CO14" s="655"/>
      <c r="CP14" s="655"/>
      <c r="CQ14" s="656"/>
      <c r="CR14" s="657">
        <v>238594</v>
      </c>
      <c r="CS14" s="658"/>
      <c r="CT14" s="658"/>
      <c r="CU14" s="658"/>
      <c r="CV14" s="658"/>
      <c r="CW14" s="658"/>
      <c r="CX14" s="658"/>
      <c r="CY14" s="659"/>
      <c r="CZ14" s="695">
        <v>3.3</v>
      </c>
      <c r="DA14" s="695"/>
      <c r="DB14" s="695"/>
      <c r="DC14" s="695"/>
      <c r="DD14" s="663" t="s">
        <v>132</v>
      </c>
      <c r="DE14" s="658"/>
      <c r="DF14" s="658"/>
      <c r="DG14" s="658"/>
      <c r="DH14" s="658"/>
      <c r="DI14" s="658"/>
      <c r="DJ14" s="658"/>
      <c r="DK14" s="658"/>
      <c r="DL14" s="658"/>
      <c r="DM14" s="658"/>
      <c r="DN14" s="658"/>
      <c r="DO14" s="658"/>
      <c r="DP14" s="659"/>
      <c r="DQ14" s="663">
        <v>238594</v>
      </c>
      <c r="DR14" s="658"/>
      <c r="DS14" s="658"/>
      <c r="DT14" s="658"/>
      <c r="DU14" s="658"/>
      <c r="DV14" s="658"/>
      <c r="DW14" s="658"/>
      <c r="DX14" s="658"/>
      <c r="DY14" s="658"/>
      <c r="DZ14" s="658"/>
      <c r="EA14" s="658"/>
      <c r="EB14" s="658"/>
      <c r="EC14" s="694"/>
    </row>
    <row r="15" spans="2:143" ht="11.25" customHeight="1" x14ac:dyDescent="0.2">
      <c r="B15" s="654" t="s">
        <v>266</v>
      </c>
      <c r="C15" s="655"/>
      <c r="D15" s="655"/>
      <c r="E15" s="655"/>
      <c r="F15" s="655"/>
      <c r="G15" s="655"/>
      <c r="H15" s="655"/>
      <c r="I15" s="655"/>
      <c r="J15" s="655"/>
      <c r="K15" s="655"/>
      <c r="L15" s="655"/>
      <c r="M15" s="655"/>
      <c r="N15" s="655"/>
      <c r="O15" s="655"/>
      <c r="P15" s="655"/>
      <c r="Q15" s="656"/>
      <c r="R15" s="657" t="s">
        <v>246</v>
      </c>
      <c r="S15" s="658"/>
      <c r="T15" s="658"/>
      <c r="U15" s="658"/>
      <c r="V15" s="658"/>
      <c r="W15" s="658"/>
      <c r="X15" s="658"/>
      <c r="Y15" s="659"/>
      <c r="Z15" s="695" t="s">
        <v>132</v>
      </c>
      <c r="AA15" s="695"/>
      <c r="AB15" s="695"/>
      <c r="AC15" s="695"/>
      <c r="AD15" s="696" t="s">
        <v>132</v>
      </c>
      <c r="AE15" s="696"/>
      <c r="AF15" s="696"/>
      <c r="AG15" s="696"/>
      <c r="AH15" s="696"/>
      <c r="AI15" s="696"/>
      <c r="AJ15" s="696"/>
      <c r="AK15" s="696"/>
      <c r="AL15" s="660" t="s">
        <v>132</v>
      </c>
      <c r="AM15" s="661"/>
      <c r="AN15" s="661"/>
      <c r="AO15" s="697"/>
      <c r="AP15" s="654" t="s">
        <v>267</v>
      </c>
      <c r="AQ15" s="655"/>
      <c r="AR15" s="655"/>
      <c r="AS15" s="655"/>
      <c r="AT15" s="655"/>
      <c r="AU15" s="655"/>
      <c r="AV15" s="655"/>
      <c r="AW15" s="655"/>
      <c r="AX15" s="655"/>
      <c r="AY15" s="655"/>
      <c r="AZ15" s="655"/>
      <c r="BA15" s="655"/>
      <c r="BB15" s="655"/>
      <c r="BC15" s="655"/>
      <c r="BD15" s="655"/>
      <c r="BE15" s="655"/>
      <c r="BF15" s="656"/>
      <c r="BG15" s="657">
        <v>85021</v>
      </c>
      <c r="BH15" s="658"/>
      <c r="BI15" s="658"/>
      <c r="BJ15" s="658"/>
      <c r="BK15" s="658"/>
      <c r="BL15" s="658"/>
      <c r="BM15" s="658"/>
      <c r="BN15" s="659"/>
      <c r="BO15" s="695">
        <v>4.3</v>
      </c>
      <c r="BP15" s="695"/>
      <c r="BQ15" s="695"/>
      <c r="BR15" s="695"/>
      <c r="BS15" s="696" t="s">
        <v>132</v>
      </c>
      <c r="BT15" s="696"/>
      <c r="BU15" s="696"/>
      <c r="BV15" s="696"/>
      <c r="BW15" s="696"/>
      <c r="BX15" s="696"/>
      <c r="BY15" s="696"/>
      <c r="BZ15" s="696"/>
      <c r="CA15" s="696"/>
      <c r="CB15" s="734"/>
      <c r="CD15" s="654" t="s">
        <v>268</v>
      </c>
      <c r="CE15" s="655"/>
      <c r="CF15" s="655"/>
      <c r="CG15" s="655"/>
      <c r="CH15" s="655"/>
      <c r="CI15" s="655"/>
      <c r="CJ15" s="655"/>
      <c r="CK15" s="655"/>
      <c r="CL15" s="655"/>
      <c r="CM15" s="655"/>
      <c r="CN15" s="655"/>
      <c r="CO15" s="655"/>
      <c r="CP15" s="655"/>
      <c r="CQ15" s="656"/>
      <c r="CR15" s="657">
        <v>690225</v>
      </c>
      <c r="CS15" s="658"/>
      <c r="CT15" s="658"/>
      <c r="CU15" s="658"/>
      <c r="CV15" s="658"/>
      <c r="CW15" s="658"/>
      <c r="CX15" s="658"/>
      <c r="CY15" s="659"/>
      <c r="CZ15" s="695">
        <v>9.4</v>
      </c>
      <c r="DA15" s="695"/>
      <c r="DB15" s="695"/>
      <c r="DC15" s="695"/>
      <c r="DD15" s="663">
        <v>29112</v>
      </c>
      <c r="DE15" s="658"/>
      <c r="DF15" s="658"/>
      <c r="DG15" s="658"/>
      <c r="DH15" s="658"/>
      <c r="DI15" s="658"/>
      <c r="DJ15" s="658"/>
      <c r="DK15" s="658"/>
      <c r="DL15" s="658"/>
      <c r="DM15" s="658"/>
      <c r="DN15" s="658"/>
      <c r="DO15" s="658"/>
      <c r="DP15" s="659"/>
      <c r="DQ15" s="663">
        <v>612210</v>
      </c>
      <c r="DR15" s="658"/>
      <c r="DS15" s="658"/>
      <c r="DT15" s="658"/>
      <c r="DU15" s="658"/>
      <c r="DV15" s="658"/>
      <c r="DW15" s="658"/>
      <c r="DX15" s="658"/>
      <c r="DY15" s="658"/>
      <c r="DZ15" s="658"/>
      <c r="EA15" s="658"/>
      <c r="EB15" s="658"/>
      <c r="EC15" s="694"/>
    </row>
    <row r="16" spans="2:143" ht="11.25" customHeight="1" x14ac:dyDescent="0.2">
      <c r="B16" s="654" t="s">
        <v>269</v>
      </c>
      <c r="C16" s="655"/>
      <c r="D16" s="655"/>
      <c r="E16" s="655"/>
      <c r="F16" s="655"/>
      <c r="G16" s="655"/>
      <c r="H16" s="655"/>
      <c r="I16" s="655"/>
      <c r="J16" s="655"/>
      <c r="K16" s="655"/>
      <c r="L16" s="655"/>
      <c r="M16" s="655"/>
      <c r="N16" s="655"/>
      <c r="O16" s="655"/>
      <c r="P16" s="655"/>
      <c r="Q16" s="656"/>
      <c r="R16" s="657">
        <v>9423</v>
      </c>
      <c r="S16" s="658"/>
      <c r="T16" s="658"/>
      <c r="U16" s="658"/>
      <c r="V16" s="658"/>
      <c r="W16" s="658"/>
      <c r="X16" s="658"/>
      <c r="Y16" s="659"/>
      <c r="Z16" s="695">
        <v>0.1</v>
      </c>
      <c r="AA16" s="695"/>
      <c r="AB16" s="695"/>
      <c r="AC16" s="695"/>
      <c r="AD16" s="696">
        <v>9423</v>
      </c>
      <c r="AE16" s="696"/>
      <c r="AF16" s="696"/>
      <c r="AG16" s="696"/>
      <c r="AH16" s="696"/>
      <c r="AI16" s="696"/>
      <c r="AJ16" s="696"/>
      <c r="AK16" s="696"/>
      <c r="AL16" s="660">
        <v>0.2</v>
      </c>
      <c r="AM16" s="661"/>
      <c r="AN16" s="661"/>
      <c r="AO16" s="697"/>
      <c r="AP16" s="654" t="s">
        <v>270</v>
      </c>
      <c r="AQ16" s="655"/>
      <c r="AR16" s="655"/>
      <c r="AS16" s="655"/>
      <c r="AT16" s="655"/>
      <c r="AU16" s="655"/>
      <c r="AV16" s="655"/>
      <c r="AW16" s="655"/>
      <c r="AX16" s="655"/>
      <c r="AY16" s="655"/>
      <c r="AZ16" s="655"/>
      <c r="BA16" s="655"/>
      <c r="BB16" s="655"/>
      <c r="BC16" s="655"/>
      <c r="BD16" s="655"/>
      <c r="BE16" s="655"/>
      <c r="BF16" s="656"/>
      <c r="BG16" s="657" t="s">
        <v>132</v>
      </c>
      <c r="BH16" s="658"/>
      <c r="BI16" s="658"/>
      <c r="BJ16" s="658"/>
      <c r="BK16" s="658"/>
      <c r="BL16" s="658"/>
      <c r="BM16" s="658"/>
      <c r="BN16" s="659"/>
      <c r="BO16" s="695" t="s">
        <v>132</v>
      </c>
      <c r="BP16" s="695"/>
      <c r="BQ16" s="695"/>
      <c r="BR16" s="695"/>
      <c r="BS16" s="696" t="s">
        <v>246</v>
      </c>
      <c r="BT16" s="696"/>
      <c r="BU16" s="696"/>
      <c r="BV16" s="696"/>
      <c r="BW16" s="696"/>
      <c r="BX16" s="696"/>
      <c r="BY16" s="696"/>
      <c r="BZ16" s="696"/>
      <c r="CA16" s="696"/>
      <c r="CB16" s="734"/>
      <c r="CD16" s="654" t="s">
        <v>271</v>
      </c>
      <c r="CE16" s="655"/>
      <c r="CF16" s="655"/>
      <c r="CG16" s="655"/>
      <c r="CH16" s="655"/>
      <c r="CI16" s="655"/>
      <c r="CJ16" s="655"/>
      <c r="CK16" s="655"/>
      <c r="CL16" s="655"/>
      <c r="CM16" s="655"/>
      <c r="CN16" s="655"/>
      <c r="CO16" s="655"/>
      <c r="CP16" s="655"/>
      <c r="CQ16" s="656"/>
      <c r="CR16" s="657" t="s">
        <v>132</v>
      </c>
      <c r="CS16" s="658"/>
      <c r="CT16" s="658"/>
      <c r="CU16" s="658"/>
      <c r="CV16" s="658"/>
      <c r="CW16" s="658"/>
      <c r="CX16" s="658"/>
      <c r="CY16" s="659"/>
      <c r="CZ16" s="695" t="s">
        <v>132</v>
      </c>
      <c r="DA16" s="695"/>
      <c r="DB16" s="695"/>
      <c r="DC16" s="695"/>
      <c r="DD16" s="663" t="s">
        <v>132</v>
      </c>
      <c r="DE16" s="658"/>
      <c r="DF16" s="658"/>
      <c r="DG16" s="658"/>
      <c r="DH16" s="658"/>
      <c r="DI16" s="658"/>
      <c r="DJ16" s="658"/>
      <c r="DK16" s="658"/>
      <c r="DL16" s="658"/>
      <c r="DM16" s="658"/>
      <c r="DN16" s="658"/>
      <c r="DO16" s="658"/>
      <c r="DP16" s="659"/>
      <c r="DQ16" s="663" t="s">
        <v>132</v>
      </c>
      <c r="DR16" s="658"/>
      <c r="DS16" s="658"/>
      <c r="DT16" s="658"/>
      <c r="DU16" s="658"/>
      <c r="DV16" s="658"/>
      <c r="DW16" s="658"/>
      <c r="DX16" s="658"/>
      <c r="DY16" s="658"/>
      <c r="DZ16" s="658"/>
      <c r="EA16" s="658"/>
      <c r="EB16" s="658"/>
      <c r="EC16" s="694"/>
    </row>
    <row r="17" spans="2:133" ht="11.25" customHeight="1" x14ac:dyDescent="0.2">
      <c r="B17" s="654" t="s">
        <v>272</v>
      </c>
      <c r="C17" s="655"/>
      <c r="D17" s="655"/>
      <c r="E17" s="655"/>
      <c r="F17" s="655"/>
      <c r="G17" s="655"/>
      <c r="H17" s="655"/>
      <c r="I17" s="655"/>
      <c r="J17" s="655"/>
      <c r="K17" s="655"/>
      <c r="L17" s="655"/>
      <c r="M17" s="655"/>
      <c r="N17" s="655"/>
      <c r="O17" s="655"/>
      <c r="P17" s="655"/>
      <c r="Q17" s="656"/>
      <c r="R17" s="657">
        <v>12403</v>
      </c>
      <c r="S17" s="658"/>
      <c r="T17" s="658"/>
      <c r="U17" s="658"/>
      <c r="V17" s="658"/>
      <c r="W17" s="658"/>
      <c r="X17" s="658"/>
      <c r="Y17" s="659"/>
      <c r="Z17" s="695">
        <v>0.2</v>
      </c>
      <c r="AA17" s="695"/>
      <c r="AB17" s="695"/>
      <c r="AC17" s="695"/>
      <c r="AD17" s="696">
        <v>12403</v>
      </c>
      <c r="AE17" s="696"/>
      <c r="AF17" s="696"/>
      <c r="AG17" s="696"/>
      <c r="AH17" s="696"/>
      <c r="AI17" s="696"/>
      <c r="AJ17" s="696"/>
      <c r="AK17" s="696"/>
      <c r="AL17" s="660">
        <v>0.2</v>
      </c>
      <c r="AM17" s="661"/>
      <c r="AN17" s="661"/>
      <c r="AO17" s="697"/>
      <c r="AP17" s="654" t="s">
        <v>273</v>
      </c>
      <c r="AQ17" s="655"/>
      <c r="AR17" s="655"/>
      <c r="AS17" s="655"/>
      <c r="AT17" s="655"/>
      <c r="AU17" s="655"/>
      <c r="AV17" s="655"/>
      <c r="AW17" s="655"/>
      <c r="AX17" s="655"/>
      <c r="AY17" s="655"/>
      <c r="AZ17" s="655"/>
      <c r="BA17" s="655"/>
      <c r="BB17" s="655"/>
      <c r="BC17" s="655"/>
      <c r="BD17" s="655"/>
      <c r="BE17" s="655"/>
      <c r="BF17" s="656"/>
      <c r="BG17" s="657" t="s">
        <v>246</v>
      </c>
      <c r="BH17" s="658"/>
      <c r="BI17" s="658"/>
      <c r="BJ17" s="658"/>
      <c r="BK17" s="658"/>
      <c r="BL17" s="658"/>
      <c r="BM17" s="658"/>
      <c r="BN17" s="659"/>
      <c r="BO17" s="695" t="s">
        <v>132</v>
      </c>
      <c r="BP17" s="695"/>
      <c r="BQ17" s="695"/>
      <c r="BR17" s="695"/>
      <c r="BS17" s="696" t="s">
        <v>132</v>
      </c>
      <c r="BT17" s="696"/>
      <c r="BU17" s="696"/>
      <c r="BV17" s="696"/>
      <c r="BW17" s="696"/>
      <c r="BX17" s="696"/>
      <c r="BY17" s="696"/>
      <c r="BZ17" s="696"/>
      <c r="CA17" s="696"/>
      <c r="CB17" s="734"/>
      <c r="CD17" s="654" t="s">
        <v>274</v>
      </c>
      <c r="CE17" s="655"/>
      <c r="CF17" s="655"/>
      <c r="CG17" s="655"/>
      <c r="CH17" s="655"/>
      <c r="CI17" s="655"/>
      <c r="CJ17" s="655"/>
      <c r="CK17" s="655"/>
      <c r="CL17" s="655"/>
      <c r="CM17" s="655"/>
      <c r="CN17" s="655"/>
      <c r="CO17" s="655"/>
      <c r="CP17" s="655"/>
      <c r="CQ17" s="656"/>
      <c r="CR17" s="657">
        <v>1280518</v>
      </c>
      <c r="CS17" s="658"/>
      <c r="CT17" s="658"/>
      <c r="CU17" s="658"/>
      <c r="CV17" s="658"/>
      <c r="CW17" s="658"/>
      <c r="CX17" s="658"/>
      <c r="CY17" s="659"/>
      <c r="CZ17" s="695">
        <v>17.5</v>
      </c>
      <c r="DA17" s="695"/>
      <c r="DB17" s="695"/>
      <c r="DC17" s="695"/>
      <c r="DD17" s="663" t="s">
        <v>132</v>
      </c>
      <c r="DE17" s="658"/>
      <c r="DF17" s="658"/>
      <c r="DG17" s="658"/>
      <c r="DH17" s="658"/>
      <c r="DI17" s="658"/>
      <c r="DJ17" s="658"/>
      <c r="DK17" s="658"/>
      <c r="DL17" s="658"/>
      <c r="DM17" s="658"/>
      <c r="DN17" s="658"/>
      <c r="DO17" s="658"/>
      <c r="DP17" s="659"/>
      <c r="DQ17" s="663">
        <v>1279733</v>
      </c>
      <c r="DR17" s="658"/>
      <c r="DS17" s="658"/>
      <c r="DT17" s="658"/>
      <c r="DU17" s="658"/>
      <c r="DV17" s="658"/>
      <c r="DW17" s="658"/>
      <c r="DX17" s="658"/>
      <c r="DY17" s="658"/>
      <c r="DZ17" s="658"/>
      <c r="EA17" s="658"/>
      <c r="EB17" s="658"/>
      <c r="EC17" s="694"/>
    </row>
    <row r="18" spans="2:133" ht="11.25" customHeight="1" x14ac:dyDescent="0.2">
      <c r="B18" s="654" t="s">
        <v>275</v>
      </c>
      <c r="C18" s="655"/>
      <c r="D18" s="655"/>
      <c r="E18" s="655"/>
      <c r="F18" s="655"/>
      <c r="G18" s="655"/>
      <c r="H18" s="655"/>
      <c r="I18" s="655"/>
      <c r="J18" s="655"/>
      <c r="K18" s="655"/>
      <c r="L18" s="655"/>
      <c r="M18" s="655"/>
      <c r="N18" s="655"/>
      <c r="O18" s="655"/>
      <c r="P18" s="655"/>
      <c r="Q18" s="656"/>
      <c r="R18" s="657">
        <v>18489</v>
      </c>
      <c r="S18" s="658"/>
      <c r="T18" s="658"/>
      <c r="U18" s="658"/>
      <c r="V18" s="658"/>
      <c r="W18" s="658"/>
      <c r="X18" s="658"/>
      <c r="Y18" s="659"/>
      <c r="Z18" s="695">
        <v>0.2</v>
      </c>
      <c r="AA18" s="695"/>
      <c r="AB18" s="695"/>
      <c r="AC18" s="695"/>
      <c r="AD18" s="696">
        <v>18489</v>
      </c>
      <c r="AE18" s="696"/>
      <c r="AF18" s="696"/>
      <c r="AG18" s="696"/>
      <c r="AH18" s="696"/>
      <c r="AI18" s="696"/>
      <c r="AJ18" s="696"/>
      <c r="AK18" s="696"/>
      <c r="AL18" s="660">
        <v>0.4</v>
      </c>
      <c r="AM18" s="661"/>
      <c r="AN18" s="661"/>
      <c r="AO18" s="697"/>
      <c r="AP18" s="654" t="s">
        <v>276</v>
      </c>
      <c r="AQ18" s="655"/>
      <c r="AR18" s="655"/>
      <c r="AS18" s="655"/>
      <c r="AT18" s="655"/>
      <c r="AU18" s="655"/>
      <c r="AV18" s="655"/>
      <c r="AW18" s="655"/>
      <c r="AX18" s="655"/>
      <c r="AY18" s="655"/>
      <c r="AZ18" s="655"/>
      <c r="BA18" s="655"/>
      <c r="BB18" s="655"/>
      <c r="BC18" s="655"/>
      <c r="BD18" s="655"/>
      <c r="BE18" s="655"/>
      <c r="BF18" s="656"/>
      <c r="BG18" s="657" t="s">
        <v>132</v>
      </c>
      <c r="BH18" s="658"/>
      <c r="BI18" s="658"/>
      <c r="BJ18" s="658"/>
      <c r="BK18" s="658"/>
      <c r="BL18" s="658"/>
      <c r="BM18" s="658"/>
      <c r="BN18" s="659"/>
      <c r="BO18" s="695" t="s">
        <v>132</v>
      </c>
      <c r="BP18" s="695"/>
      <c r="BQ18" s="695"/>
      <c r="BR18" s="695"/>
      <c r="BS18" s="696" t="s">
        <v>132</v>
      </c>
      <c r="BT18" s="696"/>
      <c r="BU18" s="696"/>
      <c r="BV18" s="696"/>
      <c r="BW18" s="696"/>
      <c r="BX18" s="696"/>
      <c r="BY18" s="696"/>
      <c r="BZ18" s="696"/>
      <c r="CA18" s="696"/>
      <c r="CB18" s="734"/>
      <c r="CD18" s="654" t="s">
        <v>277</v>
      </c>
      <c r="CE18" s="655"/>
      <c r="CF18" s="655"/>
      <c r="CG18" s="655"/>
      <c r="CH18" s="655"/>
      <c r="CI18" s="655"/>
      <c r="CJ18" s="655"/>
      <c r="CK18" s="655"/>
      <c r="CL18" s="655"/>
      <c r="CM18" s="655"/>
      <c r="CN18" s="655"/>
      <c r="CO18" s="655"/>
      <c r="CP18" s="655"/>
      <c r="CQ18" s="656"/>
      <c r="CR18" s="657" t="s">
        <v>132</v>
      </c>
      <c r="CS18" s="658"/>
      <c r="CT18" s="658"/>
      <c r="CU18" s="658"/>
      <c r="CV18" s="658"/>
      <c r="CW18" s="658"/>
      <c r="CX18" s="658"/>
      <c r="CY18" s="659"/>
      <c r="CZ18" s="695" t="s">
        <v>246</v>
      </c>
      <c r="DA18" s="695"/>
      <c r="DB18" s="695"/>
      <c r="DC18" s="695"/>
      <c r="DD18" s="663" t="s">
        <v>132</v>
      </c>
      <c r="DE18" s="658"/>
      <c r="DF18" s="658"/>
      <c r="DG18" s="658"/>
      <c r="DH18" s="658"/>
      <c r="DI18" s="658"/>
      <c r="DJ18" s="658"/>
      <c r="DK18" s="658"/>
      <c r="DL18" s="658"/>
      <c r="DM18" s="658"/>
      <c r="DN18" s="658"/>
      <c r="DO18" s="658"/>
      <c r="DP18" s="659"/>
      <c r="DQ18" s="663" t="s">
        <v>132</v>
      </c>
      <c r="DR18" s="658"/>
      <c r="DS18" s="658"/>
      <c r="DT18" s="658"/>
      <c r="DU18" s="658"/>
      <c r="DV18" s="658"/>
      <c r="DW18" s="658"/>
      <c r="DX18" s="658"/>
      <c r="DY18" s="658"/>
      <c r="DZ18" s="658"/>
      <c r="EA18" s="658"/>
      <c r="EB18" s="658"/>
      <c r="EC18" s="694"/>
    </row>
    <row r="19" spans="2:133" ht="11.25" customHeight="1" x14ac:dyDescent="0.2">
      <c r="B19" s="654" t="s">
        <v>278</v>
      </c>
      <c r="C19" s="655"/>
      <c r="D19" s="655"/>
      <c r="E19" s="655"/>
      <c r="F19" s="655"/>
      <c r="G19" s="655"/>
      <c r="H19" s="655"/>
      <c r="I19" s="655"/>
      <c r="J19" s="655"/>
      <c r="K19" s="655"/>
      <c r="L19" s="655"/>
      <c r="M19" s="655"/>
      <c r="N19" s="655"/>
      <c r="O19" s="655"/>
      <c r="P19" s="655"/>
      <c r="Q19" s="656"/>
      <c r="R19" s="657">
        <v>18489</v>
      </c>
      <c r="S19" s="658"/>
      <c r="T19" s="658"/>
      <c r="U19" s="658"/>
      <c r="V19" s="658"/>
      <c r="W19" s="658"/>
      <c r="X19" s="658"/>
      <c r="Y19" s="659"/>
      <c r="Z19" s="695">
        <v>0.2</v>
      </c>
      <c r="AA19" s="695"/>
      <c r="AB19" s="695"/>
      <c r="AC19" s="695"/>
      <c r="AD19" s="696">
        <v>18489</v>
      </c>
      <c r="AE19" s="696"/>
      <c r="AF19" s="696"/>
      <c r="AG19" s="696"/>
      <c r="AH19" s="696"/>
      <c r="AI19" s="696"/>
      <c r="AJ19" s="696"/>
      <c r="AK19" s="696"/>
      <c r="AL19" s="660">
        <v>0.4</v>
      </c>
      <c r="AM19" s="661"/>
      <c r="AN19" s="661"/>
      <c r="AO19" s="697"/>
      <c r="AP19" s="654" t="s">
        <v>279</v>
      </c>
      <c r="AQ19" s="655"/>
      <c r="AR19" s="655"/>
      <c r="AS19" s="655"/>
      <c r="AT19" s="655"/>
      <c r="AU19" s="655"/>
      <c r="AV19" s="655"/>
      <c r="AW19" s="655"/>
      <c r="AX19" s="655"/>
      <c r="AY19" s="655"/>
      <c r="AZ19" s="655"/>
      <c r="BA19" s="655"/>
      <c r="BB19" s="655"/>
      <c r="BC19" s="655"/>
      <c r="BD19" s="655"/>
      <c r="BE19" s="655"/>
      <c r="BF19" s="656"/>
      <c r="BG19" s="657">
        <v>3381</v>
      </c>
      <c r="BH19" s="658"/>
      <c r="BI19" s="658"/>
      <c r="BJ19" s="658"/>
      <c r="BK19" s="658"/>
      <c r="BL19" s="658"/>
      <c r="BM19" s="658"/>
      <c r="BN19" s="659"/>
      <c r="BO19" s="695">
        <v>0.2</v>
      </c>
      <c r="BP19" s="695"/>
      <c r="BQ19" s="695"/>
      <c r="BR19" s="695"/>
      <c r="BS19" s="696" t="s">
        <v>246</v>
      </c>
      <c r="BT19" s="696"/>
      <c r="BU19" s="696"/>
      <c r="BV19" s="696"/>
      <c r="BW19" s="696"/>
      <c r="BX19" s="696"/>
      <c r="BY19" s="696"/>
      <c r="BZ19" s="696"/>
      <c r="CA19" s="696"/>
      <c r="CB19" s="734"/>
      <c r="CD19" s="654" t="s">
        <v>280</v>
      </c>
      <c r="CE19" s="655"/>
      <c r="CF19" s="655"/>
      <c r="CG19" s="655"/>
      <c r="CH19" s="655"/>
      <c r="CI19" s="655"/>
      <c r="CJ19" s="655"/>
      <c r="CK19" s="655"/>
      <c r="CL19" s="655"/>
      <c r="CM19" s="655"/>
      <c r="CN19" s="655"/>
      <c r="CO19" s="655"/>
      <c r="CP19" s="655"/>
      <c r="CQ19" s="656"/>
      <c r="CR19" s="657" t="s">
        <v>132</v>
      </c>
      <c r="CS19" s="658"/>
      <c r="CT19" s="658"/>
      <c r="CU19" s="658"/>
      <c r="CV19" s="658"/>
      <c r="CW19" s="658"/>
      <c r="CX19" s="658"/>
      <c r="CY19" s="659"/>
      <c r="CZ19" s="695" t="s">
        <v>132</v>
      </c>
      <c r="DA19" s="695"/>
      <c r="DB19" s="695"/>
      <c r="DC19" s="695"/>
      <c r="DD19" s="663" t="s">
        <v>246</v>
      </c>
      <c r="DE19" s="658"/>
      <c r="DF19" s="658"/>
      <c r="DG19" s="658"/>
      <c r="DH19" s="658"/>
      <c r="DI19" s="658"/>
      <c r="DJ19" s="658"/>
      <c r="DK19" s="658"/>
      <c r="DL19" s="658"/>
      <c r="DM19" s="658"/>
      <c r="DN19" s="658"/>
      <c r="DO19" s="658"/>
      <c r="DP19" s="659"/>
      <c r="DQ19" s="663" t="s">
        <v>132</v>
      </c>
      <c r="DR19" s="658"/>
      <c r="DS19" s="658"/>
      <c r="DT19" s="658"/>
      <c r="DU19" s="658"/>
      <c r="DV19" s="658"/>
      <c r="DW19" s="658"/>
      <c r="DX19" s="658"/>
      <c r="DY19" s="658"/>
      <c r="DZ19" s="658"/>
      <c r="EA19" s="658"/>
      <c r="EB19" s="658"/>
      <c r="EC19" s="694"/>
    </row>
    <row r="20" spans="2:133" ht="11.25" customHeight="1" x14ac:dyDescent="0.2">
      <c r="B20" s="724" t="s">
        <v>281</v>
      </c>
      <c r="C20" s="725"/>
      <c r="D20" s="725"/>
      <c r="E20" s="725"/>
      <c r="F20" s="725"/>
      <c r="G20" s="725"/>
      <c r="H20" s="725"/>
      <c r="I20" s="725"/>
      <c r="J20" s="725"/>
      <c r="K20" s="725"/>
      <c r="L20" s="725"/>
      <c r="M20" s="725"/>
      <c r="N20" s="725"/>
      <c r="O20" s="725"/>
      <c r="P20" s="725"/>
      <c r="Q20" s="726"/>
      <c r="R20" s="657" t="s">
        <v>132</v>
      </c>
      <c r="S20" s="658"/>
      <c r="T20" s="658"/>
      <c r="U20" s="658"/>
      <c r="V20" s="658"/>
      <c r="W20" s="658"/>
      <c r="X20" s="658"/>
      <c r="Y20" s="659"/>
      <c r="Z20" s="695" t="s">
        <v>132</v>
      </c>
      <c r="AA20" s="695"/>
      <c r="AB20" s="695"/>
      <c r="AC20" s="695"/>
      <c r="AD20" s="696" t="s">
        <v>246</v>
      </c>
      <c r="AE20" s="696"/>
      <c r="AF20" s="696"/>
      <c r="AG20" s="696"/>
      <c r="AH20" s="696"/>
      <c r="AI20" s="696"/>
      <c r="AJ20" s="696"/>
      <c r="AK20" s="696"/>
      <c r="AL20" s="660" t="s">
        <v>132</v>
      </c>
      <c r="AM20" s="661"/>
      <c r="AN20" s="661"/>
      <c r="AO20" s="697"/>
      <c r="AP20" s="654" t="s">
        <v>282</v>
      </c>
      <c r="AQ20" s="655"/>
      <c r="AR20" s="655"/>
      <c r="AS20" s="655"/>
      <c r="AT20" s="655"/>
      <c r="AU20" s="655"/>
      <c r="AV20" s="655"/>
      <c r="AW20" s="655"/>
      <c r="AX20" s="655"/>
      <c r="AY20" s="655"/>
      <c r="AZ20" s="655"/>
      <c r="BA20" s="655"/>
      <c r="BB20" s="655"/>
      <c r="BC20" s="655"/>
      <c r="BD20" s="655"/>
      <c r="BE20" s="655"/>
      <c r="BF20" s="656"/>
      <c r="BG20" s="657">
        <v>3381</v>
      </c>
      <c r="BH20" s="658"/>
      <c r="BI20" s="658"/>
      <c r="BJ20" s="658"/>
      <c r="BK20" s="658"/>
      <c r="BL20" s="658"/>
      <c r="BM20" s="658"/>
      <c r="BN20" s="659"/>
      <c r="BO20" s="695">
        <v>0.2</v>
      </c>
      <c r="BP20" s="695"/>
      <c r="BQ20" s="695"/>
      <c r="BR20" s="695"/>
      <c r="BS20" s="696" t="s">
        <v>132</v>
      </c>
      <c r="BT20" s="696"/>
      <c r="BU20" s="696"/>
      <c r="BV20" s="696"/>
      <c r="BW20" s="696"/>
      <c r="BX20" s="696"/>
      <c r="BY20" s="696"/>
      <c r="BZ20" s="696"/>
      <c r="CA20" s="696"/>
      <c r="CB20" s="734"/>
      <c r="CD20" s="654" t="s">
        <v>283</v>
      </c>
      <c r="CE20" s="655"/>
      <c r="CF20" s="655"/>
      <c r="CG20" s="655"/>
      <c r="CH20" s="655"/>
      <c r="CI20" s="655"/>
      <c r="CJ20" s="655"/>
      <c r="CK20" s="655"/>
      <c r="CL20" s="655"/>
      <c r="CM20" s="655"/>
      <c r="CN20" s="655"/>
      <c r="CO20" s="655"/>
      <c r="CP20" s="655"/>
      <c r="CQ20" s="656"/>
      <c r="CR20" s="657">
        <v>7311753</v>
      </c>
      <c r="CS20" s="658"/>
      <c r="CT20" s="658"/>
      <c r="CU20" s="658"/>
      <c r="CV20" s="658"/>
      <c r="CW20" s="658"/>
      <c r="CX20" s="658"/>
      <c r="CY20" s="659"/>
      <c r="CZ20" s="695">
        <v>100</v>
      </c>
      <c r="DA20" s="695"/>
      <c r="DB20" s="695"/>
      <c r="DC20" s="695"/>
      <c r="DD20" s="663">
        <v>206092</v>
      </c>
      <c r="DE20" s="658"/>
      <c r="DF20" s="658"/>
      <c r="DG20" s="658"/>
      <c r="DH20" s="658"/>
      <c r="DI20" s="658"/>
      <c r="DJ20" s="658"/>
      <c r="DK20" s="658"/>
      <c r="DL20" s="658"/>
      <c r="DM20" s="658"/>
      <c r="DN20" s="658"/>
      <c r="DO20" s="658"/>
      <c r="DP20" s="659"/>
      <c r="DQ20" s="663">
        <v>5642437</v>
      </c>
      <c r="DR20" s="658"/>
      <c r="DS20" s="658"/>
      <c r="DT20" s="658"/>
      <c r="DU20" s="658"/>
      <c r="DV20" s="658"/>
      <c r="DW20" s="658"/>
      <c r="DX20" s="658"/>
      <c r="DY20" s="658"/>
      <c r="DZ20" s="658"/>
      <c r="EA20" s="658"/>
      <c r="EB20" s="658"/>
      <c r="EC20" s="694"/>
    </row>
    <row r="21" spans="2:133" ht="11.25" customHeight="1" x14ac:dyDescent="0.2">
      <c r="B21" s="654" t="s">
        <v>284</v>
      </c>
      <c r="C21" s="655"/>
      <c r="D21" s="655"/>
      <c r="E21" s="655"/>
      <c r="F21" s="655"/>
      <c r="G21" s="655"/>
      <c r="H21" s="655"/>
      <c r="I21" s="655"/>
      <c r="J21" s="655"/>
      <c r="K21" s="655"/>
      <c r="L21" s="655"/>
      <c r="M21" s="655"/>
      <c r="N21" s="655"/>
      <c r="O21" s="655"/>
      <c r="P21" s="655"/>
      <c r="Q21" s="656"/>
      <c r="R21" s="657">
        <v>2944735</v>
      </c>
      <c r="S21" s="658"/>
      <c r="T21" s="658"/>
      <c r="U21" s="658"/>
      <c r="V21" s="658"/>
      <c r="W21" s="658"/>
      <c r="X21" s="658"/>
      <c r="Y21" s="659"/>
      <c r="Z21" s="695">
        <v>38</v>
      </c>
      <c r="AA21" s="695"/>
      <c r="AB21" s="695"/>
      <c r="AC21" s="695"/>
      <c r="AD21" s="696">
        <v>2621489</v>
      </c>
      <c r="AE21" s="696"/>
      <c r="AF21" s="696"/>
      <c r="AG21" s="696"/>
      <c r="AH21" s="696"/>
      <c r="AI21" s="696"/>
      <c r="AJ21" s="696"/>
      <c r="AK21" s="696"/>
      <c r="AL21" s="660">
        <v>51</v>
      </c>
      <c r="AM21" s="661"/>
      <c r="AN21" s="661"/>
      <c r="AO21" s="697"/>
      <c r="AP21" s="654" t="s">
        <v>285</v>
      </c>
      <c r="AQ21" s="735"/>
      <c r="AR21" s="735"/>
      <c r="AS21" s="735"/>
      <c r="AT21" s="735"/>
      <c r="AU21" s="735"/>
      <c r="AV21" s="735"/>
      <c r="AW21" s="735"/>
      <c r="AX21" s="735"/>
      <c r="AY21" s="735"/>
      <c r="AZ21" s="735"/>
      <c r="BA21" s="735"/>
      <c r="BB21" s="735"/>
      <c r="BC21" s="735"/>
      <c r="BD21" s="735"/>
      <c r="BE21" s="735"/>
      <c r="BF21" s="736"/>
      <c r="BG21" s="657">
        <v>3381</v>
      </c>
      <c r="BH21" s="658"/>
      <c r="BI21" s="658"/>
      <c r="BJ21" s="658"/>
      <c r="BK21" s="658"/>
      <c r="BL21" s="658"/>
      <c r="BM21" s="658"/>
      <c r="BN21" s="659"/>
      <c r="BO21" s="695">
        <v>0.2</v>
      </c>
      <c r="BP21" s="695"/>
      <c r="BQ21" s="695"/>
      <c r="BR21" s="695"/>
      <c r="BS21" s="696" t="s">
        <v>246</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286</v>
      </c>
      <c r="C22" s="655"/>
      <c r="D22" s="655"/>
      <c r="E22" s="655"/>
      <c r="F22" s="655"/>
      <c r="G22" s="655"/>
      <c r="H22" s="655"/>
      <c r="I22" s="655"/>
      <c r="J22" s="655"/>
      <c r="K22" s="655"/>
      <c r="L22" s="655"/>
      <c r="M22" s="655"/>
      <c r="N22" s="655"/>
      <c r="O22" s="655"/>
      <c r="P22" s="655"/>
      <c r="Q22" s="656"/>
      <c r="R22" s="657">
        <v>2621489</v>
      </c>
      <c r="S22" s="658"/>
      <c r="T22" s="658"/>
      <c r="U22" s="658"/>
      <c r="V22" s="658"/>
      <c r="W22" s="658"/>
      <c r="X22" s="658"/>
      <c r="Y22" s="659"/>
      <c r="Z22" s="695">
        <v>33.9</v>
      </c>
      <c r="AA22" s="695"/>
      <c r="AB22" s="695"/>
      <c r="AC22" s="695"/>
      <c r="AD22" s="696">
        <v>2621489</v>
      </c>
      <c r="AE22" s="696"/>
      <c r="AF22" s="696"/>
      <c r="AG22" s="696"/>
      <c r="AH22" s="696"/>
      <c r="AI22" s="696"/>
      <c r="AJ22" s="696"/>
      <c r="AK22" s="696"/>
      <c r="AL22" s="660">
        <v>51</v>
      </c>
      <c r="AM22" s="661"/>
      <c r="AN22" s="661"/>
      <c r="AO22" s="697"/>
      <c r="AP22" s="654" t="s">
        <v>287</v>
      </c>
      <c r="AQ22" s="735"/>
      <c r="AR22" s="735"/>
      <c r="AS22" s="735"/>
      <c r="AT22" s="735"/>
      <c r="AU22" s="735"/>
      <c r="AV22" s="735"/>
      <c r="AW22" s="735"/>
      <c r="AX22" s="735"/>
      <c r="AY22" s="735"/>
      <c r="AZ22" s="735"/>
      <c r="BA22" s="735"/>
      <c r="BB22" s="735"/>
      <c r="BC22" s="735"/>
      <c r="BD22" s="735"/>
      <c r="BE22" s="735"/>
      <c r="BF22" s="736"/>
      <c r="BG22" s="657" t="s">
        <v>246</v>
      </c>
      <c r="BH22" s="658"/>
      <c r="BI22" s="658"/>
      <c r="BJ22" s="658"/>
      <c r="BK22" s="658"/>
      <c r="BL22" s="658"/>
      <c r="BM22" s="658"/>
      <c r="BN22" s="659"/>
      <c r="BO22" s="695" t="s">
        <v>132</v>
      </c>
      <c r="BP22" s="695"/>
      <c r="BQ22" s="695"/>
      <c r="BR22" s="695"/>
      <c r="BS22" s="696" t="s">
        <v>132</v>
      </c>
      <c r="BT22" s="696"/>
      <c r="BU22" s="696"/>
      <c r="BV22" s="696"/>
      <c r="BW22" s="696"/>
      <c r="BX22" s="696"/>
      <c r="BY22" s="696"/>
      <c r="BZ22" s="696"/>
      <c r="CA22" s="696"/>
      <c r="CB22" s="734"/>
      <c r="CD22" s="709" t="s">
        <v>288</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289</v>
      </c>
      <c r="C23" s="655"/>
      <c r="D23" s="655"/>
      <c r="E23" s="655"/>
      <c r="F23" s="655"/>
      <c r="G23" s="655"/>
      <c r="H23" s="655"/>
      <c r="I23" s="655"/>
      <c r="J23" s="655"/>
      <c r="K23" s="655"/>
      <c r="L23" s="655"/>
      <c r="M23" s="655"/>
      <c r="N23" s="655"/>
      <c r="O23" s="655"/>
      <c r="P23" s="655"/>
      <c r="Q23" s="656"/>
      <c r="R23" s="657">
        <v>323246</v>
      </c>
      <c r="S23" s="658"/>
      <c r="T23" s="658"/>
      <c r="U23" s="658"/>
      <c r="V23" s="658"/>
      <c r="W23" s="658"/>
      <c r="X23" s="658"/>
      <c r="Y23" s="659"/>
      <c r="Z23" s="695">
        <v>4.2</v>
      </c>
      <c r="AA23" s="695"/>
      <c r="AB23" s="695"/>
      <c r="AC23" s="695"/>
      <c r="AD23" s="696" t="s">
        <v>132</v>
      </c>
      <c r="AE23" s="696"/>
      <c r="AF23" s="696"/>
      <c r="AG23" s="696"/>
      <c r="AH23" s="696"/>
      <c r="AI23" s="696"/>
      <c r="AJ23" s="696"/>
      <c r="AK23" s="696"/>
      <c r="AL23" s="660" t="s">
        <v>246</v>
      </c>
      <c r="AM23" s="661"/>
      <c r="AN23" s="661"/>
      <c r="AO23" s="697"/>
      <c r="AP23" s="654" t="s">
        <v>290</v>
      </c>
      <c r="AQ23" s="735"/>
      <c r="AR23" s="735"/>
      <c r="AS23" s="735"/>
      <c r="AT23" s="735"/>
      <c r="AU23" s="735"/>
      <c r="AV23" s="735"/>
      <c r="AW23" s="735"/>
      <c r="AX23" s="735"/>
      <c r="AY23" s="735"/>
      <c r="AZ23" s="735"/>
      <c r="BA23" s="735"/>
      <c r="BB23" s="735"/>
      <c r="BC23" s="735"/>
      <c r="BD23" s="735"/>
      <c r="BE23" s="735"/>
      <c r="BF23" s="736"/>
      <c r="BG23" s="657" t="s">
        <v>132</v>
      </c>
      <c r="BH23" s="658"/>
      <c r="BI23" s="658"/>
      <c r="BJ23" s="658"/>
      <c r="BK23" s="658"/>
      <c r="BL23" s="658"/>
      <c r="BM23" s="658"/>
      <c r="BN23" s="659"/>
      <c r="BO23" s="695" t="s">
        <v>246</v>
      </c>
      <c r="BP23" s="695"/>
      <c r="BQ23" s="695"/>
      <c r="BR23" s="695"/>
      <c r="BS23" s="696" t="s">
        <v>246</v>
      </c>
      <c r="BT23" s="696"/>
      <c r="BU23" s="696"/>
      <c r="BV23" s="696"/>
      <c r="BW23" s="696"/>
      <c r="BX23" s="696"/>
      <c r="BY23" s="696"/>
      <c r="BZ23" s="696"/>
      <c r="CA23" s="696"/>
      <c r="CB23" s="734"/>
      <c r="CD23" s="709" t="s">
        <v>229</v>
      </c>
      <c r="CE23" s="710"/>
      <c r="CF23" s="710"/>
      <c r="CG23" s="710"/>
      <c r="CH23" s="710"/>
      <c r="CI23" s="710"/>
      <c r="CJ23" s="710"/>
      <c r="CK23" s="710"/>
      <c r="CL23" s="710"/>
      <c r="CM23" s="710"/>
      <c r="CN23" s="710"/>
      <c r="CO23" s="710"/>
      <c r="CP23" s="710"/>
      <c r="CQ23" s="711"/>
      <c r="CR23" s="709" t="s">
        <v>291</v>
      </c>
      <c r="CS23" s="710"/>
      <c r="CT23" s="710"/>
      <c r="CU23" s="710"/>
      <c r="CV23" s="710"/>
      <c r="CW23" s="710"/>
      <c r="CX23" s="710"/>
      <c r="CY23" s="711"/>
      <c r="CZ23" s="709" t="s">
        <v>292</v>
      </c>
      <c r="DA23" s="710"/>
      <c r="DB23" s="710"/>
      <c r="DC23" s="711"/>
      <c r="DD23" s="709" t="s">
        <v>293</v>
      </c>
      <c r="DE23" s="710"/>
      <c r="DF23" s="710"/>
      <c r="DG23" s="710"/>
      <c r="DH23" s="710"/>
      <c r="DI23" s="710"/>
      <c r="DJ23" s="710"/>
      <c r="DK23" s="711"/>
      <c r="DL23" s="747" t="s">
        <v>294</v>
      </c>
      <c r="DM23" s="748"/>
      <c r="DN23" s="748"/>
      <c r="DO23" s="748"/>
      <c r="DP23" s="748"/>
      <c r="DQ23" s="748"/>
      <c r="DR23" s="748"/>
      <c r="DS23" s="748"/>
      <c r="DT23" s="748"/>
      <c r="DU23" s="748"/>
      <c r="DV23" s="749"/>
      <c r="DW23" s="709" t="s">
        <v>295</v>
      </c>
      <c r="DX23" s="710"/>
      <c r="DY23" s="710"/>
      <c r="DZ23" s="710"/>
      <c r="EA23" s="710"/>
      <c r="EB23" s="710"/>
      <c r="EC23" s="711"/>
    </row>
    <row r="24" spans="2:133" ht="11.25" customHeight="1" x14ac:dyDescent="0.2">
      <c r="B24" s="654" t="s">
        <v>296</v>
      </c>
      <c r="C24" s="655"/>
      <c r="D24" s="655"/>
      <c r="E24" s="655"/>
      <c r="F24" s="655"/>
      <c r="G24" s="655"/>
      <c r="H24" s="655"/>
      <c r="I24" s="655"/>
      <c r="J24" s="655"/>
      <c r="K24" s="655"/>
      <c r="L24" s="655"/>
      <c r="M24" s="655"/>
      <c r="N24" s="655"/>
      <c r="O24" s="655"/>
      <c r="P24" s="655"/>
      <c r="Q24" s="656"/>
      <c r="R24" s="657" t="s">
        <v>132</v>
      </c>
      <c r="S24" s="658"/>
      <c r="T24" s="658"/>
      <c r="U24" s="658"/>
      <c r="V24" s="658"/>
      <c r="W24" s="658"/>
      <c r="X24" s="658"/>
      <c r="Y24" s="659"/>
      <c r="Z24" s="695" t="s">
        <v>246</v>
      </c>
      <c r="AA24" s="695"/>
      <c r="AB24" s="695"/>
      <c r="AC24" s="695"/>
      <c r="AD24" s="696" t="s">
        <v>132</v>
      </c>
      <c r="AE24" s="696"/>
      <c r="AF24" s="696"/>
      <c r="AG24" s="696"/>
      <c r="AH24" s="696"/>
      <c r="AI24" s="696"/>
      <c r="AJ24" s="696"/>
      <c r="AK24" s="696"/>
      <c r="AL24" s="660" t="s">
        <v>132</v>
      </c>
      <c r="AM24" s="661"/>
      <c r="AN24" s="661"/>
      <c r="AO24" s="697"/>
      <c r="AP24" s="654" t="s">
        <v>297</v>
      </c>
      <c r="AQ24" s="735"/>
      <c r="AR24" s="735"/>
      <c r="AS24" s="735"/>
      <c r="AT24" s="735"/>
      <c r="AU24" s="735"/>
      <c r="AV24" s="735"/>
      <c r="AW24" s="735"/>
      <c r="AX24" s="735"/>
      <c r="AY24" s="735"/>
      <c r="AZ24" s="735"/>
      <c r="BA24" s="735"/>
      <c r="BB24" s="735"/>
      <c r="BC24" s="735"/>
      <c r="BD24" s="735"/>
      <c r="BE24" s="735"/>
      <c r="BF24" s="736"/>
      <c r="BG24" s="657" t="s">
        <v>132</v>
      </c>
      <c r="BH24" s="658"/>
      <c r="BI24" s="658"/>
      <c r="BJ24" s="658"/>
      <c r="BK24" s="658"/>
      <c r="BL24" s="658"/>
      <c r="BM24" s="658"/>
      <c r="BN24" s="659"/>
      <c r="BO24" s="695" t="s">
        <v>132</v>
      </c>
      <c r="BP24" s="695"/>
      <c r="BQ24" s="695"/>
      <c r="BR24" s="695"/>
      <c r="BS24" s="696" t="s">
        <v>132</v>
      </c>
      <c r="BT24" s="696"/>
      <c r="BU24" s="696"/>
      <c r="BV24" s="696"/>
      <c r="BW24" s="696"/>
      <c r="BX24" s="696"/>
      <c r="BY24" s="696"/>
      <c r="BZ24" s="696"/>
      <c r="CA24" s="696"/>
      <c r="CB24" s="734"/>
      <c r="CD24" s="715" t="s">
        <v>298</v>
      </c>
      <c r="CE24" s="716"/>
      <c r="CF24" s="716"/>
      <c r="CG24" s="716"/>
      <c r="CH24" s="716"/>
      <c r="CI24" s="716"/>
      <c r="CJ24" s="716"/>
      <c r="CK24" s="716"/>
      <c r="CL24" s="716"/>
      <c r="CM24" s="716"/>
      <c r="CN24" s="716"/>
      <c r="CO24" s="716"/>
      <c r="CP24" s="716"/>
      <c r="CQ24" s="717"/>
      <c r="CR24" s="712">
        <v>4067982</v>
      </c>
      <c r="CS24" s="713"/>
      <c r="CT24" s="713"/>
      <c r="CU24" s="713"/>
      <c r="CV24" s="713"/>
      <c r="CW24" s="713"/>
      <c r="CX24" s="713"/>
      <c r="CY24" s="738"/>
      <c r="CZ24" s="739">
        <v>55.6</v>
      </c>
      <c r="DA24" s="721"/>
      <c r="DB24" s="721"/>
      <c r="DC24" s="741"/>
      <c r="DD24" s="737">
        <v>3184492</v>
      </c>
      <c r="DE24" s="713"/>
      <c r="DF24" s="713"/>
      <c r="DG24" s="713"/>
      <c r="DH24" s="713"/>
      <c r="DI24" s="713"/>
      <c r="DJ24" s="713"/>
      <c r="DK24" s="738"/>
      <c r="DL24" s="737">
        <v>2631125</v>
      </c>
      <c r="DM24" s="713"/>
      <c r="DN24" s="713"/>
      <c r="DO24" s="713"/>
      <c r="DP24" s="713"/>
      <c r="DQ24" s="713"/>
      <c r="DR24" s="713"/>
      <c r="DS24" s="713"/>
      <c r="DT24" s="713"/>
      <c r="DU24" s="713"/>
      <c r="DV24" s="738"/>
      <c r="DW24" s="739">
        <v>50.5</v>
      </c>
      <c r="DX24" s="721"/>
      <c r="DY24" s="721"/>
      <c r="DZ24" s="721"/>
      <c r="EA24" s="721"/>
      <c r="EB24" s="721"/>
      <c r="EC24" s="740"/>
    </row>
    <row r="25" spans="2:133" ht="11.25" customHeight="1" x14ac:dyDescent="0.2">
      <c r="B25" s="654" t="s">
        <v>299</v>
      </c>
      <c r="C25" s="655"/>
      <c r="D25" s="655"/>
      <c r="E25" s="655"/>
      <c r="F25" s="655"/>
      <c r="G25" s="655"/>
      <c r="H25" s="655"/>
      <c r="I25" s="655"/>
      <c r="J25" s="655"/>
      <c r="K25" s="655"/>
      <c r="L25" s="655"/>
      <c r="M25" s="655"/>
      <c r="N25" s="655"/>
      <c r="O25" s="655"/>
      <c r="P25" s="655"/>
      <c r="Q25" s="656"/>
      <c r="R25" s="657">
        <v>5439577</v>
      </c>
      <c r="S25" s="658"/>
      <c r="T25" s="658"/>
      <c r="U25" s="658"/>
      <c r="V25" s="658"/>
      <c r="W25" s="658"/>
      <c r="X25" s="658"/>
      <c r="Y25" s="659"/>
      <c r="Z25" s="695">
        <v>70.3</v>
      </c>
      <c r="AA25" s="695"/>
      <c r="AB25" s="695"/>
      <c r="AC25" s="695"/>
      <c r="AD25" s="696">
        <v>5116331</v>
      </c>
      <c r="AE25" s="696"/>
      <c r="AF25" s="696"/>
      <c r="AG25" s="696"/>
      <c r="AH25" s="696"/>
      <c r="AI25" s="696"/>
      <c r="AJ25" s="696"/>
      <c r="AK25" s="696"/>
      <c r="AL25" s="660">
        <v>99.6</v>
      </c>
      <c r="AM25" s="661"/>
      <c r="AN25" s="661"/>
      <c r="AO25" s="697"/>
      <c r="AP25" s="654" t="s">
        <v>300</v>
      </c>
      <c r="AQ25" s="735"/>
      <c r="AR25" s="735"/>
      <c r="AS25" s="735"/>
      <c r="AT25" s="735"/>
      <c r="AU25" s="735"/>
      <c r="AV25" s="735"/>
      <c r="AW25" s="735"/>
      <c r="AX25" s="735"/>
      <c r="AY25" s="735"/>
      <c r="AZ25" s="735"/>
      <c r="BA25" s="735"/>
      <c r="BB25" s="735"/>
      <c r="BC25" s="735"/>
      <c r="BD25" s="735"/>
      <c r="BE25" s="735"/>
      <c r="BF25" s="736"/>
      <c r="BG25" s="657" t="s">
        <v>132</v>
      </c>
      <c r="BH25" s="658"/>
      <c r="BI25" s="658"/>
      <c r="BJ25" s="658"/>
      <c r="BK25" s="658"/>
      <c r="BL25" s="658"/>
      <c r="BM25" s="658"/>
      <c r="BN25" s="659"/>
      <c r="BO25" s="695" t="s">
        <v>246</v>
      </c>
      <c r="BP25" s="695"/>
      <c r="BQ25" s="695"/>
      <c r="BR25" s="695"/>
      <c r="BS25" s="696" t="s">
        <v>246</v>
      </c>
      <c r="BT25" s="696"/>
      <c r="BU25" s="696"/>
      <c r="BV25" s="696"/>
      <c r="BW25" s="696"/>
      <c r="BX25" s="696"/>
      <c r="BY25" s="696"/>
      <c r="BZ25" s="696"/>
      <c r="CA25" s="696"/>
      <c r="CB25" s="734"/>
      <c r="CD25" s="654" t="s">
        <v>301</v>
      </c>
      <c r="CE25" s="655"/>
      <c r="CF25" s="655"/>
      <c r="CG25" s="655"/>
      <c r="CH25" s="655"/>
      <c r="CI25" s="655"/>
      <c r="CJ25" s="655"/>
      <c r="CK25" s="655"/>
      <c r="CL25" s="655"/>
      <c r="CM25" s="655"/>
      <c r="CN25" s="655"/>
      <c r="CO25" s="655"/>
      <c r="CP25" s="655"/>
      <c r="CQ25" s="656"/>
      <c r="CR25" s="657">
        <v>1760496</v>
      </c>
      <c r="CS25" s="670"/>
      <c r="CT25" s="670"/>
      <c r="CU25" s="670"/>
      <c r="CV25" s="670"/>
      <c r="CW25" s="670"/>
      <c r="CX25" s="670"/>
      <c r="CY25" s="671"/>
      <c r="CZ25" s="660">
        <v>24.1</v>
      </c>
      <c r="DA25" s="672"/>
      <c r="DB25" s="672"/>
      <c r="DC25" s="673"/>
      <c r="DD25" s="663">
        <v>1640876</v>
      </c>
      <c r="DE25" s="670"/>
      <c r="DF25" s="670"/>
      <c r="DG25" s="670"/>
      <c r="DH25" s="670"/>
      <c r="DI25" s="670"/>
      <c r="DJ25" s="670"/>
      <c r="DK25" s="671"/>
      <c r="DL25" s="663">
        <v>1403797</v>
      </c>
      <c r="DM25" s="670"/>
      <c r="DN25" s="670"/>
      <c r="DO25" s="670"/>
      <c r="DP25" s="670"/>
      <c r="DQ25" s="670"/>
      <c r="DR25" s="670"/>
      <c r="DS25" s="670"/>
      <c r="DT25" s="670"/>
      <c r="DU25" s="670"/>
      <c r="DV25" s="671"/>
      <c r="DW25" s="660">
        <v>26.9</v>
      </c>
      <c r="DX25" s="672"/>
      <c r="DY25" s="672"/>
      <c r="DZ25" s="672"/>
      <c r="EA25" s="672"/>
      <c r="EB25" s="672"/>
      <c r="EC25" s="684"/>
    </row>
    <row r="26" spans="2:133" ht="11.25" customHeight="1" x14ac:dyDescent="0.2">
      <c r="B26" s="654" t="s">
        <v>302</v>
      </c>
      <c r="C26" s="655"/>
      <c r="D26" s="655"/>
      <c r="E26" s="655"/>
      <c r="F26" s="655"/>
      <c r="G26" s="655"/>
      <c r="H26" s="655"/>
      <c r="I26" s="655"/>
      <c r="J26" s="655"/>
      <c r="K26" s="655"/>
      <c r="L26" s="655"/>
      <c r="M26" s="655"/>
      <c r="N26" s="655"/>
      <c r="O26" s="655"/>
      <c r="P26" s="655"/>
      <c r="Q26" s="656"/>
      <c r="R26" s="657">
        <v>1208</v>
      </c>
      <c r="S26" s="658"/>
      <c r="T26" s="658"/>
      <c r="U26" s="658"/>
      <c r="V26" s="658"/>
      <c r="W26" s="658"/>
      <c r="X26" s="658"/>
      <c r="Y26" s="659"/>
      <c r="Z26" s="695">
        <v>0</v>
      </c>
      <c r="AA26" s="695"/>
      <c r="AB26" s="695"/>
      <c r="AC26" s="695"/>
      <c r="AD26" s="696">
        <v>1208</v>
      </c>
      <c r="AE26" s="696"/>
      <c r="AF26" s="696"/>
      <c r="AG26" s="696"/>
      <c r="AH26" s="696"/>
      <c r="AI26" s="696"/>
      <c r="AJ26" s="696"/>
      <c r="AK26" s="696"/>
      <c r="AL26" s="660">
        <v>0</v>
      </c>
      <c r="AM26" s="661"/>
      <c r="AN26" s="661"/>
      <c r="AO26" s="697"/>
      <c r="AP26" s="654" t="s">
        <v>303</v>
      </c>
      <c r="AQ26" s="735"/>
      <c r="AR26" s="735"/>
      <c r="AS26" s="735"/>
      <c r="AT26" s="735"/>
      <c r="AU26" s="735"/>
      <c r="AV26" s="735"/>
      <c r="AW26" s="735"/>
      <c r="AX26" s="735"/>
      <c r="AY26" s="735"/>
      <c r="AZ26" s="735"/>
      <c r="BA26" s="735"/>
      <c r="BB26" s="735"/>
      <c r="BC26" s="735"/>
      <c r="BD26" s="735"/>
      <c r="BE26" s="735"/>
      <c r="BF26" s="736"/>
      <c r="BG26" s="657" t="s">
        <v>246</v>
      </c>
      <c r="BH26" s="658"/>
      <c r="BI26" s="658"/>
      <c r="BJ26" s="658"/>
      <c r="BK26" s="658"/>
      <c r="BL26" s="658"/>
      <c r="BM26" s="658"/>
      <c r="BN26" s="659"/>
      <c r="BO26" s="695" t="s">
        <v>246</v>
      </c>
      <c r="BP26" s="695"/>
      <c r="BQ26" s="695"/>
      <c r="BR26" s="695"/>
      <c r="BS26" s="696" t="s">
        <v>132</v>
      </c>
      <c r="BT26" s="696"/>
      <c r="BU26" s="696"/>
      <c r="BV26" s="696"/>
      <c r="BW26" s="696"/>
      <c r="BX26" s="696"/>
      <c r="BY26" s="696"/>
      <c r="BZ26" s="696"/>
      <c r="CA26" s="696"/>
      <c r="CB26" s="734"/>
      <c r="CD26" s="654" t="s">
        <v>304</v>
      </c>
      <c r="CE26" s="655"/>
      <c r="CF26" s="655"/>
      <c r="CG26" s="655"/>
      <c r="CH26" s="655"/>
      <c r="CI26" s="655"/>
      <c r="CJ26" s="655"/>
      <c r="CK26" s="655"/>
      <c r="CL26" s="655"/>
      <c r="CM26" s="655"/>
      <c r="CN26" s="655"/>
      <c r="CO26" s="655"/>
      <c r="CP26" s="655"/>
      <c r="CQ26" s="656"/>
      <c r="CR26" s="657">
        <v>1043271</v>
      </c>
      <c r="CS26" s="658"/>
      <c r="CT26" s="658"/>
      <c r="CU26" s="658"/>
      <c r="CV26" s="658"/>
      <c r="CW26" s="658"/>
      <c r="CX26" s="658"/>
      <c r="CY26" s="659"/>
      <c r="CZ26" s="660">
        <v>14.3</v>
      </c>
      <c r="DA26" s="672"/>
      <c r="DB26" s="672"/>
      <c r="DC26" s="673"/>
      <c r="DD26" s="663">
        <v>962806</v>
      </c>
      <c r="DE26" s="658"/>
      <c r="DF26" s="658"/>
      <c r="DG26" s="658"/>
      <c r="DH26" s="658"/>
      <c r="DI26" s="658"/>
      <c r="DJ26" s="658"/>
      <c r="DK26" s="659"/>
      <c r="DL26" s="663" t="s">
        <v>132</v>
      </c>
      <c r="DM26" s="658"/>
      <c r="DN26" s="658"/>
      <c r="DO26" s="658"/>
      <c r="DP26" s="658"/>
      <c r="DQ26" s="658"/>
      <c r="DR26" s="658"/>
      <c r="DS26" s="658"/>
      <c r="DT26" s="658"/>
      <c r="DU26" s="658"/>
      <c r="DV26" s="659"/>
      <c r="DW26" s="660" t="s">
        <v>132</v>
      </c>
      <c r="DX26" s="672"/>
      <c r="DY26" s="672"/>
      <c r="DZ26" s="672"/>
      <c r="EA26" s="672"/>
      <c r="EB26" s="672"/>
      <c r="EC26" s="684"/>
    </row>
    <row r="27" spans="2:133" ht="11.25" customHeight="1" x14ac:dyDescent="0.2">
      <c r="B27" s="654" t="s">
        <v>305</v>
      </c>
      <c r="C27" s="655"/>
      <c r="D27" s="655"/>
      <c r="E27" s="655"/>
      <c r="F27" s="655"/>
      <c r="G27" s="655"/>
      <c r="H27" s="655"/>
      <c r="I27" s="655"/>
      <c r="J27" s="655"/>
      <c r="K27" s="655"/>
      <c r="L27" s="655"/>
      <c r="M27" s="655"/>
      <c r="N27" s="655"/>
      <c r="O27" s="655"/>
      <c r="P27" s="655"/>
      <c r="Q27" s="656"/>
      <c r="R27" s="657">
        <v>29396</v>
      </c>
      <c r="S27" s="658"/>
      <c r="T27" s="658"/>
      <c r="U27" s="658"/>
      <c r="V27" s="658"/>
      <c r="W27" s="658"/>
      <c r="X27" s="658"/>
      <c r="Y27" s="659"/>
      <c r="Z27" s="695">
        <v>0.4</v>
      </c>
      <c r="AA27" s="695"/>
      <c r="AB27" s="695"/>
      <c r="AC27" s="695"/>
      <c r="AD27" s="696" t="s">
        <v>132</v>
      </c>
      <c r="AE27" s="696"/>
      <c r="AF27" s="696"/>
      <c r="AG27" s="696"/>
      <c r="AH27" s="696"/>
      <c r="AI27" s="696"/>
      <c r="AJ27" s="696"/>
      <c r="AK27" s="696"/>
      <c r="AL27" s="660" t="s">
        <v>132</v>
      </c>
      <c r="AM27" s="661"/>
      <c r="AN27" s="661"/>
      <c r="AO27" s="697"/>
      <c r="AP27" s="654" t="s">
        <v>306</v>
      </c>
      <c r="AQ27" s="655"/>
      <c r="AR27" s="655"/>
      <c r="AS27" s="655"/>
      <c r="AT27" s="655"/>
      <c r="AU27" s="655"/>
      <c r="AV27" s="655"/>
      <c r="AW27" s="655"/>
      <c r="AX27" s="655"/>
      <c r="AY27" s="655"/>
      <c r="AZ27" s="655"/>
      <c r="BA27" s="655"/>
      <c r="BB27" s="655"/>
      <c r="BC27" s="655"/>
      <c r="BD27" s="655"/>
      <c r="BE27" s="655"/>
      <c r="BF27" s="656"/>
      <c r="BG27" s="657">
        <v>1986160</v>
      </c>
      <c r="BH27" s="658"/>
      <c r="BI27" s="658"/>
      <c r="BJ27" s="658"/>
      <c r="BK27" s="658"/>
      <c r="BL27" s="658"/>
      <c r="BM27" s="658"/>
      <c r="BN27" s="659"/>
      <c r="BO27" s="695">
        <v>100</v>
      </c>
      <c r="BP27" s="695"/>
      <c r="BQ27" s="695"/>
      <c r="BR27" s="695"/>
      <c r="BS27" s="696">
        <v>98581</v>
      </c>
      <c r="BT27" s="696"/>
      <c r="BU27" s="696"/>
      <c r="BV27" s="696"/>
      <c r="BW27" s="696"/>
      <c r="BX27" s="696"/>
      <c r="BY27" s="696"/>
      <c r="BZ27" s="696"/>
      <c r="CA27" s="696"/>
      <c r="CB27" s="734"/>
      <c r="CD27" s="654" t="s">
        <v>307</v>
      </c>
      <c r="CE27" s="655"/>
      <c r="CF27" s="655"/>
      <c r="CG27" s="655"/>
      <c r="CH27" s="655"/>
      <c r="CI27" s="655"/>
      <c r="CJ27" s="655"/>
      <c r="CK27" s="655"/>
      <c r="CL27" s="655"/>
      <c r="CM27" s="655"/>
      <c r="CN27" s="655"/>
      <c r="CO27" s="655"/>
      <c r="CP27" s="655"/>
      <c r="CQ27" s="656"/>
      <c r="CR27" s="657">
        <v>1026968</v>
      </c>
      <c r="CS27" s="670"/>
      <c r="CT27" s="670"/>
      <c r="CU27" s="670"/>
      <c r="CV27" s="670"/>
      <c r="CW27" s="670"/>
      <c r="CX27" s="670"/>
      <c r="CY27" s="671"/>
      <c r="CZ27" s="660">
        <v>14</v>
      </c>
      <c r="DA27" s="672"/>
      <c r="DB27" s="672"/>
      <c r="DC27" s="673"/>
      <c r="DD27" s="663">
        <v>263883</v>
      </c>
      <c r="DE27" s="670"/>
      <c r="DF27" s="670"/>
      <c r="DG27" s="670"/>
      <c r="DH27" s="670"/>
      <c r="DI27" s="670"/>
      <c r="DJ27" s="670"/>
      <c r="DK27" s="671"/>
      <c r="DL27" s="663">
        <v>235583</v>
      </c>
      <c r="DM27" s="670"/>
      <c r="DN27" s="670"/>
      <c r="DO27" s="670"/>
      <c r="DP27" s="670"/>
      <c r="DQ27" s="670"/>
      <c r="DR27" s="670"/>
      <c r="DS27" s="670"/>
      <c r="DT27" s="670"/>
      <c r="DU27" s="670"/>
      <c r="DV27" s="671"/>
      <c r="DW27" s="660">
        <v>4.5</v>
      </c>
      <c r="DX27" s="672"/>
      <c r="DY27" s="672"/>
      <c r="DZ27" s="672"/>
      <c r="EA27" s="672"/>
      <c r="EB27" s="672"/>
      <c r="EC27" s="684"/>
    </row>
    <row r="28" spans="2:133" ht="11.25" customHeight="1" x14ac:dyDescent="0.2">
      <c r="B28" s="654" t="s">
        <v>308</v>
      </c>
      <c r="C28" s="655"/>
      <c r="D28" s="655"/>
      <c r="E28" s="655"/>
      <c r="F28" s="655"/>
      <c r="G28" s="655"/>
      <c r="H28" s="655"/>
      <c r="I28" s="655"/>
      <c r="J28" s="655"/>
      <c r="K28" s="655"/>
      <c r="L28" s="655"/>
      <c r="M28" s="655"/>
      <c r="N28" s="655"/>
      <c r="O28" s="655"/>
      <c r="P28" s="655"/>
      <c r="Q28" s="656"/>
      <c r="R28" s="657">
        <v>128525</v>
      </c>
      <c r="S28" s="658"/>
      <c r="T28" s="658"/>
      <c r="U28" s="658"/>
      <c r="V28" s="658"/>
      <c r="W28" s="658"/>
      <c r="X28" s="658"/>
      <c r="Y28" s="659"/>
      <c r="Z28" s="695">
        <v>1.7</v>
      </c>
      <c r="AA28" s="695"/>
      <c r="AB28" s="695"/>
      <c r="AC28" s="695"/>
      <c r="AD28" s="696">
        <v>9846</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309</v>
      </c>
      <c r="CE28" s="655"/>
      <c r="CF28" s="655"/>
      <c r="CG28" s="655"/>
      <c r="CH28" s="655"/>
      <c r="CI28" s="655"/>
      <c r="CJ28" s="655"/>
      <c r="CK28" s="655"/>
      <c r="CL28" s="655"/>
      <c r="CM28" s="655"/>
      <c r="CN28" s="655"/>
      <c r="CO28" s="655"/>
      <c r="CP28" s="655"/>
      <c r="CQ28" s="656"/>
      <c r="CR28" s="657">
        <v>1280518</v>
      </c>
      <c r="CS28" s="658"/>
      <c r="CT28" s="658"/>
      <c r="CU28" s="658"/>
      <c r="CV28" s="658"/>
      <c r="CW28" s="658"/>
      <c r="CX28" s="658"/>
      <c r="CY28" s="659"/>
      <c r="CZ28" s="660">
        <v>17.5</v>
      </c>
      <c r="DA28" s="672"/>
      <c r="DB28" s="672"/>
      <c r="DC28" s="673"/>
      <c r="DD28" s="663">
        <v>1279733</v>
      </c>
      <c r="DE28" s="658"/>
      <c r="DF28" s="658"/>
      <c r="DG28" s="658"/>
      <c r="DH28" s="658"/>
      <c r="DI28" s="658"/>
      <c r="DJ28" s="658"/>
      <c r="DK28" s="659"/>
      <c r="DL28" s="663">
        <v>991745</v>
      </c>
      <c r="DM28" s="658"/>
      <c r="DN28" s="658"/>
      <c r="DO28" s="658"/>
      <c r="DP28" s="658"/>
      <c r="DQ28" s="658"/>
      <c r="DR28" s="658"/>
      <c r="DS28" s="658"/>
      <c r="DT28" s="658"/>
      <c r="DU28" s="658"/>
      <c r="DV28" s="659"/>
      <c r="DW28" s="660">
        <v>19</v>
      </c>
      <c r="DX28" s="672"/>
      <c r="DY28" s="672"/>
      <c r="DZ28" s="672"/>
      <c r="EA28" s="672"/>
      <c r="EB28" s="672"/>
      <c r="EC28" s="684"/>
    </row>
    <row r="29" spans="2:133" ht="11.25" customHeight="1" x14ac:dyDescent="0.2">
      <c r="B29" s="654" t="s">
        <v>310</v>
      </c>
      <c r="C29" s="655"/>
      <c r="D29" s="655"/>
      <c r="E29" s="655"/>
      <c r="F29" s="655"/>
      <c r="G29" s="655"/>
      <c r="H29" s="655"/>
      <c r="I29" s="655"/>
      <c r="J29" s="655"/>
      <c r="K29" s="655"/>
      <c r="L29" s="655"/>
      <c r="M29" s="655"/>
      <c r="N29" s="655"/>
      <c r="O29" s="655"/>
      <c r="P29" s="655"/>
      <c r="Q29" s="656"/>
      <c r="R29" s="657">
        <v>30104</v>
      </c>
      <c r="S29" s="658"/>
      <c r="T29" s="658"/>
      <c r="U29" s="658"/>
      <c r="V29" s="658"/>
      <c r="W29" s="658"/>
      <c r="X29" s="658"/>
      <c r="Y29" s="659"/>
      <c r="Z29" s="695">
        <v>0.4</v>
      </c>
      <c r="AA29" s="695"/>
      <c r="AB29" s="695"/>
      <c r="AC29" s="695"/>
      <c r="AD29" s="696" t="s">
        <v>132</v>
      </c>
      <c r="AE29" s="696"/>
      <c r="AF29" s="696"/>
      <c r="AG29" s="696"/>
      <c r="AH29" s="696"/>
      <c r="AI29" s="696"/>
      <c r="AJ29" s="696"/>
      <c r="AK29" s="696"/>
      <c r="AL29" s="660" t="s">
        <v>132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311</v>
      </c>
      <c r="CE29" s="677"/>
      <c r="CF29" s="654" t="s">
        <v>72</v>
      </c>
      <c r="CG29" s="655"/>
      <c r="CH29" s="655"/>
      <c r="CI29" s="655"/>
      <c r="CJ29" s="655"/>
      <c r="CK29" s="655"/>
      <c r="CL29" s="655"/>
      <c r="CM29" s="655"/>
      <c r="CN29" s="655"/>
      <c r="CO29" s="655"/>
      <c r="CP29" s="655"/>
      <c r="CQ29" s="656"/>
      <c r="CR29" s="657">
        <v>1280518</v>
      </c>
      <c r="CS29" s="670"/>
      <c r="CT29" s="670"/>
      <c r="CU29" s="670"/>
      <c r="CV29" s="670"/>
      <c r="CW29" s="670"/>
      <c r="CX29" s="670"/>
      <c r="CY29" s="671"/>
      <c r="CZ29" s="660">
        <v>17.5</v>
      </c>
      <c r="DA29" s="672"/>
      <c r="DB29" s="672"/>
      <c r="DC29" s="673"/>
      <c r="DD29" s="663">
        <v>1279733</v>
      </c>
      <c r="DE29" s="670"/>
      <c r="DF29" s="670"/>
      <c r="DG29" s="670"/>
      <c r="DH29" s="670"/>
      <c r="DI29" s="670"/>
      <c r="DJ29" s="670"/>
      <c r="DK29" s="671"/>
      <c r="DL29" s="663">
        <v>991745</v>
      </c>
      <c r="DM29" s="670"/>
      <c r="DN29" s="670"/>
      <c r="DO29" s="670"/>
      <c r="DP29" s="670"/>
      <c r="DQ29" s="670"/>
      <c r="DR29" s="670"/>
      <c r="DS29" s="670"/>
      <c r="DT29" s="670"/>
      <c r="DU29" s="670"/>
      <c r="DV29" s="671"/>
      <c r="DW29" s="660">
        <v>19</v>
      </c>
      <c r="DX29" s="672"/>
      <c r="DY29" s="672"/>
      <c r="DZ29" s="672"/>
      <c r="EA29" s="672"/>
      <c r="EB29" s="672"/>
      <c r="EC29" s="684"/>
    </row>
    <row r="30" spans="2:133" ht="11.25" customHeight="1" x14ac:dyDescent="0.2">
      <c r="B30" s="654" t="s">
        <v>312</v>
      </c>
      <c r="C30" s="655"/>
      <c r="D30" s="655"/>
      <c r="E30" s="655"/>
      <c r="F30" s="655"/>
      <c r="G30" s="655"/>
      <c r="H30" s="655"/>
      <c r="I30" s="655"/>
      <c r="J30" s="655"/>
      <c r="K30" s="655"/>
      <c r="L30" s="655"/>
      <c r="M30" s="655"/>
      <c r="N30" s="655"/>
      <c r="O30" s="655"/>
      <c r="P30" s="655"/>
      <c r="Q30" s="656"/>
      <c r="R30" s="657">
        <v>1041114</v>
      </c>
      <c r="S30" s="658"/>
      <c r="T30" s="658"/>
      <c r="U30" s="658"/>
      <c r="V30" s="658"/>
      <c r="W30" s="658"/>
      <c r="X30" s="658"/>
      <c r="Y30" s="659"/>
      <c r="Z30" s="695">
        <v>13.4</v>
      </c>
      <c r="AA30" s="695"/>
      <c r="AB30" s="695"/>
      <c r="AC30" s="695"/>
      <c r="AD30" s="696" t="s">
        <v>246</v>
      </c>
      <c r="AE30" s="696"/>
      <c r="AF30" s="696"/>
      <c r="AG30" s="696"/>
      <c r="AH30" s="696"/>
      <c r="AI30" s="696"/>
      <c r="AJ30" s="696"/>
      <c r="AK30" s="696"/>
      <c r="AL30" s="660" t="s">
        <v>246</v>
      </c>
      <c r="AM30" s="661"/>
      <c r="AN30" s="661"/>
      <c r="AO30" s="697"/>
      <c r="AP30" s="709" t="s">
        <v>229</v>
      </c>
      <c r="AQ30" s="710"/>
      <c r="AR30" s="710"/>
      <c r="AS30" s="710"/>
      <c r="AT30" s="710"/>
      <c r="AU30" s="710"/>
      <c r="AV30" s="710"/>
      <c r="AW30" s="710"/>
      <c r="AX30" s="710"/>
      <c r="AY30" s="710"/>
      <c r="AZ30" s="710"/>
      <c r="BA30" s="710"/>
      <c r="BB30" s="710"/>
      <c r="BC30" s="710"/>
      <c r="BD30" s="710"/>
      <c r="BE30" s="710"/>
      <c r="BF30" s="711"/>
      <c r="BG30" s="709" t="s">
        <v>313</v>
      </c>
      <c r="BH30" s="732"/>
      <c r="BI30" s="732"/>
      <c r="BJ30" s="732"/>
      <c r="BK30" s="732"/>
      <c r="BL30" s="732"/>
      <c r="BM30" s="732"/>
      <c r="BN30" s="732"/>
      <c r="BO30" s="732"/>
      <c r="BP30" s="732"/>
      <c r="BQ30" s="733"/>
      <c r="BR30" s="709" t="s">
        <v>314</v>
      </c>
      <c r="BS30" s="732"/>
      <c r="BT30" s="732"/>
      <c r="BU30" s="732"/>
      <c r="BV30" s="732"/>
      <c r="BW30" s="732"/>
      <c r="BX30" s="732"/>
      <c r="BY30" s="732"/>
      <c r="BZ30" s="732"/>
      <c r="CA30" s="732"/>
      <c r="CB30" s="733"/>
      <c r="CD30" s="678"/>
      <c r="CE30" s="679"/>
      <c r="CF30" s="654" t="s">
        <v>315</v>
      </c>
      <c r="CG30" s="655"/>
      <c r="CH30" s="655"/>
      <c r="CI30" s="655"/>
      <c r="CJ30" s="655"/>
      <c r="CK30" s="655"/>
      <c r="CL30" s="655"/>
      <c r="CM30" s="655"/>
      <c r="CN30" s="655"/>
      <c r="CO30" s="655"/>
      <c r="CP30" s="655"/>
      <c r="CQ30" s="656"/>
      <c r="CR30" s="657">
        <v>1223588</v>
      </c>
      <c r="CS30" s="658"/>
      <c r="CT30" s="658"/>
      <c r="CU30" s="658"/>
      <c r="CV30" s="658"/>
      <c r="CW30" s="658"/>
      <c r="CX30" s="658"/>
      <c r="CY30" s="659"/>
      <c r="CZ30" s="660">
        <v>16.7</v>
      </c>
      <c r="DA30" s="672"/>
      <c r="DB30" s="672"/>
      <c r="DC30" s="673"/>
      <c r="DD30" s="663">
        <v>1222811</v>
      </c>
      <c r="DE30" s="658"/>
      <c r="DF30" s="658"/>
      <c r="DG30" s="658"/>
      <c r="DH30" s="658"/>
      <c r="DI30" s="658"/>
      <c r="DJ30" s="658"/>
      <c r="DK30" s="659"/>
      <c r="DL30" s="663">
        <v>934823</v>
      </c>
      <c r="DM30" s="658"/>
      <c r="DN30" s="658"/>
      <c r="DO30" s="658"/>
      <c r="DP30" s="658"/>
      <c r="DQ30" s="658"/>
      <c r="DR30" s="658"/>
      <c r="DS30" s="658"/>
      <c r="DT30" s="658"/>
      <c r="DU30" s="658"/>
      <c r="DV30" s="659"/>
      <c r="DW30" s="660">
        <v>17.899999999999999</v>
      </c>
      <c r="DX30" s="672"/>
      <c r="DY30" s="672"/>
      <c r="DZ30" s="672"/>
      <c r="EA30" s="672"/>
      <c r="EB30" s="672"/>
      <c r="EC30" s="684"/>
    </row>
    <row r="31" spans="2:133" ht="11.25" customHeight="1" x14ac:dyDescent="0.2">
      <c r="B31" s="724" t="s">
        <v>316</v>
      </c>
      <c r="C31" s="725"/>
      <c r="D31" s="725"/>
      <c r="E31" s="725"/>
      <c r="F31" s="725"/>
      <c r="G31" s="725"/>
      <c r="H31" s="725"/>
      <c r="I31" s="725"/>
      <c r="J31" s="725"/>
      <c r="K31" s="725"/>
      <c r="L31" s="725"/>
      <c r="M31" s="725"/>
      <c r="N31" s="725"/>
      <c r="O31" s="725"/>
      <c r="P31" s="725"/>
      <c r="Q31" s="726"/>
      <c r="R31" s="657" t="s">
        <v>132</v>
      </c>
      <c r="S31" s="658"/>
      <c r="T31" s="658"/>
      <c r="U31" s="658"/>
      <c r="V31" s="658"/>
      <c r="W31" s="658"/>
      <c r="X31" s="658"/>
      <c r="Y31" s="659"/>
      <c r="Z31" s="695" t="s">
        <v>246</v>
      </c>
      <c r="AA31" s="695"/>
      <c r="AB31" s="695"/>
      <c r="AC31" s="695"/>
      <c r="AD31" s="696" t="s">
        <v>132</v>
      </c>
      <c r="AE31" s="696"/>
      <c r="AF31" s="696"/>
      <c r="AG31" s="696"/>
      <c r="AH31" s="696"/>
      <c r="AI31" s="696"/>
      <c r="AJ31" s="696"/>
      <c r="AK31" s="696"/>
      <c r="AL31" s="660" t="s">
        <v>132</v>
      </c>
      <c r="AM31" s="661"/>
      <c r="AN31" s="661"/>
      <c r="AO31" s="697"/>
      <c r="AP31" s="727" t="s">
        <v>317</v>
      </c>
      <c r="AQ31" s="728"/>
      <c r="AR31" s="728"/>
      <c r="AS31" s="728"/>
      <c r="AT31" s="729" t="s">
        <v>318</v>
      </c>
      <c r="AU31" s="218"/>
      <c r="AV31" s="218"/>
      <c r="AW31" s="218"/>
      <c r="AX31" s="715" t="s">
        <v>191</v>
      </c>
      <c r="AY31" s="716"/>
      <c r="AZ31" s="716"/>
      <c r="BA31" s="716"/>
      <c r="BB31" s="716"/>
      <c r="BC31" s="716"/>
      <c r="BD31" s="716"/>
      <c r="BE31" s="716"/>
      <c r="BF31" s="717"/>
      <c r="BG31" s="719">
        <v>99.3</v>
      </c>
      <c r="BH31" s="720"/>
      <c r="BI31" s="720"/>
      <c r="BJ31" s="720"/>
      <c r="BK31" s="720"/>
      <c r="BL31" s="720"/>
      <c r="BM31" s="721">
        <v>98.3</v>
      </c>
      <c r="BN31" s="720"/>
      <c r="BO31" s="720"/>
      <c r="BP31" s="720"/>
      <c r="BQ31" s="722"/>
      <c r="BR31" s="719">
        <v>99.4</v>
      </c>
      <c r="BS31" s="720"/>
      <c r="BT31" s="720"/>
      <c r="BU31" s="720"/>
      <c r="BV31" s="720"/>
      <c r="BW31" s="720"/>
      <c r="BX31" s="721">
        <v>98.4</v>
      </c>
      <c r="BY31" s="720"/>
      <c r="BZ31" s="720"/>
      <c r="CA31" s="720"/>
      <c r="CB31" s="722"/>
      <c r="CD31" s="678"/>
      <c r="CE31" s="679"/>
      <c r="CF31" s="654" t="s">
        <v>319</v>
      </c>
      <c r="CG31" s="655"/>
      <c r="CH31" s="655"/>
      <c r="CI31" s="655"/>
      <c r="CJ31" s="655"/>
      <c r="CK31" s="655"/>
      <c r="CL31" s="655"/>
      <c r="CM31" s="655"/>
      <c r="CN31" s="655"/>
      <c r="CO31" s="655"/>
      <c r="CP31" s="655"/>
      <c r="CQ31" s="656"/>
      <c r="CR31" s="657">
        <v>56930</v>
      </c>
      <c r="CS31" s="670"/>
      <c r="CT31" s="670"/>
      <c r="CU31" s="670"/>
      <c r="CV31" s="670"/>
      <c r="CW31" s="670"/>
      <c r="CX31" s="670"/>
      <c r="CY31" s="671"/>
      <c r="CZ31" s="660">
        <v>0.8</v>
      </c>
      <c r="DA31" s="672"/>
      <c r="DB31" s="672"/>
      <c r="DC31" s="673"/>
      <c r="DD31" s="663">
        <v>56922</v>
      </c>
      <c r="DE31" s="670"/>
      <c r="DF31" s="670"/>
      <c r="DG31" s="670"/>
      <c r="DH31" s="670"/>
      <c r="DI31" s="670"/>
      <c r="DJ31" s="670"/>
      <c r="DK31" s="671"/>
      <c r="DL31" s="663">
        <v>56922</v>
      </c>
      <c r="DM31" s="670"/>
      <c r="DN31" s="670"/>
      <c r="DO31" s="670"/>
      <c r="DP31" s="670"/>
      <c r="DQ31" s="670"/>
      <c r="DR31" s="670"/>
      <c r="DS31" s="670"/>
      <c r="DT31" s="670"/>
      <c r="DU31" s="670"/>
      <c r="DV31" s="671"/>
      <c r="DW31" s="660">
        <v>1.1000000000000001</v>
      </c>
      <c r="DX31" s="672"/>
      <c r="DY31" s="672"/>
      <c r="DZ31" s="672"/>
      <c r="EA31" s="672"/>
      <c r="EB31" s="672"/>
      <c r="EC31" s="684"/>
    </row>
    <row r="32" spans="2:133" ht="11.25" customHeight="1" x14ac:dyDescent="0.2">
      <c r="B32" s="654" t="s">
        <v>320</v>
      </c>
      <c r="C32" s="655"/>
      <c r="D32" s="655"/>
      <c r="E32" s="655"/>
      <c r="F32" s="655"/>
      <c r="G32" s="655"/>
      <c r="H32" s="655"/>
      <c r="I32" s="655"/>
      <c r="J32" s="655"/>
      <c r="K32" s="655"/>
      <c r="L32" s="655"/>
      <c r="M32" s="655"/>
      <c r="N32" s="655"/>
      <c r="O32" s="655"/>
      <c r="P32" s="655"/>
      <c r="Q32" s="656"/>
      <c r="R32" s="657">
        <v>455963</v>
      </c>
      <c r="S32" s="658"/>
      <c r="T32" s="658"/>
      <c r="U32" s="658"/>
      <c r="V32" s="658"/>
      <c r="W32" s="658"/>
      <c r="X32" s="658"/>
      <c r="Y32" s="659"/>
      <c r="Z32" s="695">
        <v>5.9</v>
      </c>
      <c r="AA32" s="695"/>
      <c r="AB32" s="695"/>
      <c r="AC32" s="695"/>
      <c r="AD32" s="696" t="s">
        <v>246</v>
      </c>
      <c r="AE32" s="696"/>
      <c r="AF32" s="696"/>
      <c r="AG32" s="696"/>
      <c r="AH32" s="696"/>
      <c r="AI32" s="696"/>
      <c r="AJ32" s="696"/>
      <c r="AK32" s="696"/>
      <c r="AL32" s="660" t="s">
        <v>132</v>
      </c>
      <c r="AM32" s="661"/>
      <c r="AN32" s="661"/>
      <c r="AO32" s="697"/>
      <c r="AP32" s="698"/>
      <c r="AQ32" s="699"/>
      <c r="AR32" s="699"/>
      <c r="AS32" s="699"/>
      <c r="AT32" s="730"/>
      <c r="AU32" s="214" t="s">
        <v>321</v>
      </c>
      <c r="AX32" s="654" t="s">
        <v>322</v>
      </c>
      <c r="AY32" s="655"/>
      <c r="AZ32" s="655"/>
      <c r="BA32" s="655"/>
      <c r="BB32" s="655"/>
      <c r="BC32" s="655"/>
      <c r="BD32" s="655"/>
      <c r="BE32" s="655"/>
      <c r="BF32" s="656"/>
      <c r="BG32" s="723">
        <v>99.5</v>
      </c>
      <c r="BH32" s="670"/>
      <c r="BI32" s="670"/>
      <c r="BJ32" s="670"/>
      <c r="BK32" s="670"/>
      <c r="BL32" s="670"/>
      <c r="BM32" s="661">
        <v>98.9</v>
      </c>
      <c r="BN32" s="670"/>
      <c r="BO32" s="670"/>
      <c r="BP32" s="670"/>
      <c r="BQ32" s="693"/>
      <c r="BR32" s="723">
        <v>99.6</v>
      </c>
      <c r="BS32" s="670"/>
      <c r="BT32" s="670"/>
      <c r="BU32" s="670"/>
      <c r="BV32" s="670"/>
      <c r="BW32" s="670"/>
      <c r="BX32" s="661">
        <v>99</v>
      </c>
      <c r="BY32" s="670"/>
      <c r="BZ32" s="670"/>
      <c r="CA32" s="670"/>
      <c r="CB32" s="693"/>
      <c r="CD32" s="680"/>
      <c r="CE32" s="681"/>
      <c r="CF32" s="654" t="s">
        <v>323</v>
      </c>
      <c r="CG32" s="655"/>
      <c r="CH32" s="655"/>
      <c r="CI32" s="655"/>
      <c r="CJ32" s="655"/>
      <c r="CK32" s="655"/>
      <c r="CL32" s="655"/>
      <c r="CM32" s="655"/>
      <c r="CN32" s="655"/>
      <c r="CO32" s="655"/>
      <c r="CP32" s="655"/>
      <c r="CQ32" s="656"/>
      <c r="CR32" s="657" t="s">
        <v>246</v>
      </c>
      <c r="CS32" s="658"/>
      <c r="CT32" s="658"/>
      <c r="CU32" s="658"/>
      <c r="CV32" s="658"/>
      <c r="CW32" s="658"/>
      <c r="CX32" s="658"/>
      <c r="CY32" s="659"/>
      <c r="CZ32" s="660" t="s">
        <v>132</v>
      </c>
      <c r="DA32" s="672"/>
      <c r="DB32" s="672"/>
      <c r="DC32" s="673"/>
      <c r="DD32" s="663" t="s">
        <v>132</v>
      </c>
      <c r="DE32" s="658"/>
      <c r="DF32" s="658"/>
      <c r="DG32" s="658"/>
      <c r="DH32" s="658"/>
      <c r="DI32" s="658"/>
      <c r="DJ32" s="658"/>
      <c r="DK32" s="659"/>
      <c r="DL32" s="663" t="s">
        <v>246</v>
      </c>
      <c r="DM32" s="658"/>
      <c r="DN32" s="658"/>
      <c r="DO32" s="658"/>
      <c r="DP32" s="658"/>
      <c r="DQ32" s="658"/>
      <c r="DR32" s="658"/>
      <c r="DS32" s="658"/>
      <c r="DT32" s="658"/>
      <c r="DU32" s="658"/>
      <c r="DV32" s="659"/>
      <c r="DW32" s="660" t="s">
        <v>132</v>
      </c>
      <c r="DX32" s="672"/>
      <c r="DY32" s="672"/>
      <c r="DZ32" s="672"/>
      <c r="EA32" s="672"/>
      <c r="EB32" s="672"/>
      <c r="EC32" s="684"/>
    </row>
    <row r="33" spans="2:133" ht="11.25" customHeight="1" x14ac:dyDescent="0.2">
      <c r="B33" s="654" t="s">
        <v>324</v>
      </c>
      <c r="C33" s="655"/>
      <c r="D33" s="655"/>
      <c r="E33" s="655"/>
      <c r="F33" s="655"/>
      <c r="G33" s="655"/>
      <c r="H33" s="655"/>
      <c r="I33" s="655"/>
      <c r="J33" s="655"/>
      <c r="K33" s="655"/>
      <c r="L33" s="655"/>
      <c r="M33" s="655"/>
      <c r="N33" s="655"/>
      <c r="O33" s="655"/>
      <c r="P33" s="655"/>
      <c r="Q33" s="656"/>
      <c r="R33" s="657">
        <v>17327</v>
      </c>
      <c r="S33" s="658"/>
      <c r="T33" s="658"/>
      <c r="U33" s="658"/>
      <c r="V33" s="658"/>
      <c r="W33" s="658"/>
      <c r="X33" s="658"/>
      <c r="Y33" s="659"/>
      <c r="Z33" s="695">
        <v>0.2</v>
      </c>
      <c r="AA33" s="695"/>
      <c r="AB33" s="695"/>
      <c r="AC33" s="695"/>
      <c r="AD33" s="696" t="s">
        <v>132</v>
      </c>
      <c r="AE33" s="696"/>
      <c r="AF33" s="696"/>
      <c r="AG33" s="696"/>
      <c r="AH33" s="696"/>
      <c r="AI33" s="696"/>
      <c r="AJ33" s="696"/>
      <c r="AK33" s="696"/>
      <c r="AL33" s="660" t="s">
        <v>132</v>
      </c>
      <c r="AM33" s="661"/>
      <c r="AN33" s="661"/>
      <c r="AO33" s="697"/>
      <c r="AP33" s="700"/>
      <c r="AQ33" s="701"/>
      <c r="AR33" s="701"/>
      <c r="AS33" s="701"/>
      <c r="AT33" s="731"/>
      <c r="AU33" s="219"/>
      <c r="AV33" s="219"/>
      <c r="AW33" s="219"/>
      <c r="AX33" s="638" t="s">
        <v>325</v>
      </c>
      <c r="AY33" s="639"/>
      <c r="AZ33" s="639"/>
      <c r="BA33" s="639"/>
      <c r="BB33" s="639"/>
      <c r="BC33" s="639"/>
      <c r="BD33" s="639"/>
      <c r="BE33" s="639"/>
      <c r="BF33" s="640"/>
      <c r="BG33" s="718">
        <v>99</v>
      </c>
      <c r="BH33" s="642"/>
      <c r="BI33" s="642"/>
      <c r="BJ33" s="642"/>
      <c r="BK33" s="642"/>
      <c r="BL33" s="642"/>
      <c r="BM33" s="688">
        <v>97.5</v>
      </c>
      <c r="BN33" s="642"/>
      <c r="BO33" s="642"/>
      <c r="BP33" s="642"/>
      <c r="BQ33" s="705"/>
      <c r="BR33" s="718">
        <v>99.2</v>
      </c>
      <c r="BS33" s="642"/>
      <c r="BT33" s="642"/>
      <c r="BU33" s="642"/>
      <c r="BV33" s="642"/>
      <c r="BW33" s="642"/>
      <c r="BX33" s="688">
        <v>97.5</v>
      </c>
      <c r="BY33" s="642"/>
      <c r="BZ33" s="642"/>
      <c r="CA33" s="642"/>
      <c r="CB33" s="705"/>
      <c r="CD33" s="654" t="s">
        <v>326</v>
      </c>
      <c r="CE33" s="655"/>
      <c r="CF33" s="655"/>
      <c r="CG33" s="655"/>
      <c r="CH33" s="655"/>
      <c r="CI33" s="655"/>
      <c r="CJ33" s="655"/>
      <c r="CK33" s="655"/>
      <c r="CL33" s="655"/>
      <c r="CM33" s="655"/>
      <c r="CN33" s="655"/>
      <c r="CO33" s="655"/>
      <c r="CP33" s="655"/>
      <c r="CQ33" s="656"/>
      <c r="CR33" s="657">
        <v>3037679</v>
      </c>
      <c r="CS33" s="670"/>
      <c r="CT33" s="670"/>
      <c r="CU33" s="670"/>
      <c r="CV33" s="670"/>
      <c r="CW33" s="670"/>
      <c r="CX33" s="670"/>
      <c r="CY33" s="671"/>
      <c r="CZ33" s="660">
        <v>41.5</v>
      </c>
      <c r="DA33" s="672"/>
      <c r="DB33" s="672"/>
      <c r="DC33" s="673"/>
      <c r="DD33" s="663">
        <v>2411618</v>
      </c>
      <c r="DE33" s="670"/>
      <c r="DF33" s="670"/>
      <c r="DG33" s="670"/>
      <c r="DH33" s="670"/>
      <c r="DI33" s="670"/>
      <c r="DJ33" s="670"/>
      <c r="DK33" s="671"/>
      <c r="DL33" s="663">
        <v>2083704</v>
      </c>
      <c r="DM33" s="670"/>
      <c r="DN33" s="670"/>
      <c r="DO33" s="670"/>
      <c r="DP33" s="670"/>
      <c r="DQ33" s="670"/>
      <c r="DR33" s="670"/>
      <c r="DS33" s="670"/>
      <c r="DT33" s="670"/>
      <c r="DU33" s="670"/>
      <c r="DV33" s="671"/>
      <c r="DW33" s="660">
        <v>40</v>
      </c>
      <c r="DX33" s="672"/>
      <c r="DY33" s="672"/>
      <c r="DZ33" s="672"/>
      <c r="EA33" s="672"/>
      <c r="EB33" s="672"/>
      <c r="EC33" s="684"/>
    </row>
    <row r="34" spans="2:133" ht="11.25" customHeight="1" x14ac:dyDescent="0.2">
      <c r="B34" s="654" t="s">
        <v>327</v>
      </c>
      <c r="C34" s="655"/>
      <c r="D34" s="655"/>
      <c r="E34" s="655"/>
      <c r="F34" s="655"/>
      <c r="G34" s="655"/>
      <c r="H34" s="655"/>
      <c r="I34" s="655"/>
      <c r="J34" s="655"/>
      <c r="K34" s="655"/>
      <c r="L34" s="655"/>
      <c r="M34" s="655"/>
      <c r="N34" s="655"/>
      <c r="O34" s="655"/>
      <c r="P34" s="655"/>
      <c r="Q34" s="656"/>
      <c r="R34" s="657">
        <v>40226</v>
      </c>
      <c r="S34" s="658"/>
      <c r="T34" s="658"/>
      <c r="U34" s="658"/>
      <c r="V34" s="658"/>
      <c r="W34" s="658"/>
      <c r="X34" s="658"/>
      <c r="Y34" s="659"/>
      <c r="Z34" s="695">
        <v>0.5</v>
      </c>
      <c r="AA34" s="695"/>
      <c r="AB34" s="695"/>
      <c r="AC34" s="695"/>
      <c r="AD34" s="696" t="s">
        <v>132</v>
      </c>
      <c r="AE34" s="696"/>
      <c r="AF34" s="696"/>
      <c r="AG34" s="696"/>
      <c r="AH34" s="696"/>
      <c r="AI34" s="696"/>
      <c r="AJ34" s="696"/>
      <c r="AK34" s="696"/>
      <c r="AL34" s="660" t="s">
        <v>132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328</v>
      </c>
      <c r="CE34" s="655"/>
      <c r="CF34" s="655"/>
      <c r="CG34" s="655"/>
      <c r="CH34" s="655"/>
      <c r="CI34" s="655"/>
      <c r="CJ34" s="655"/>
      <c r="CK34" s="655"/>
      <c r="CL34" s="655"/>
      <c r="CM34" s="655"/>
      <c r="CN34" s="655"/>
      <c r="CO34" s="655"/>
      <c r="CP34" s="655"/>
      <c r="CQ34" s="656"/>
      <c r="CR34" s="657">
        <v>1349886</v>
      </c>
      <c r="CS34" s="658"/>
      <c r="CT34" s="658"/>
      <c r="CU34" s="658"/>
      <c r="CV34" s="658"/>
      <c r="CW34" s="658"/>
      <c r="CX34" s="658"/>
      <c r="CY34" s="659"/>
      <c r="CZ34" s="660">
        <v>18.5</v>
      </c>
      <c r="DA34" s="672"/>
      <c r="DB34" s="672"/>
      <c r="DC34" s="673"/>
      <c r="DD34" s="663">
        <v>984863</v>
      </c>
      <c r="DE34" s="658"/>
      <c r="DF34" s="658"/>
      <c r="DG34" s="658"/>
      <c r="DH34" s="658"/>
      <c r="DI34" s="658"/>
      <c r="DJ34" s="658"/>
      <c r="DK34" s="659"/>
      <c r="DL34" s="663">
        <v>863779</v>
      </c>
      <c r="DM34" s="658"/>
      <c r="DN34" s="658"/>
      <c r="DO34" s="658"/>
      <c r="DP34" s="658"/>
      <c r="DQ34" s="658"/>
      <c r="DR34" s="658"/>
      <c r="DS34" s="658"/>
      <c r="DT34" s="658"/>
      <c r="DU34" s="658"/>
      <c r="DV34" s="659"/>
      <c r="DW34" s="660">
        <v>16.600000000000001</v>
      </c>
      <c r="DX34" s="672"/>
      <c r="DY34" s="672"/>
      <c r="DZ34" s="672"/>
      <c r="EA34" s="672"/>
      <c r="EB34" s="672"/>
      <c r="EC34" s="684"/>
    </row>
    <row r="35" spans="2:133" ht="11.25" customHeight="1" x14ac:dyDescent="0.2">
      <c r="B35" s="654" t="s">
        <v>329</v>
      </c>
      <c r="C35" s="655"/>
      <c r="D35" s="655"/>
      <c r="E35" s="655"/>
      <c r="F35" s="655"/>
      <c r="G35" s="655"/>
      <c r="H35" s="655"/>
      <c r="I35" s="655"/>
      <c r="J35" s="655"/>
      <c r="K35" s="655"/>
      <c r="L35" s="655"/>
      <c r="M35" s="655"/>
      <c r="N35" s="655"/>
      <c r="O35" s="655"/>
      <c r="P35" s="655"/>
      <c r="Q35" s="656"/>
      <c r="R35" s="657">
        <v>13205</v>
      </c>
      <c r="S35" s="658"/>
      <c r="T35" s="658"/>
      <c r="U35" s="658"/>
      <c r="V35" s="658"/>
      <c r="W35" s="658"/>
      <c r="X35" s="658"/>
      <c r="Y35" s="659"/>
      <c r="Z35" s="695">
        <v>0.2</v>
      </c>
      <c r="AA35" s="695"/>
      <c r="AB35" s="695"/>
      <c r="AC35" s="695"/>
      <c r="AD35" s="696" t="s">
        <v>132</v>
      </c>
      <c r="AE35" s="696"/>
      <c r="AF35" s="696"/>
      <c r="AG35" s="696"/>
      <c r="AH35" s="696"/>
      <c r="AI35" s="696"/>
      <c r="AJ35" s="696"/>
      <c r="AK35" s="696"/>
      <c r="AL35" s="660" t="s">
        <v>246</v>
      </c>
      <c r="AM35" s="661"/>
      <c r="AN35" s="661"/>
      <c r="AO35" s="697"/>
      <c r="AP35" s="222"/>
      <c r="AQ35" s="709" t="s">
        <v>330</v>
      </c>
      <c r="AR35" s="710"/>
      <c r="AS35" s="710"/>
      <c r="AT35" s="710"/>
      <c r="AU35" s="710"/>
      <c r="AV35" s="710"/>
      <c r="AW35" s="710"/>
      <c r="AX35" s="710"/>
      <c r="AY35" s="710"/>
      <c r="AZ35" s="710"/>
      <c r="BA35" s="710"/>
      <c r="BB35" s="710"/>
      <c r="BC35" s="710"/>
      <c r="BD35" s="710"/>
      <c r="BE35" s="710"/>
      <c r="BF35" s="711"/>
      <c r="BG35" s="709" t="s">
        <v>331</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332</v>
      </c>
      <c r="CE35" s="655"/>
      <c r="CF35" s="655"/>
      <c r="CG35" s="655"/>
      <c r="CH35" s="655"/>
      <c r="CI35" s="655"/>
      <c r="CJ35" s="655"/>
      <c r="CK35" s="655"/>
      <c r="CL35" s="655"/>
      <c r="CM35" s="655"/>
      <c r="CN35" s="655"/>
      <c r="CO35" s="655"/>
      <c r="CP35" s="655"/>
      <c r="CQ35" s="656"/>
      <c r="CR35" s="657">
        <v>984</v>
      </c>
      <c r="CS35" s="670"/>
      <c r="CT35" s="670"/>
      <c r="CU35" s="670"/>
      <c r="CV35" s="670"/>
      <c r="CW35" s="670"/>
      <c r="CX35" s="670"/>
      <c r="CY35" s="671"/>
      <c r="CZ35" s="660">
        <v>0</v>
      </c>
      <c r="DA35" s="672"/>
      <c r="DB35" s="672"/>
      <c r="DC35" s="673"/>
      <c r="DD35" s="663">
        <v>984</v>
      </c>
      <c r="DE35" s="670"/>
      <c r="DF35" s="670"/>
      <c r="DG35" s="670"/>
      <c r="DH35" s="670"/>
      <c r="DI35" s="670"/>
      <c r="DJ35" s="670"/>
      <c r="DK35" s="671"/>
      <c r="DL35" s="663">
        <v>984</v>
      </c>
      <c r="DM35" s="670"/>
      <c r="DN35" s="670"/>
      <c r="DO35" s="670"/>
      <c r="DP35" s="670"/>
      <c r="DQ35" s="670"/>
      <c r="DR35" s="670"/>
      <c r="DS35" s="670"/>
      <c r="DT35" s="670"/>
      <c r="DU35" s="670"/>
      <c r="DV35" s="671"/>
      <c r="DW35" s="660">
        <v>0</v>
      </c>
      <c r="DX35" s="672"/>
      <c r="DY35" s="672"/>
      <c r="DZ35" s="672"/>
      <c r="EA35" s="672"/>
      <c r="EB35" s="672"/>
      <c r="EC35" s="684"/>
    </row>
    <row r="36" spans="2:133" ht="11.25" customHeight="1" x14ac:dyDescent="0.2">
      <c r="B36" s="654" t="s">
        <v>333</v>
      </c>
      <c r="C36" s="655"/>
      <c r="D36" s="655"/>
      <c r="E36" s="655"/>
      <c r="F36" s="655"/>
      <c r="G36" s="655"/>
      <c r="H36" s="655"/>
      <c r="I36" s="655"/>
      <c r="J36" s="655"/>
      <c r="K36" s="655"/>
      <c r="L36" s="655"/>
      <c r="M36" s="655"/>
      <c r="N36" s="655"/>
      <c r="O36" s="655"/>
      <c r="P36" s="655"/>
      <c r="Q36" s="656"/>
      <c r="R36" s="657">
        <v>251838</v>
      </c>
      <c r="S36" s="658"/>
      <c r="T36" s="658"/>
      <c r="U36" s="658"/>
      <c r="V36" s="658"/>
      <c r="W36" s="658"/>
      <c r="X36" s="658"/>
      <c r="Y36" s="659"/>
      <c r="Z36" s="695">
        <v>3.3</v>
      </c>
      <c r="AA36" s="695"/>
      <c r="AB36" s="695"/>
      <c r="AC36" s="695"/>
      <c r="AD36" s="696" t="s">
        <v>246</v>
      </c>
      <c r="AE36" s="696"/>
      <c r="AF36" s="696"/>
      <c r="AG36" s="696"/>
      <c r="AH36" s="696"/>
      <c r="AI36" s="696"/>
      <c r="AJ36" s="696"/>
      <c r="AK36" s="696"/>
      <c r="AL36" s="660" t="s">
        <v>246</v>
      </c>
      <c r="AM36" s="661"/>
      <c r="AN36" s="661"/>
      <c r="AO36" s="697"/>
      <c r="AP36" s="222"/>
      <c r="AQ36" s="706" t="s">
        <v>334</v>
      </c>
      <c r="AR36" s="707"/>
      <c r="AS36" s="707"/>
      <c r="AT36" s="707"/>
      <c r="AU36" s="707"/>
      <c r="AV36" s="707"/>
      <c r="AW36" s="707"/>
      <c r="AX36" s="707"/>
      <c r="AY36" s="708"/>
      <c r="AZ36" s="712">
        <v>1054619</v>
      </c>
      <c r="BA36" s="713"/>
      <c r="BB36" s="713"/>
      <c r="BC36" s="713"/>
      <c r="BD36" s="713"/>
      <c r="BE36" s="713"/>
      <c r="BF36" s="714"/>
      <c r="BG36" s="715" t="s">
        <v>335</v>
      </c>
      <c r="BH36" s="716"/>
      <c r="BI36" s="716"/>
      <c r="BJ36" s="716"/>
      <c r="BK36" s="716"/>
      <c r="BL36" s="716"/>
      <c r="BM36" s="716"/>
      <c r="BN36" s="716"/>
      <c r="BO36" s="716"/>
      <c r="BP36" s="716"/>
      <c r="BQ36" s="716"/>
      <c r="BR36" s="716"/>
      <c r="BS36" s="716"/>
      <c r="BT36" s="716"/>
      <c r="BU36" s="717"/>
      <c r="BV36" s="712">
        <v>182546</v>
      </c>
      <c r="BW36" s="713"/>
      <c r="BX36" s="713"/>
      <c r="BY36" s="713"/>
      <c r="BZ36" s="713"/>
      <c r="CA36" s="713"/>
      <c r="CB36" s="714"/>
      <c r="CD36" s="654" t="s">
        <v>336</v>
      </c>
      <c r="CE36" s="655"/>
      <c r="CF36" s="655"/>
      <c r="CG36" s="655"/>
      <c r="CH36" s="655"/>
      <c r="CI36" s="655"/>
      <c r="CJ36" s="655"/>
      <c r="CK36" s="655"/>
      <c r="CL36" s="655"/>
      <c r="CM36" s="655"/>
      <c r="CN36" s="655"/>
      <c r="CO36" s="655"/>
      <c r="CP36" s="655"/>
      <c r="CQ36" s="656"/>
      <c r="CR36" s="657">
        <v>705508</v>
      </c>
      <c r="CS36" s="658"/>
      <c r="CT36" s="658"/>
      <c r="CU36" s="658"/>
      <c r="CV36" s="658"/>
      <c r="CW36" s="658"/>
      <c r="CX36" s="658"/>
      <c r="CY36" s="659"/>
      <c r="CZ36" s="660">
        <v>9.6</v>
      </c>
      <c r="DA36" s="672"/>
      <c r="DB36" s="672"/>
      <c r="DC36" s="673"/>
      <c r="DD36" s="663">
        <v>621959</v>
      </c>
      <c r="DE36" s="658"/>
      <c r="DF36" s="658"/>
      <c r="DG36" s="658"/>
      <c r="DH36" s="658"/>
      <c r="DI36" s="658"/>
      <c r="DJ36" s="658"/>
      <c r="DK36" s="659"/>
      <c r="DL36" s="663">
        <v>513641</v>
      </c>
      <c r="DM36" s="658"/>
      <c r="DN36" s="658"/>
      <c r="DO36" s="658"/>
      <c r="DP36" s="658"/>
      <c r="DQ36" s="658"/>
      <c r="DR36" s="658"/>
      <c r="DS36" s="658"/>
      <c r="DT36" s="658"/>
      <c r="DU36" s="658"/>
      <c r="DV36" s="659"/>
      <c r="DW36" s="660">
        <v>9.9</v>
      </c>
      <c r="DX36" s="672"/>
      <c r="DY36" s="672"/>
      <c r="DZ36" s="672"/>
      <c r="EA36" s="672"/>
      <c r="EB36" s="672"/>
      <c r="EC36" s="684"/>
    </row>
    <row r="37" spans="2:133" ht="11.25" customHeight="1" x14ac:dyDescent="0.2">
      <c r="B37" s="654" t="s">
        <v>337</v>
      </c>
      <c r="C37" s="655"/>
      <c r="D37" s="655"/>
      <c r="E37" s="655"/>
      <c r="F37" s="655"/>
      <c r="G37" s="655"/>
      <c r="H37" s="655"/>
      <c r="I37" s="655"/>
      <c r="J37" s="655"/>
      <c r="K37" s="655"/>
      <c r="L37" s="655"/>
      <c r="M37" s="655"/>
      <c r="N37" s="655"/>
      <c r="O37" s="655"/>
      <c r="P37" s="655"/>
      <c r="Q37" s="656"/>
      <c r="R37" s="657">
        <v>123961</v>
      </c>
      <c r="S37" s="658"/>
      <c r="T37" s="658"/>
      <c r="U37" s="658"/>
      <c r="V37" s="658"/>
      <c r="W37" s="658"/>
      <c r="X37" s="658"/>
      <c r="Y37" s="659"/>
      <c r="Z37" s="695">
        <v>1.6</v>
      </c>
      <c r="AA37" s="695"/>
      <c r="AB37" s="695"/>
      <c r="AC37" s="695"/>
      <c r="AD37" s="696">
        <v>7778</v>
      </c>
      <c r="AE37" s="696"/>
      <c r="AF37" s="696"/>
      <c r="AG37" s="696"/>
      <c r="AH37" s="696"/>
      <c r="AI37" s="696"/>
      <c r="AJ37" s="696"/>
      <c r="AK37" s="696"/>
      <c r="AL37" s="660">
        <v>0.2</v>
      </c>
      <c r="AM37" s="661"/>
      <c r="AN37" s="661"/>
      <c r="AO37" s="697"/>
      <c r="AQ37" s="690" t="s">
        <v>338</v>
      </c>
      <c r="AR37" s="691"/>
      <c r="AS37" s="691"/>
      <c r="AT37" s="691"/>
      <c r="AU37" s="691"/>
      <c r="AV37" s="691"/>
      <c r="AW37" s="691"/>
      <c r="AX37" s="691"/>
      <c r="AY37" s="692"/>
      <c r="AZ37" s="657">
        <v>171101</v>
      </c>
      <c r="BA37" s="658"/>
      <c r="BB37" s="658"/>
      <c r="BC37" s="658"/>
      <c r="BD37" s="670"/>
      <c r="BE37" s="670"/>
      <c r="BF37" s="693"/>
      <c r="BG37" s="654" t="s">
        <v>339</v>
      </c>
      <c r="BH37" s="655"/>
      <c r="BI37" s="655"/>
      <c r="BJ37" s="655"/>
      <c r="BK37" s="655"/>
      <c r="BL37" s="655"/>
      <c r="BM37" s="655"/>
      <c r="BN37" s="655"/>
      <c r="BO37" s="655"/>
      <c r="BP37" s="655"/>
      <c r="BQ37" s="655"/>
      <c r="BR37" s="655"/>
      <c r="BS37" s="655"/>
      <c r="BT37" s="655"/>
      <c r="BU37" s="656"/>
      <c r="BV37" s="657">
        <v>158766</v>
      </c>
      <c r="BW37" s="658"/>
      <c r="BX37" s="658"/>
      <c r="BY37" s="658"/>
      <c r="BZ37" s="658"/>
      <c r="CA37" s="658"/>
      <c r="CB37" s="694"/>
      <c r="CD37" s="654" t="s">
        <v>340</v>
      </c>
      <c r="CE37" s="655"/>
      <c r="CF37" s="655"/>
      <c r="CG37" s="655"/>
      <c r="CH37" s="655"/>
      <c r="CI37" s="655"/>
      <c r="CJ37" s="655"/>
      <c r="CK37" s="655"/>
      <c r="CL37" s="655"/>
      <c r="CM37" s="655"/>
      <c r="CN37" s="655"/>
      <c r="CO37" s="655"/>
      <c r="CP37" s="655"/>
      <c r="CQ37" s="656"/>
      <c r="CR37" s="657">
        <v>257787</v>
      </c>
      <c r="CS37" s="670"/>
      <c r="CT37" s="670"/>
      <c r="CU37" s="670"/>
      <c r="CV37" s="670"/>
      <c r="CW37" s="670"/>
      <c r="CX37" s="670"/>
      <c r="CY37" s="671"/>
      <c r="CZ37" s="660">
        <v>3.5</v>
      </c>
      <c r="DA37" s="672"/>
      <c r="DB37" s="672"/>
      <c r="DC37" s="673"/>
      <c r="DD37" s="663">
        <v>256121</v>
      </c>
      <c r="DE37" s="670"/>
      <c r="DF37" s="670"/>
      <c r="DG37" s="670"/>
      <c r="DH37" s="670"/>
      <c r="DI37" s="670"/>
      <c r="DJ37" s="670"/>
      <c r="DK37" s="671"/>
      <c r="DL37" s="663">
        <v>250375</v>
      </c>
      <c r="DM37" s="670"/>
      <c r="DN37" s="670"/>
      <c r="DO37" s="670"/>
      <c r="DP37" s="670"/>
      <c r="DQ37" s="670"/>
      <c r="DR37" s="670"/>
      <c r="DS37" s="670"/>
      <c r="DT37" s="670"/>
      <c r="DU37" s="670"/>
      <c r="DV37" s="671"/>
      <c r="DW37" s="660">
        <v>4.8</v>
      </c>
      <c r="DX37" s="672"/>
      <c r="DY37" s="672"/>
      <c r="DZ37" s="672"/>
      <c r="EA37" s="672"/>
      <c r="EB37" s="672"/>
      <c r="EC37" s="684"/>
    </row>
    <row r="38" spans="2:133" ht="11.25" customHeight="1" x14ac:dyDescent="0.2">
      <c r="B38" s="654" t="s">
        <v>341</v>
      </c>
      <c r="C38" s="655"/>
      <c r="D38" s="655"/>
      <c r="E38" s="655"/>
      <c r="F38" s="655"/>
      <c r="G38" s="655"/>
      <c r="H38" s="655"/>
      <c r="I38" s="655"/>
      <c r="J38" s="655"/>
      <c r="K38" s="655"/>
      <c r="L38" s="655"/>
      <c r="M38" s="655"/>
      <c r="N38" s="655"/>
      <c r="O38" s="655"/>
      <c r="P38" s="655"/>
      <c r="Q38" s="656"/>
      <c r="R38" s="657">
        <v>170151</v>
      </c>
      <c r="S38" s="658"/>
      <c r="T38" s="658"/>
      <c r="U38" s="658"/>
      <c r="V38" s="658"/>
      <c r="W38" s="658"/>
      <c r="X38" s="658"/>
      <c r="Y38" s="659"/>
      <c r="Z38" s="695">
        <v>2.2000000000000002</v>
      </c>
      <c r="AA38" s="695"/>
      <c r="AB38" s="695"/>
      <c r="AC38" s="695"/>
      <c r="AD38" s="696" t="s">
        <v>132</v>
      </c>
      <c r="AE38" s="696"/>
      <c r="AF38" s="696"/>
      <c r="AG38" s="696"/>
      <c r="AH38" s="696"/>
      <c r="AI38" s="696"/>
      <c r="AJ38" s="696"/>
      <c r="AK38" s="696"/>
      <c r="AL38" s="660" t="s">
        <v>246</v>
      </c>
      <c r="AM38" s="661"/>
      <c r="AN38" s="661"/>
      <c r="AO38" s="697"/>
      <c r="AQ38" s="690" t="s">
        <v>342</v>
      </c>
      <c r="AR38" s="691"/>
      <c r="AS38" s="691"/>
      <c r="AT38" s="691"/>
      <c r="AU38" s="691"/>
      <c r="AV38" s="691"/>
      <c r="AW38" s="691"/>
      <c r="AX38" s="691"/>
      <c r="AY38" s="692"/>
      <c r="AZ38" s="657">
        <v>36872</v>
      </c>
      <c r="BA38" s="658"/>
      <c r="BB38" s="658"/>
      <c r="BC38" s="658"/>
      <c r="BD38" s="670"/>
      <c r="BE38" s="670"/>
      <c r="BF38" s="693"/>
      <c r="BG38" s="654" t="s">
        <v>343</v>
      </c>
      <c r="BH38" s="655"/>
      <c r="BI38" s="655"/>
      <c r="BJ38" s="655"/>
      <c r="BK38" s="655"/>
      <c r="BL38" s="655"/>
      <c r="BM38" s="655"/>
      <c r="BN38" s="655"/>
      <c r="BO38" s="655"/>
      <c r="BP38" s="655"/>
      <c r="BQ38" s="655"/>
      <c r="BR38" s="655"/>
      <c r="BS38" s="655"/>
      <c r="BT38" s="655"/>
      <c r="BU38" s="656"/>
      <c r="BV38" s="657">
        <v>2596</v>
      </c>
      <c r="BW38" s="658"/>
      <c r="BX38" s="658"/>
      <c r="BY38" s="658"/>
      <c r="BZ38" s="658"/>
      <c r="CA38" s="658"/>
      <c r="CB38" s="694"/>
      <c r="CD38" s="654" t="s">
        <v>344</v>
      </c>
      <c r="CE38" s="655"/>
      <c r="CF38" s="655"/>
      <c r="CG38" s="655"/>
      <c r="CH38" s="655"/>
      <c r="CI38" s="655"/>
      <c r="CJ38" s="655"/>
      <c r="CK38" s="655"/>
      <c r="CL38" s="655"/>
      <c r="CM38" s="655"/>
      <c r="CN38" s="655"/>
      <c r="CO38" s="655"/>
      <c r="CP38" s="655"/>
      <c r="CQ38" s="656"/>
      <c r="CR38" s="657">
        <v>877706</v>
      </c>
      <c r="CS38" s="658"/>
      <c r="CT38" s="658"/>
      <c r="CU38" s="658"/>
      <c r="CV38" s="658"/>
      <c r="CW38" s="658"/>
      <c r="CX38" s="658"/>
      <c r="CY38" s="659"/>
      <c r="CZ38" s="660">
        <v>12</v>
      </c>
      <c r="DA38" s="672"/>
      <c r="DB38" s="672"/>
      <c r="DC38" s="673"/>
      <c r="DD38" s="663">
        <v>748069</v>
      </c>
      <c r="DE38" s="658"/>
      <c r="DF38" s="658"/>
      <c r="DG38" s="658"/>
      <c r="DH38" s="658"/>
      <c r="DI38" s="658"/>
      <c r="DJ38" s="658"/>
      <c r="DK38" s="659"/>
      <c r="DL38" s="663">
        <v>705300</v>
      </c>
      <c r="DM38" s="658"/>
      <c r="DN38" s="658"/>
      <c r="DO38" s="658"/>
      <c r="DP38" s="658"/>
      <c r="DQ38" s="658"/>
      <c r="DR38" s="658"/>
      <c r="DS38" s="658"/>
      <c r="DT38" s="658"/>
      <c r="DU38" s="658"/>
      <c r="DV38" s="659"/>
      <c r="DW38" s="660">
        <v>13.5</v>
      </c>
      <c r="DX38" s="672"/>
      <c r="DY38" s="672"/>
      <c r="DZ38" s="672"/>
      <c r="EA38" s="672"/>
      <c r="EB38" s="672"/>
      <c r="EC38" s="684"/>
    </row>
    <row r="39" spans="2:133" ht="11.25" customHeight="1" x14ac:dyDescent="0.2">
      <c r="B39" s="654" t="s">
        <v>345</v>
      </c>
      <c r="C39" s="655"/>
      <c r="D39" s="655"/>
      <c r="E39" s="655"/>
      <c r="F39" s="655"/>
      <c r="G39" s="655"/>
      <c r="H39" s="655"/>
      <c r="I39" s="655"/>
      <c r="J39" s="655"/>
      <c r="K39" s="655"/>
      <c r="L39" s="655"/>
      <c r="M39" s="655"/>
      <c r="N39" s="655"/>
      <c r="O39" s="655"/>
      <c r="P39" s="655"/>
      <c r="Q39" s="656"/>
      <c r="R39" s="657" t="s">
        <v>132</v>
      </c>
      <c r="S39" s="658"/>
      <c r="T39" s="658"/>
      <c r="U39" s="658"/>
      <c r="V39" s="658"/>
      <c r="W39" s="658"/>
      <c r="X39" s="658"/>
      <c r="Y39" s="659"/>
      <c r="Z39" s="695" t="s">
        <v>132</v>
      </c>
      <c r="AA39" s="695"/>
      <c r="AB39" s="695"/>
      <c r="AC39" s="695"/>
      <c r="AD39" s="696" t="s">
        <v>246</v>
      </c>
      <c r="AE39" s="696"/>
      <c r="AF39" s="696"/>
      <c r="AG39" s="696"/>
      <c r="AH39" s="696"/>
      <c r="AI39" s="696"/>
      <c r="AJ39" s="696"/>
      <c r="AK39" s="696"/>
      <c r="AL39" s="660" t="s">
        <v>132</v>
      </c>
      <c r="AM39" s="661"/>
      <c r="AN39" s="661"/>
      <c r="AO39" s="697"/>
      <c r="AQ39" s="690" t="s">
        <v>346</v>
      </c>
      <c r="AR39" s="691"/>
      <c r="AS39" s="691"/>
      <c r="AT39" s="691"/>
      <c r="AU39" s="691"/>
      <c r="AV39" s="691"/>
      <c r="AW39" s="691"/>
      <c r="AX39" s="691"/>
      <c r="AY39" s="692"/>
      <c r="AZ39" s="657" t="s">
        <v>132</v>
      </c>
      <c r="BA39" s="658"/>
      <c r="BB39" s="658"/>
      <c r="BC39" s="658"/>
      <c r="BD39" s="670"/>
      <c r="BE39" s="670"/>
      <c r="BF39" s="693"/>
      <c r="BG39" s="654" t="s">
        <v>347</v>
      </c>
      <c r="BH39" s="655"/>
      <c r="BI39" s="655"/>
      <c r="BJ39" s="655"/>
      <c r="BK39" s="655"/>
      <c r="BL39" s="655"/>
      <c r="BM39" s="655"/>
      <c r="BN39" s="655"/>
      <c r="BO39" s="655"/>
      <c r="BP39" s="655"/>
      <c r="BQ39" s="655"/>
      <c r="BR39" s="655"/>
      <c r="BS39" s="655"/>
      <c r="BT39" s="655"/>
      <c r="BU39" s="656"/>
      <c r="BV39" s="657">
        <v>4009</v>
      </c>
      <c r="BW39" s="658"/>
      <c r="BX39" s="658"/>
      <c r="BY39" s="658"/>
      <c r="BZ39" s="658"/>
      <c r="CA39" s="658"/>
      <c r="CB39" s="694"/>
      <c r="CD39" s="654" t="s">
        <v>348</v>
      </c>
      <c r="CE39" s="655"/>
      <c r="CF39" s="655"/>
      <c r="CG39" s="655"/>
      <c r="CH39" s="655"/>
      <c r="CI39" s="655"/>
      <c r="CJ39" s="655"/>
      <c r="CK39" s="655"/>
      <c r="CL39" s="655"/>
      <c r="CM39" s="655"/>
      <c r="CN39" s="655"/>
      <c r="CO39" s="655"/>
      <c r="CP39" s="655"/>
      <c r="CQ39" s="656"/>
      <c r="CR39" s="657">
        <v>103595</v>
      </c>
      <c r="CS39" s="670"/>
      <c r="CT39" s="670"/>
      <c r="CU39" s="670"/>
      <c r="CV39" s="670"/>
      <c r="CW39" s="670"/>
      <c r="CX39" s="670"/>
      <c r="CY39" s="671"/>
      <c r="CZ39" s="660">
        <v>1.4</v>
      </c>
      <c r="DA39" s="672"/>
      <c r="DB39" s="672"/>
      <c r="DC39" s="673"/>
      <c r="DD39" s="663">
        <v>55743</v>
      </c>
      <c r="DE39" s="670"/>
      <c r="DF39" s="670"/>
      <c r="DG39" s="670"/>
      <c r="DH39" s="670"/>
      <c r="DI39" s="670"/>
      <c r="DJ39" s="670"/>
      <c r="DK39" s="671"/>
      <c r="DL39" s="663" t="s">
        <v>132</v>
      </c>
      <c r="DM39" s="670"/>
      <c r="DN39" s="670"/>
      <c r="DO39" s="670"/>
      <c r="DP39" s="670"/>
      <c r="DQ39" s="670"/>
      <c r="DR39" s="670"/>
      <c r="DS39" s="670"/>
      <c r="DT39" s="670"/>
      <c r="DU39" s="670"/>
      <c r="DV39" s="671"/>
      <c r="DW39" s="660" t="s">
        <v>132</v>
      </c>
      <c r="DX39" s="672"/>
      <c r="DY39" s="672"/>
      <c r="DZ39" s="672"/>
      <c r="EA39" s="672"/>
      <c r="EB39" s="672"/>
      <c r="EC39" s="684"/>
    </row>
    <row r="40" spans="2:133" ht="11.25" customHeight="1" x14ac:dyDescent="0.2">
      <c r="B40" s="654" t="s">
        <v>349</v>
      </c>
      <c r="C40" s="655"/>
      <c r="D40" s="655"/>
      <c r="E40" s="655"/>
      <c r="F40" s="655"/>
      <c r="G40" s="655"/>
      <c r="H40" s="655"/>
      <c r="I40" s="655"/>
      <c r="J40" s="655"/>
      <c r="K40" s="655"/>
      <c r="L40" s="655"/>
      <c r="M40" s="655"/>
      <c r="N40" s="655"/>
      <c r="O40" s="655"/>
      <c r="P40" s="655"/>
      <c r="Q40" s="656"/>
      <c r="R40" s="657">
        <v>76451</v>
      </c>
      <c r="S40" s="658"/>
      <c r="T40" s="658"/>
      <c r="U40" s="658"/>
      <c r="V40" s="658"/>
      <c r="W40" s="658"/>
      <c r="X40" s="658"/>
      <c r="Y40" s="659"/>
      <c r="Z40" s="695">
        <v>1</v>
      </c>
      <c r="AA40" s="695"/>
      <c r="AB40" s="695"/>
      <c r="AC40" s="695"/>
      <c r="AD40" s="696" t="s">
        <v>246</v>
      </c>
      <c r="AE40" s="696"/>
      <c r="AF40" s="696"/>
      <c r="AG40" s="696"/>
      <c r="AH40" s="696"/>
      <c r="AI40" s="696"/>
      <c r="AJ40" s="696"/>
      <c r="AK40" s="696"/>
      <c r="AL40" s="660" t="s">
        <v>132</v>
      </c>
      <c r="AM40" s="661"/>
      <c r="AN40" s="661"/>
      <c r="AO40" s="697"/>
      <c r="AQ40" s="690" t="s">
        <v>350</v>
      </c>
      <c r="AR40" s="691"/>
      <c r="AS40" s="691"/>
      <c r="AT40" s="691"/>
      <c r="AU40" s="691"/>
      <c r="AV40" s="691"/>
      <c r="AW40" s="691"/>
      <c r="AX40" s="691"/>
      <c r="AY40" s="692"/>
      <c r="AZ40" s="657" t="s">
        <v>246</v>
      </c>
      <c r="BA40" s="658"/>
      <c r="BB40" s="658"/>
      <c r="BC40" s="658"/>
      <c r="BD40" s="670"/>
      <c r="BE40" s="670"/>
      <c r="BF40" s="693"/>
      <c r="BG40" s="698" t="s">
        <v>351</v>
      </c>
      <c r="BH40" s="699"/>
      <c r="BI40" s="699"/>
      <c r="BJ40" s="699"/>
      <c r="BK40" s="699"/>
      <c r="BL40" s="223"/>
      <c r="BM40" s="655" t="s">
        <v>352</v>
      </c>
      <c r="BN40" s="655"/>
      <c r="BO40" s="655"/>
      <c r="BP40" s="655"/>
      <c r="BQ40" s="655"/>
      <c r="BR40" s="655"/>
      <c r="BS40" s="655"/>
      <c r="BT40" s="655"/>
      <c r="BU40" s="656"/>
      <c r="BV40" s="657">
        <v>113</v>
      </c>
      <c r="BW40" s="658"/>
      <c r="BX40" s="658"/>
      <c r="BY40" s="658"/>
      <c r="BZ40" s="658"/>
      <c r="CA40" s="658"/>
      <c r="CB40" s="694"/>
      <c r="CD40" s="654" t="s">
        <v>353</v>
      </c>
      <c r="CE40" s="655"/>
      <c r="CF40" s="655"/>
      <c r="CG40" s="655"/>
      <c r="CH40" s="655"/>
      <c r="CI40" s="655"/>
      <c r="CJ40" s="655"/>
      <c r="CK40" s="655"/>
      <c r="CL40" s="655"/>
      <c r="CM40" s="655"/>
      <c r="CN40" s="655"/>
      <c r="CO40" s="655"/>
      <c r="CP40" s="655"/>
      <c r="CQ40" s="656"/>
      <c r="CR40" s="657" t="s">
        <v>132</v>
      </c>
      <c r="CS40" s="658"/>
      <c r="CT40" s="658"/>
      <c r="CU40" s="658"/>
      <c r="CV40" s="658"/>
      <c r="CW40" s="658"/>
      <c r="CX40" s="658"/>
      <c r="CY40" s="659"/>
      <c r="CZ40" s="660" t="s">
        <v>132</v>
      </c>
      <c r="DA40" s="672"/>
      <c r="DB40" s="672"/>
      <c r="DC40" s="673"/>
      <c r="DD40" s="663" t="s">
        <v>246</v>
      </c>
      <c r="DE40" s="658"/>
      <c r="DF40" s="658"/>
      <c r="DG40" s="658"/>
      <c r="DH40" s="658"/>
      <c r="DI40" s="658"/>
      <c r="DJ40" s="658"/>
      <c r="DK40" s="659"/>
      <c r="DL40" s="663" t="s">
        <v>246</v>
      </c>
      <c r="DM40" s="658"/>
      <c r="DN40" s="658"/>
      <c r="DO40" s="658"/>
      <c r="DP40" s="658"/>
      <c r="DQ40" s="658"/>
      <c r="DR40" s="658"/>
      <c r="DS40" s="658"/>
      <c r="DT40" s="658"/>
      <c r="DU40" s="658"/>
      <c r="DV40" s="659"/>
      <c r="DW40" s="660" t="s">
        <v>246</v>
      </c>
      <c r="DX40" s="672"/>
      <c r="DY40" s="672"/>
      <c r="DZ40" s="672"/>
      <c r="EA40" s="672"/>
      <c r="EB40" s="672"/>
      <c r="EC40" s="684"/>
    </row>
    <row r="41" spans="2:133" ht="11.25" customHeight="1" x14ac:dyDescent="0.2">
      <c r="B41" s="638" t="s">
        <v>354</v>
      </c>
      <c r="C41" s="639"/>
      <c r="D41" s="639"/>
      <c r="E41" s="639"/>
      <c r="F41" s="639"/>
      <c r="G41" s="639"/>
      <c r="H41" s="639"/>
      <c r="I41" s="639"/>
      <c r="J41" s="639"/>
      <c r="K41" s="639"/>
      <c r="L41" s="639"/>
      <c r="M41" s="639"/>
      <c r="N41" s="639"/>
      <c r="O41" s="639"/>
      <c r="P41" s="639"/>
      <c r="Q41" s="640"/>
      <c r="R41" s="641">
        <v>7742595</v>
      </c>
      <c r="S41" s="682"/>
      <c r="T41" s="682"/>
      <c r="U41" s="682"/>
      <c r="V41" s="682"/>
      <c r="W41" s="682"/>
      <c r="X41" s="682"/>
      <c r="Y41" s="685"/>
      <c r="Z41" s="686">
        <v>100</v>
      </c>
      <c r="AA41" s="686"/>
      <c r="AB41" s="686"/>
      <c r="AC41" s="686"/>
      <c r="AD41" s="687">
        <v>5135163</v>
      </c>
      <c r="AE41" s="687"/>
      <c r="AF41" s="687"/>
      <c r="AG41" s="687"/>
      <c r="AH41" s="687"/>
      <c r="AI41" s="687"/>
      <c r="AJ41" s="687"/>
      <c r="AK41" s="687"/>
      <c r="AL41" s="644">
        <v>100</v>
      </c>
      <c r="AM41" s="688"/>
      <c r="AN41" s="688"/>
      <c r="AO41" s="689"/>
      <c r="AQ41" s="690" t="s">
        <v>355</v>
      </c>
      <c r="AR41" s="691"/>
      <c r="AS41" s="691"/>
      <c r="AT41" s="691"/>
      <c r="AU41" s="691"/>
      <c r="AV41" s="691"/>
      <c r="AW41" s="691"/>
      <c r="AX41" s="691"/>
      <c r="AY41" s="692"/>
      <c r="AZ41" s="657">
        <v>166643</v>
      </c>
      <c r="BA41" s="658"/>
      <c r="BB41" s="658"/>
      <c r="BC41" s="658"/>
      <c r="BD41" s="670"/>
      <c r="BE41" s="670"/>
      <c r="BF41" s="693"/>
      <c r="BG41" s="698"/>
      <c r="BH41" s="699"/>
      <c r="BI41" s="699"/>
      <c r="BJ41" s="699"/>
      <c r="BK41" s="699"/>
      <c r="BL41" s="223"/>
      <c r="BM41" s="655" t="s">
        <v>356</v>
      </c>
      <c r="BN41" s="655"/>
      <c r="BO41" s="655"/>
      <c r="BP41" s="655"/>
      <c r="BQ41" s="655"/>
      <c r="BR41" s="655"/>
      <c r="BS41" s="655"/>
      <c r="BT41" s="655"/>
      <c r="BU41" s="656"/>
      <c r="BV41" s="657" t="s">
        <v>132</v>
      </c>
      <c r="BW41" s="658"/>
      <c r="BX41" s="658"/>
      <c r="BY41" s="658"/>
      <c r="BZ41" s="658"/>
      <c r="CA41" s="658"/>
      <c r="CB41" s="694"/>
      <c r="CD41" s="654" t="s">
        <v>357</v>
      </c>
      <c r="CE41" s="655"/>
      <c r="CF41" s="655"/>
      <c r="CG41" s="655"/>
      <c r="CH41" s="655"/>
      <c r="CI41" s="655"/>
      <c r="CJ41" s="655"/>
      <c r="CK41" s="655"/>
      <c r="CL41" s="655"/>
      <c r="CM41" s="655"/>
      <c r="CN41" s="655"/>
      <c r="CO41" s="655"/>
      <c r="CP41" s="655"/>
      <c r="CQ41" s="656"/>
      <c r="CR41" s="657" t="s">
        <v>246</v>
      </c>
      <c r="CS41" s="670"/>
      <c r="CT41" s="670"/>
      <c r="CU41" s="670"/>
      <c r="CV41" s="670"/>
      <c r="CW41" s="670"/>
      <c r="CX41" s="670"/>
      <c r="CY41" s="671"/>
      <c r="CZ41" s="660" t="s">
        <v>132</v>
      </c>
      <c r="DA41" s="672"/>
      <c r="DB41" s="672"/>
      <c r="DC41" s="673"/>
      <c r="DD41" s="663" t="s">
        <v>132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358</v>
      </c>
      <c r="AR42" s="703"/>
      <c r="AS42" s="703"/>
      <c r="AT42" s="703"/>
      <c r="AU42" s="703"/>
      <c r="AV42" s="703"/>
      <c r="AW42" s="703"/>
      <c r="AX42" s="703"/>
      <c r="AY42" s="704"/>
      <c r="AZ42" s="641">
        <v>680003</v>
      </c>
      <c r="BA42" s="682"/>
      <c r="BB42" s="682"/>
      <c r="BC42" s="682"/>
      <c r="BD42" s="642"/>
      <c r="BE42" s="642"/>
      <c r="BF42" s="705"/>
      <c r="BG42" s="700"/>
      <c r="BH42" s="701"/>
      <c r="BI42" s="701"/>
      <c r="BJ42" s="701"/>
      <c r="BK42" s="701"/>
      <c r="BL42" s="224"/>
      <c r="BM42" s="639" t="s">
        <v>359</v>
      </c>
      <c r="BN42" s="639"/>
      <c r="BO42" s="639"/>
      <c r="BP42" s="639"/>
      <c r="BQ42" s="639"/>
      <c r="BR42" s="639"/>
      <c r="BS42" s="639"/>
      <c r="BT42" s="639"/>
      <c r="BU42" s="640"/>
      <c r="BV42" s="641">
        <v>426</v>
      </c>
      <c r="BW42" s="682"/>
      <c r="BX42" s="682"/>
      <c r="BY42" s="682"/>
      <c r="BZ42" s="682"/>
      <c r="CA42" s="682"/>
      <c r="CB42" s="683"/>
      <c r="CD42" s="654" t="s">
        <v>360</v>
      </c>
      <c r="CE42" s="655"/>
      <c r="CF42" s="655"/>
      <c r="CG42" s="655"/>
      <c r="CH42" s="655"/>
      <c r="CI42" s="655"/>
      <c r="CJ42" s="655"/>
      <c r="CK42" s="655"/>
      <c r="CL42" s="655"/>
      <c r="CM42" s="655"/>
      <c r="CN42" s="655"/>
      <c r="CO42" s="655"/>
      <c r="CP42" s="655"/>
      <c r="CQ42" s="656"/>
      <c r="CR42" s="657">
        <v>206092</v>
      </c>
      <c r="CS42" s="670"/>
      <c r="CT42" s="670"/>
      <c r="CU42" s="670"/>
      <c r="CV42" s="670"/>
      <c r="CW42" s="670"/>
      <c r="CX42" s="670"/>
      <c r="CY42" s="671"/>
      <c r="CZ42" s="660">
        <v>2.8</v>
      </c>
      <c r="DA42" s="672"/>
      <c r="DB42" s="672"/>
      <c r="DC42" s="673"/>
      <c r="DD42" s="663">
        <v>46327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361</v>
      </c>
      <c r="CD43" s="654" t="s">
        <v>362</v>
      </c>
      <c r="CE43" s="655"/>
      <c r="CF43" s="655"/>
      <c r="CG43" s="655"/>
      <c r="CH43" s="655"/>
      <c r="CI43" s="655"/>
      <c r="CJ43" s="655"/>
      <c r="CK43" s="655"/>
      <c r="CL43" s="655"/>
      <c r="CM43" s="655"/>
      <c r="CN43" s="655"/>
      <c r="CO43" s="655"/>
      <c r="CP43" s="655"/>
      <c r="CQ43" s="656"/>
      <c r="CR43" s="657">
        <v>493</v>
      </c>
      <c r="CS43" s="670"/>
      <c r="CT43" s="670"/>
      <c r="CU43" s="670"/>
      <c r="CV43" s="670"/>
      <c r="CW43" s="670"/>
      <c r="CX43" s="670"/>
      <c r="CY43" s="671"/>
      <c r="CZ43" s="660">
        <v>0</v>
      </c>
      <c r="DA43" s="672"/>
      <c r="DB43" s="672"/>
      <c r="DC43" s="673"/>
      <c r="DD43" s="663">
        <v>493</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363</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311</v>
      </c>
      <c r="CE44" s="677"/>
      <c r="CF44" s="654" t="s">
        <v>364</v>
      </c>
      <c r="CG44" s="655"/>
      <c r="CH44" s="655"/>
      <c r="CI44" s="655"/>
      <c r="CJ44" s="655"/>
      <c r="CK44" s="655"/>
      <c r="CL44" s="655"/>
      <c r="CM44" s="655"/>
      <c r="CN44" s="655"/>
      <c r="CO44" s="655"/>
      <c r="CP44" s="655"/>
      <c r="CQ44" s="656"/>
      <c r="CR44" s="657">
        <v>206092</v>
      </c>
      <c r="CS44" s="658"/>
      <c r="CT44" s="658"/>
      <c r="CU44" s="658"/>
      <c r="CV44" s="658"/>
      <c r="CW44" s="658"/>
      <c r="CX44" s="658"/>
      <c r="CY44" s="659"/>
      <c r="CZ44" s="660">
        <v>2.8</v>
      </c>
      <c r="DA44" s="661"/>
      <c r="DB44" s="661"/>
      <c r="DC44" s="662"/>
      <c r="DD44" s="663">
        <v>46327</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365</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366</v>
      </c>
      <c r="CG45" s="655"/>
      <c r="CH45" s="655"/>
      <c r="CI45" s="655"/>
      <c r="CJ45" s="655"/>
      <c r="CK45" s="655"/>
      <c r="CL45" s="655"/>
      <c r="CM45" s="655"/>
      <c r="CN45" s="655"/>
      <c r="CO45" s="655"/>
      <c r="CP45" s="655"/>
      <c r="CQ45" s="656"/>
      <c r="CR45" s="657">
        <v>82466</v>
      </c>
      <c r="CS45" s="670"/>
      <c r="CT45" s="670"/>
      <c r="CU45" s="670"/>
      <c r="CV45" s="670"/>
      <c r="CW45" s="670"/>
      <c r="CX45" s="670"/>
      <c r="CY45" s="671"/>
      <c r="CZ45" s="660">
        <v>1.1000000000000001</v>
      </c>
      <c r="DA45" s="672"/>
      <c r="DB45" s="672"/>
      <c r="DC45" s="673"/>
      <c r="DD45" s="663">
        <v>8676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367</v>
      </c>
      <c r="CG46" s="655"/>
      <c r="CH46" s="655"/>
      <c r="CI46" s="655"/>
      <c r="CJ46" s="655"/>
      <c r="CK46" s="655"/>
      <c r="CL46" s="655"/>
      <c r="CM46" s="655"/>
      <c r="CN46" s="655"/>
      <c r="CO46" s="655"/>
      <c r="CP46" s="655"/>
      <c r="CQ46" s="656"/>
      <c r="CR46" s="657">
        <v>123626</v>
      </c>
      <c r="CS46" s="658"/>
      <c r="CT46" s="658"/>
      <c r="CU46" s="658"/>
      <c r="CV46" s="658"/>
      <c r="CW46" s="658"/>
      <c r="CX46" s="658"/>
      <c r="CY46" s="659"/>
      <c r="CZ46" s="660">
        <v>1.7</v>
      </c>
      <c r="DA46" s="661"/>
      <c r="DB46" s="661"/>
      <c r="DC46" s="662"/>
      <c r="DD46" s="663">
        <v>37651</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368</v>
      </c>
      <c r="CG47" s="655"/>
      <c r="CH47" s="655"/>
      <c r="CI47" s="655"/>
      <c r="CJ47" s="655"/>
      <c r="CK47" s="655"/>
      <c r="CL47" s="655"/>
      <c r="CM47" s="655"/>
      <c r="CN47" s="655"/>
      <c r="CO47" s="655"/>
      <c r="CP47" s="655"/>
      <c r="CQ47" s="656"/>
      <c r="CR47" s="657" t="s">
        <v>132</v>
      </c>
      <c r="CS47" s="670"/>
      <c r="CT47" s="670"/>
      <c r="CU47" s="670"/>
      <c r="CV47" s="670"/>
      <c r="CW47" s="670"/>
      <c r="CX47" s="670"/>
      <c r="CY47" s="671"/>
      <c r="CZ47" s="660" t="s">
        <v>246</v>
      </c>
      <c r="DA47" s="672"/>
      <c r="DB47" s="672"/>
      <c r="DC47" s="673"/>
      <c r="DD47" s="663" t="s">
        <v>132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369</v>
      </c>
      <c r="CG48" s="655"/>
      <c r="CH48" s="655"/>
      <c r="CI48" s="655"/>
      <c r="CJ48" s="655"/>
      <c r="CK48" s="655"/>
      <c r="CL48" s="655"/>
      <c r="CM48" s="655"/>
      <c r="CN48" s="655"/>
      <c r="CO48" s="655"/>
      <c r="CP48" s="655"/>
      <c r="CQ48" s="656"/>
      <c r="CR48" s="657" t="s">
        <v>132</v>
      </c>
      <c r="CS48" s="658"/>
      <c r="CT48" s="658"/>
      <c r="CU48" s="658"/>
      <c r="CV48" s="658"/>
      <c r="CW48" s="658"/>
      <c r="CX48" s="658"/>
      <c r="CY48" s="659"/>
      <c r="CZ48" s="660" t="s">
        <v>246</v>
      </c>
      <c r="DA48" s="661"/>
      <c r="DB48" s="661"/>
      <c r="DC48" s="662"/>
      <c r="DD48" s="663" t="s">
        <v>246</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370</v>
      </c>
      <c r="CE49" s="639"/>
      <c r="CF49" s="639"/>
      <c r="CG49" s="639"/>
      <c r="CH49" s="639"/>
      <c r="CI49" s="639"/>
      <c r="CJ49" s="639"/>
      <c r="CK49" s="639"/>
      <c r="CL49" s="639"/>
      <c r="CM49" s="639"/>
      <c r="CN49" s="639"/>
      <c r="CO49" s="639"/>
      <c r="CP49" s="639"/>
      <c r="CQ49" s="640"/>
      <c r="CR49" s="641">
        <v>7311753</v>
      </c>
      <c r="CS49" s="642"/>
      <c r="CT49" s="642"/>
      <c r="CU49" s="642"/>
      <c r="CV49" s="642"/>
      <c r="CW49" s="642"/>
      <c r="CX49" s="642"/>
      <c r="CY49" s="643"/>
      <c r="CZ49" s="644">
        <v>100</v>
      </c>
      <c r="DA49" s="645"/>
      <c r="DB49" s="645"/>
      <c r="DC49" s="646"/>
      <c r="DD49" s="647">
        <v>5642437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r1sAeNeG4Rke2lt7U2TRWxFwxcSg5Ci+taEvC+cx2bXsZmahDxV3jX2ikI05alGk5Mhy3dLwyc5CvAQG2TSKew==" saltValue="LJXyM5zzDsSRmoF/EE809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0"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371</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372</v>
      </c>
      <c r="DK2" s="1128"/>
      <c r="DL2" s="1128"/>
      <c r="DM2" s="1128"/>
      <c r="DN2" s="1128"/>
      <c r="DO2" s="1129"/>
      <c r="DP2" s="228"/>
      <c r="DQ2" s="1127" t="s">
        <v>373</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376</v>
      </c>
      <c r="B5" s="1032"/>
      <c r="C5" s="1032"/>
      <c r="D5" s="1032"/>
      <c r="E5" s="1032"/>
      <c r="F5" s="1032"/>
      <c r="G5" s="1032"/>
      <c r="H5" s="1032"/>
      <c r="I5" s="1032"/>
      <c r="J5" s="1032"/>
      <c r="K5" s="1032"/>
      <c r="L5" s="1032"/>
      <c r="M5" s="1032"/>
      <c r="N5" s="1032"/>
      <c r="O5" s="1032"/>
      <c r="P5" s="1033"/>
      <c r="Q5" s="1037" t="s">
        <v>377</v>
      </c>
      <c r="R5" s="1038"/>
      <c r="S5" s="1038"/>
      <c r="T5" s="1038"/>
      <c r="U5" s="1039"/>
      <c r="V5" s="1037" t="s">
        <v>378</v>
      </c>
      <c r="W5" s="1038"/>
      <c r="X5" s="1038"/>
      <c r="Y5" s="1038"/>
      <c r="Z5" s="1039"/>
      <c r="AA5" s="1037" t="s">
        <v>379</v>
      </c>
      <c r="AB5" s="1038"/>
      <c r="AC5" s="1038"/>
      <c r="AD5" s="1038"/>
      <c r="AE5" s="1038"/>
      <c r="AF5" s="1130" t="s">
        <v>380</v>
      </c>
      <c r="AG5" s="1038"/>
      <c r="AH5" s="1038"/>
      <c r="AI5" s="1038"/>
      <c r="AJ5" s="1051"/>
      <c r="AK5" s="1038" t="s">
        <v>381</v>
      </c>
      <c r="AL5" s="1038"/>
      <c r="AM5" s="1038"/>
      <c r="AN5" s="1038"/>
      <c r="AO5" s="1039"/>
      <c r="AP5" s="1037" t="s">
        <v>382</v>
      </c>
      <c r="AQ5" s="1038"/>
      <c r="AR5" s="1038"/>
      <c r="AS5" s="1038"/>
      <c r="AT5" s="1039"/>
      <c r="AU5" s="1037" t="s">
        <v>383</v>
      </c>
      <c r="AV5" s="1038"/>
      <c r="AW5" s="1038"/>
      <c r="AX5" s="1038"/>
      <c r="AY5" s="1051"/>
      <c r="AZ5" s="232"/>
      <c r="BA5" s="232"/>
      <c r="BB5" s="232"/>
      <c r="BC5" s="232"/>
      <c r="BD5" s="232"/>
      <c r="BE5" s="233"/>
      <c r="BF5" s="233"/>
      <c r="BG5" s="233"/>
      <c r="BH5" s="233"/>
      <c r="BI5" s="233"/>
      <c r="BJ5" s="233"/>
      <c r="BK5" s="233"/>
      <c r="BL5" s="233"/>
      <c r="BM5" s="233"/>
      <c r="BN5" s="233"/>
      <c r="BO5" s="233"/>
      <c r="BP5" s="233"/>
      <c r="BQ5" s="1031" t="s">
        <v>384</v>
      </c>
      <c r="BR5" s="1032"/>
      <c r="BS5" s="1032"/>
      <c r="BT5" s="1032"/>
      <c r="BU5" s="1032"/>
      <c r="BV5" s="1032"/>
      <c r="BW5" s="1032"/>
      <c r="BX5" s="1032"/>
      <c r="BY5" s="1032"/>
      <c r="BZ5" s="1032"/>
      <c r="CA5" s="1032"/>
      <c r="CB5" s="1032"/>
      <c r="CC5" s="1032"/>
      <c r="CD5" s="1032"/>
      <c r="CE5" s="1032"/>
      <c r="CF5" s="1032"/>
      <c r="CG5" s="1033"/>
      <c r="CH5" s="1037" t="s">
        <v>385</v>
      </c>
      <c r="CI5" s="1038"/>
      <c r="CJ5" s="1038"/>
      <c r="CK5" s="1038"/>
      <c r="CL5" s="1039"/>
      <c r="CM5" s="1037" t="s">
        <v>386</v>
      </c>
      <c r="CN5" s="1038"/>
      <c r="CO5" s="1038"/>
      <c r="CP5" s="1038"/>
      <c r="CQ5" s="1039"/>
      <c r="CR5" s="1037" t="s">
        <v>387</v>
      </c>
      <c r="CS5" s="1038"/>
      <c r="CT5" s="1038"/>
      <c r="CU5" s="1038"/>
      <c r="CV5" s="1039"/>
      <c r="CW5" s="1037" t="s">
        <v>388</v>
      </c>
      <c r="CX5" s="1038"/>
      <c r="CY5" s="1038"/>
      <c r="CZ5" s="1038"/>
      <c r="DA5" s="1039"/>
      <c r="DB5" s="1037" t="s">
        <v>389</v>
      </c>
      <c r="DC5" s="1038"/>
      <c r="DD5" s="1038"/>
      <c r="DE5" s="1038"/>
      <c r="DF5" s="1039"/>
      <c r="DG5" s="1120" t="s">
        <v>390</v>
      </c>
      <c r="DH5" s="1121"/>
      <c r="DI5" s="1121"/>
      <c r="DJ5" s="1121"/>
      <c r="DK5" s="1122"/>
      <c r="DL5" s="1120" t="s">
        <v>391</v>
      </c>
      <c r="DM5" s="1121"/>
      <c r="DN5" s="1121"/>
      <c r="DO5" s="1121"/>
      <c r="DP5" s="1122"/>
      <c r="DQ5" s="1037" t="s">
        <v>392</v>
      </c>
      <c r="DR5" s="1038"/>
      <c r="DS5" s="1038"/>
      <c r="DT5" s="1038"/>
      <c r="DU5" s="1039"/>
      <c r="DV5" s="1037" t="s">
        <v>383</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393</v>
      </c>
      <c r="C7" s="1084"/>
      <c r="D7" s="1084"/>
      <c r="E7" s="1084"/>
      <c r="F7" s="1084"/>
      <c r="G7" s="1084"/>
      <c r="H7" s="1084"/>
      <c r="I7" s="1084"/>
      <c r="J7" s="1084"/>
      <c r="K7" s="1084"/>
      <c r="L7" s="1084"/>
      <c r="M7" s="1084"/>
      <c r="N7" s="1084"/>
      <c r="O7" s="1084"/>
      <c r="P7" s="1085"/>
      <c r="Q7" s="1138">
        <v>7704</v>
      </c>
      <c r="R7" s="1139"/>
      <c r="S7" s="1139"/>
      <c r="T7" s="1139"/>
      <c r="U7" s="1139"/>
      <c r="V7" s="1139">
        <v>7292</v>
      </c>
      <c r="W7" s="1139"/>
      <c r="X7" s="1139"/>
      <c r="Y7" s="1139"/>
      <c r="Z7" s="1139"/>
      <c r="AA7" s="1139">
        <v>412</v>
      </c>
      <c r="AB7" s="1139"/>
      <c r="AC7" s="1139"/>
      <c r="AD7" s="1139"/>
      <c r="AE7" s="1140"/>
      <c r="AF7" s="1141">
        <v>358</v>
      </c>
      <c r="AG7" s="1142"/>
      <c r="AH7" s="1142"/>
      <c r="AI7" s="1142"/>
      <c r="AJ7" s="1143"/>
      <c r="AK7" s="1144">
        <v>0</v>
      </c>
      <c r="AL7" s="1145"/>
      <c r="AM7" s="1145"/>
      <c r="AN7" s="1145"/>
      <c r="AO7" s="1145"/>
      <c r="AP7" s="1145">
        <v>12709</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592</v>
      </c>
      <c r="BT7" s="1136"/>
      <c r="BU7" s="1136"/>
      <c r="BV7" s="1136"/>
      <c r="BW7" s="1136"/>
      <c r="BX7" s="1136"/>
      <c r="BY7" s="1136"/>
      <c r="BZ7" s="1136"/>
      <c r="CA7" s="1136"/>
      <c r="CB7" s="1136"/>
      <c r="CC7" s="1136"/>
      <c r="CD7" s="1136"/>
      <c r="CE7" s="1136"/>
      <c r="CF7" s="1136"/>
      <c r="CG7" s="1148"/>
      <c r="CH7" s="1132">
        <v>4</v>
      </c>
      <c r="CI7" s="1133"/>
      <c r="CJ7" s="1133"/>
      <c r="CK7" s="1133"/>
      <c r="CL7" s="1134"/>
      <c r="CM7" s="1132">
        <v>159</v>
      </c>
      <c r="CN7" s="1133"/>
      <c r="CO7" s="1133"/>
      <c r="CP7" s="1133"/>
      <c r="CQ7" s="1134"/>
      <c r="CR7" s="1132">
        <v>105</v>
      </c>
      <c r="CS7" s="1133"/>
      <c r="CT7" s="1133"/>
      <c r="CU7" s="1133"/>
      <c r="CV7" s="1134"/>
      <c r="CW7" s="1132">
        <v>0</v>
      </c>
      <c r="CX7" s="1133"/>
      <c r="CY7" s="1133"/>
      <c r="CZ7" s="1133"/>
      <c r="DA7" s="1134"/>
      <c r="DB7" s="1132">
        <v>0</v>
      </c>
      <c r="DC7" s="1133"/>
      <c r="DD7" s="1133"/>
      <c r="DE7" s="1133"/>
      <c r="DF7" s="1134"/>
      <c r="DG7" s="1132">
        <v>0</v>
      </c>
      <c r="DH7" s="1133"/>
      <c r="DI7" s="1133"/>
      <c r="DJ7" s="1133"/>
      <c r="DK7" s="1134"/>
      <c r="DL7" s="1132">
        <v>0</v>
      </c>
      <c r="DM7" s="1133"/>
      <c r="DN7" s="1133"/>
      <c r="DO7" s="1133"/>
      <c r="DP7" s="1134"/>
      <c r="DQ7" s="1132">
        <v>0</v>
      </c>
      <c r="DR7" s="1133"/>
      <c r="DS7" s="1133"/>
      <c r="DT7" s="1133"/>
      <c r="DU7" s="1134"/>
      <c r="DV7" s="1135"/>
      <c r="DW7" s="1136"/>
      <c r="DX7" s="1136"/>
      <c r="DY7" s="1136"/>
      <c r="DZ7" s="1137"/>
      <c r="EA7" s="234"/>
    </row>
    <row r="8" spans="1:131" s="235" customFormat="1" ht="26.25" customHeight="1" x14ac:dyDescent="0.2">
      <c r="A8" s="238">
        <v>2</v>
      </c>
      <c r="B8" s="1066" t="s">
        <v>394</v>
      </c>
      <c r="C8" s="1067"/>
      <c r="D8" s="1067"/>
      <c r="E8" s="1067"/>
      <c r="F8" s="1067"/>
      <c r="G8" s="1067"/>
      <c r="H8" s="1067"/>
      <c r="I8" s="1067"/>
      <c r="J8" s="1067"/>
      <c r="K8" s="1067"/>
      <c r="L8" s="1067"/>
      <c r="M8" s="1067"/>
      <c r="N8" s="1067"/>
      <c r="O8" s="1067"/>
      <c r="P8" s="1068"/>
      <c r="Q8" s="1074">
        <v>16</v>
      </c>
      <c r="R8" s="1075"/>
      <c r="S8" s="1075"/>
      <c r="T8" s="1075"/>
      <c r="U8" s="1075"/>
      <c r="V8" s="1075">
        <v>1</v>
      </c>
      <c r="W8" s="1075"/>
      <c r="X8" s="1075"/>
      <c r="Y8" s="1075"/>
      <c r="Z8" s="1075"/>
      <c r="AA8" s="1075">
        <v>15</v>
      </c>
      <c r="AB8" s="1075"/>
      <c r="AC8" s="1075"/>
      <c r="AD8" s="1075"/>
      <c r="AE8" s="1076"/>
      <c r="AF8" s="1071">
        <v>15</v>
      </c>
      <c r="AG8" s="1072"/>
      <c r="AH8" s="1072"/>
      <c r="AI8" s="1072"/>
      <c r="AJ8" s="1073"/>
      <c r="AK8" s="1116">
        <v>0</v>
      </c>
      <c r="AL8" s="1117"/>
      <c r="AM8" s="1117"/>
      <c r="AN8" s="1117"/>
      <c r="AO8" s="1117"/>
      <c r="AP8" s="1117">
        <v>0</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t="s">
        <v>395</v>
      </c>
      <c r="C9" s="1067"/>
      <c r="D9" s="1067"/>
      <c r="E9" s="1067"/>
      <c r="F9" s="1067"/>
      <c r="G9" s="1067"/>
      <c r="H9" s="1067"/>
      <c r="I9" s="1067"/>
      <c r="J9" s="1067"/>
      <c r="K9" s="1067"/>
      <c r="L9" s="1067"/>
      <c r="M9" s="1067"/>
      <c r="N9" s="1067"/>
      <c r="O9" s="1067"/>
      <c r="P9" s="1068"/>
      <c r="Q9" s="1074">
        <v>66</v>
      </c>
      <c r="R9" s="1075"/>
      <c r="S9" s="1075"/>
      <c r="T9" s="1075"/>
      <c r="U9" s="1075"/>
      <c r="V9" s="1075">
        <v>63</v>
      </c>
      <c r="W9" s="1075"/>
      <c r="X9" s="1075"/>
      <c r="Y9" s="1075"/>
      <c r="Z9" s="1075"/>
      <c r="AA9" s="1075">
        <v>3</v>
      </c>
      <c r="AB9" s="1075"/>
      <c r="AC9" s="1075"/>
      <c r="AD9" s="1075"/>
      <c r="AE9" s="1076"/>
      <c r="AF9" s="1071">
        <v>3</v>
      </c>
      <c r="AG9" s="1072"/>
      <c r="AH9" s="1072"/>
      <c r="AI9" s="1072"/>
      <c r="AJ9" s="1073"/>
      <c r="AK9" s="1116">
        <v>0</v>
      </c>
      <c r="AL9" s="1117"/>
      <c r="AM9" s="1117"/>
      <c r="AN9" s="1117"/>
      <c r="AO9" s="1117"/>
      <c r="AP9" s="1117">
        <v>0</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t="s">
        <v>396</v>
      </c>
      <c r="C10" s="1067"/>
      <c r="D10" s="1067"/>
      <c r="E10" s="1067"/>
      <c r="F10" s="1067"/>
      <c r="G10" s="1067"/>
      <c r="H10" s="1067"/>
      <c r="I10" s="1067"/>
      <c r="J10" s="1067"/>
      <c r="K10" s="1067"/>
      <c r="L10" s="1067"/>
      <c r="M10" s="1067"/>
      <c r="N10" s="1067"/>
      <c r="O10" s="1067"/>
      <c r="P10" s="1068"/>
      <c r="Q10" s="1074">
        <v>0</v>
      </c>
      <c r="R10" s="1075"/>
      <c r="S10" s="1075"/>
      <c r="T10" s="1075"/>
      <c r="U10" s="1075"/>
      <c r="V10" s="1075">
        <v>0</v>
      </c>
      <c r="W10" s="1075"/>
      <c r="X10" s="1075"/>
      <c r="Y10" s="1075"/>
      <c r="Z10" s="1075"/>
      <c r="AA10" s="1075">
        <v>0</v>
      </c>
      <c r="AB10" s="1075"/>
      <c r="AC10" s="1075"/>
      <c r="AD10" s="1075"/>
      <c r="AE10" s="1076"/>
      <c r="AF10" s="1071" t="s">
        <v>132</v>
      </c>
      <c r="AG10" s="1072"/>
      <c r="AH10" s="1072"/>
      <c r="AI10" s="1072"/>
      <c r="AJ10" s="1073"/>
      <c r="AK10" s="1116">
        <v>0</v>
      </c>
      <c r="AL10" s="1117"/>
      <c r="AM10" s="1117"/>
      <c r="AN10" s="1117"/>
      <c r="AO10" s="1117"/>
      <c r="AP10" s="1117">
        <v>0</v>
      </c>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t="s">
        <v>397</v>
      </c>
      <c r="C11" s="1067"/>
      <c r="D11" s="1067"/>
      <c r="E11" s="1067"/>
      <c r="F11" s="1067"/>
      <c r="G11" s="1067"/>
      <c r="H11" s="1067"/>
      <c r="I11" s="1067"/>
      <c r="J11" s="1067"/>
      <c r="K11" s="1067"/>
      <c r="L11" s="1067"/>
      <c r="M11" s="1067"/>
      <c r="N11" s="1067"/>
      <c r="O11" s="1067"/>
      <c r="P11" s="1068"/>
      <c r="Q11" s="1074">
        <v>13</v>
      </c>
      <c r="R11" s="1075"/>
      <c r="S11" s="1075"/>
      <c r="T11" s="1075"/>
      <c r="U11" s="1075"/>
      <c r="V11" s="1075">
        <v>13</v>
      </c>
      <c r="W11" s="1075"/>
      <c r="X11" s="1075"/>
      <c r="Y11" s="1075"/>
      <c r="Z11" s="1075"/>
      <c r="AA11" s="1075">
        <v>0</v>
      </c>
      <c r="AB11" s="1075"/>
      <c r="AC11" s="1075"/>
      <c r="AD11" s="1075"/>
      <c r="AE11" s="1076"/>
      <c r="AF11" s="1071" t="s">
        <v>398</v>
      </c>
      <c r="AG11" s="1072"/>
      <c r="AH11" s="1072"/>
      <c r="AI11" s="1072"/>
      <c r="AJ11" s="1073"/>
      <c r="AK11" s="1116">
        <v>13</v>
      </c>
      <c r="AL11" s="1117"/>
      <c r="AM11" s="1117"/>
      <c r="AN11" s="1117"/>
      <c r="AO11" s="1117"/>
      <c r="AP11" s="1117">
        <v>79</v>
      </c>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399</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400</v>
      </c>
      <c r="B23" s="973" t="s">
        <v>401</v>
      </c>
      <c r="C23" s="974"/>
      <c r="D23" s="974"/>
      <c r="E23" s="974"/>
      <c r="F23" s="974"/>
      <c r="G23" s="974"/>
      <c r="H23" s="974"/>
      <c r="I23" s="974"/>
      <c r="J23" s="974"/>
      <c r="K23" s="974"/>
      <c r="L23" s="974"/>
      <c r="M23" s="974"/>
      <c r="N23" s="974"/>
      <c r="O23" s="974"/>
      <c r="P23" s="984"/>
      <c r="Q23" s="1103">
        <v>7800</v>
      </c>
      <c r="R23" s="1097"/>
      <c r="S23" s="1097"/>
      <c r="T23" s="1097"/>
      <c r="U23" s="1097"/>
      <c r="V23" s="1097">
        <v>7370</v>
      </c>
      <c r="W23" s="1097"/>
      <c r="X23" s="1097"/>
      <c r="Y23" s="1097"/>
      <c r="Z23" s="1097"/>
      <c r="AA23" s="1097">
        <v>430</v>
      </c>
      <c r="AB23" s="1097"/>
      <c r="AC23" s="1097"/>
      <c r="AD23" s="1097"/>
      <c r="AE23" s="1104"/>
      <c r="AF23" s="1105">
        <v>376</v>
      </c>
      <c r="AG23" s="1097"/>
      <c r="AH23" s="1097"/>
      <c r="AI23" s="1097"/>
      <c r="AJ23" s="1106"/>
      <c r="AK23" s="1107"/>
      <c r="AL23" s="1108"/>
      <c r="AM23" s="1108"/>
      <c r="AN23" s="1108"/>
      <c r="AO23" s="1108"/>
      <c r="AP23" s="1097">
        <v>12788</v>
      </c>
      <c r="AQ23" s="1097"/>
      <c r="AR23" s="1097"/>
      <c r="AS23" s="1097"/>
      <c r="AT23" s="1097"/>
      <c r="AU23" s="1098"/>
      <c r="AV23" s="1098"/>
      <c r="AW23" s="1098"/>
      <c r="AX23" s="1098"/>
      <c r="AY23" s="1099"/>
      <c r="AZ23" s="1100" t="s">
        <v>132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402</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403</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376</v>
      </c>
      <c r="B26" s="1032"/>
      <c r="C26" s="1032"/>
      <c r="D26" s="1032"/>
      <c r="E26" s="1032"/>
      <c r="F26" s="1032"/>
      <c r="G26" s="1032"/>
      <c r="H26" s="1032"/>
      <c r="I26" s="1032"/>
      <c r="J26" s="1032"/>
      <c r="K26" s="1032"/>
      <c r="L26" s="1032"/>
      <c r="M26" s="1032"/>
      <c r="N26" s="1032"/>
      <c r="O26" s="1032"/>
      <c r="P26" s="1033"/>
      <c r="Q26" s="1037" t="s">
        <v>404</v>
      </c>
      <c r="R26" s="1038"/>
      <c r="S26" s="1038"/>
      <c r="T26" s="1038"/>
      <c r="U26" s="1039"/>
      <c r="V26" s="1037" t="s">
        <v>405</v>
      </c>
      <c r="W26" s="1038"/>
      <c r="X26" s="1038"/>
      <c r="Y26" s="1038"/>
      <c r="Z26" s="1039"/>
      <c r="AA26" s="1037" t="s">
        <v>406</v>
      </c>
      <c r="AB26" s="1038"/>
      <c r="AC26" s="1038"/>
      <c r="AD26" s="1038"/>
      <c r="AE26" s="1038"/>
      <c r="AF26" s="1091" t="s">
        <v>407</v>
      </c>
      <c r="AG26" s="1044"/>
      <c r="AH26" s="1044"/>
      <c r="AI26" s="1044"/>
      <c r="AJ26" s="1092"/>
      <c r="AK26" s="1038" t="s">
        <v>408</v>
      </c>
      <c r="AL26" s="1038"/>
      <c r="AM26" s="1038"/>
      <c r="AN26" s="1038"/>
      <c r="AO26" s="1039"/>
      <c r="AP26" s="1037" t="s">
        <v>409</v>
      </c>
      <c r="AQ26" s="1038"/>
      <c r="AR26" s="1038"/>
      <c r="AS26" s="1038"/>
      <c r="AT26" s="1039"/>
      <c r="AU26" s="1037" t="s">
        <v>410</v>
      </c>
      <c r="AV26" s="1038"/>
      <c r="AW26" s="1038"/>
      <c r="AX26" s="1038"/>
      <c r="AY26" s="1039"/>
      <c r="AZ26" s="1037" t="s">
        <v>411</v>
      </c>
      <c r="BA26" s="1038"/>
      <c r="BB26" s="1038"/>
      <c r="BC26" s="1038"/>
      <c r="BD26" s="1039"/>
      <c r="BE26" s="1037" t="s">
        <v>383</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412</v>
      </c>
      <c r="C28" s="1084"/>
      <c r="D28" s="1084"/>
      <c r="E28" s="1084"/>
      <c r="F28" s="1084"/>
      <c r="G28" s="1084"/>
      <c r="H28" s="1084"/>
      <c r="I28" s="1084"/>
      <c r="J28" s="1084"/>
      <c r="K28" s="1084"/>
      <c r="L28" s="1084"/>
      <c r="M28" s="1084"/>
      <c r="N28" s="1084"/>
      <c r="O28" s="1084"/>
      <c r="P28" s="1085"/>
      <c r="Q28" s="1086">
        <v>2646</v>
      </c>
      <c r="R28" s="1087"/>
      <c r="S28" s="1087"/>
      <c r="T28" s="1087"/>
      <c r="U28" s="1087"/>
      <c r="V28" s="1087">
        <v>2463</v>
      </c>
      <c r="W28" s="1087"/>
      <c r="X28" s="1087"/>
      <c r="Y28" s="1087"/>
      <c r="Z28" s="1087"/>
      <c r="AA28" s="1087">
        <v>183</v>
      </c>
      <c r="AB28" s="1087"/>
      <c r="AC28" s="1087"/>
      <c r="AD28" s="1087"/>
      <c r="AE28" s="1088"/>
      <c r="AF28" s="1089">
        <v>183</v>
      </c>
      <c r="AG28" s="1087"/>
      <c r="AH28" s="1087"/>
      <c r="AI28" s="1087"/>
      <c r="AJ28" s="1090"/>
      <c r="AK28" s="1078">
        <v>166</v>
      </c>
      <c r="AL28" s="1079"/>
      <c r="AM28" s="1079"/>
      <c r="AN28" s="1079"/>
      <c r="AO28" s="1079"/>
      <c r="AP28" s="1079">
        <v>0</v>
      </c>
      <c r="AQ28" s="1079"/>
      <c r="AR28" s="1079"/>
      <c r="AS28" s="1079"/>
      <c r="AT28" s="1079"/>
      <c r="AU28" s="1079">
        <v>0</v>
      </c>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413</v>
      </c>
      <c r="C29" s="1067"/>
      <c r="D29" s="1067"/>
      <c r="E29" s="1067"/>
      <c r="F29" s="1067"/>
      <c r="G29" s="1067"/>
      <c r="H29" s="1067"/>
      <c r="I29" s="1067"/>
      <c r="J29" s="1067"/>
      <c r="K29" s="1067"/>
      <c r="L29" s="1067"/>
      <c r="M29" s="1067"/>
      <c r="N29" s="1067"/>
      <c r="O29" s="1067"/>
      <c r="P29" s="1068"/>
      <c r="Q29" s="1074">
        <v>489</v>
      </c>
      <c r="R29" s="1075"/>
      <c r="S29" s="1075"/>
      <c r="T29" s="1075"/>
      <c r="U29" s="1075"/>
      <c r="V29" s="1075">
        <v>489</v>
      </c>
      <c r="W29" s="1075"/>
      <c r="X29" s="1075"/>
      <c r="Y29" s="1075"/>
      <c r="Z29" s="1075"/>
      <c r="AA29" s="1075">
        <v>0</v>
      </c>
      <c r="AB29" s="1075"/>
      <c r="AC29" s="1075"/>
      <c r="AD29" s="1075"/>
      <c r="AE29" s="1076"/>
      <c r="AF29" s="1071">
        <v>0</v>
      </c>
      <c r="AG29" s="1072"/>
      <c r="AH29" s="1072"/>
      <c r="AI29" s="1072"/>
      <c r="AJ29" s="1073"/>
      <c r="AK29" s="1016">
        <v>83</v>
      </c>
      <c r="AL29" s="1007"/>
      <c r="AM29" s="1007"/>
      <c r="AN29" s="1007"/>
      <c r="AO29" s="1007"/>
      <c r="AP29" s="1007">
        <v>0</v>
      </c>
      <c r="AQ29" s="1007"/>
      <c r="AR29" s="1007"/>
      <c r="AS29" s="1007"/>
      <c r="AT29" s="1007"/>
      <c r="AU29" s="1007">
        <v>0</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414</v>
      </c>
      <c r="C30" s="1067"/>
      <c r="D30" s="1067"/>
      <c r="E30" s="1067"/>
      <c r="F30" s="1067"/>
      <c r="G30" s="1067"/>
      <c r="H30" s="1067"/>
      <c r="I30" s="1067"/>
      <c r="J30" s="1067"/>
      <c r="K30" s="1067"/>
      <c r="L30" s="1067"/>
      <c r="M30" s="1067"/>
      <c r="N30" s="1067"/>
      <c r="O30" s="1067"/>
      <c r="P30" s="1068"/>
      <c r="Q30" s="1074">
        <v>2041</v>
      </c>
      <c r="R30" s="1075"/>
      <c r="S30" s="1075"/>
      <c r="T30" s="1075"/>
      <c r="U30" s="1075"/>
      <c r="V30" s="1075">
        <v>2041</v>
      </c>
      <c r="W30" s="1075"/>
      <c r="X30" s="1075"/>
      <c r="Y30" s="1075"/>
      <c r="Z30" s="1075"/>
      <c r="AA30" s="1075">
        <v>0</v>
      </c>
      <c r="AB30" s="1075"/>
      <c r="AC30" s="1075"/>
      <c r="AD30" s="1075"/>
      <c r="AE30" s="1076"/>
      <c r="AF30" s="1071">
        <v>0</v>
      </c>
      <c r="AG30" s="1072"/>
      <c r="AH30" s="1072"/>
      <c r="AI30" s="1072"/>
      <c r="AJ30" s="1073"/>
      <c r="AK30" s="1016">
        <v>319</v>
      </c>
      <c r="AL30" s="1007"/>
      <c r="AM30" s="1007"/>
      <c r="AN30" s="1007"/>
      <c r="AO30" s="1007"/>
      <c r="AP30" s="1007">
        <v>0</v>
      </c>
      <c r="AQ30" s="1007"/>
      <c r="AR30" s="1007"/>
      <c r="AS30" s="1007"/>
      <c r="AT30" s="1007"/>
      <c r="AU30" s="1007">
        <v>0</v>
      </c>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415</v>
      </c>
      <c r="C31" s="1067"/>
      <c r="D31" s="1067"/>
      <c r="E31" s="1067"/>
      <c r="F31" s="1067"/>
      <c r="G31" s="1067"/>
      <c r="H31" s="1067"/>
      <c r="I31" s="1067"/>
      <c r="J31" s="1067"/>
      <c r="K31" s="1067"/>
      <c r="L31" s="1067"/>
      <c r="M31" s="1067"/>
      <c r="N31" s="1067"/>
      <c r="O31" s="1067"/>
      <c r="P31" s="1068"/>
      <c r="Q31" s="1074">
        <v>2059</v>
      </c>
      <c r="R31" s="1075"/>
      <c r="S31" s="1075"/>
      <c r="T31" s="1075"/>
      <c r="U31" s="1075"/>
      <c r="V31" s="1075">
        <v>2035</v>
      </c>
      <c r="W31" s="1075"/>
      <c r="X31" s="1075"/>
      <c r="Y31" s="1075"/>
      <c r="Z31" s="1075"/>
      <c r="AA31" s="1075">
        <v>24</v>
      </c>
      <c r="AB31" s="1075"/>
      <c r="AC31" s="1075"/>
      <c r="AD31" s="1075"/>
      <c r="AE31" s="1076"/>
      <c r="AF31" s="1071">
        <v>240</v>
      </c>
      <c r="AG31" s="1072"/>
      <c r="AH31" s="1072"/>
      <c r="AI31" s="1072"/>
      <c r="AJ31" s="1073"/>
      <c r="AK31" s="1016">
        <v>36</v>
      </c>
      <c r="AL31" s="1007"/>
      <c r="AM31" s="1007"/>
      <c r="AN31" s="1007"/>
      <c r="AO31" s="1007"/>
      <c r="AP31" s="1007">
        <v>454</v>
      </c>
      <c r="AQ31" s="1007"/>
      <c r="AR31" s="1007"/>
      <c r="AS31" s="1007"/>
      <c r="AT31" s="1007"/>
      <c r="AU31" s="1007">
        <v>167</v>
      </c>
      <c r="AV31" s="1007"/>
      <c r="AW31" s="1007"/>
      <c r="AX31" s="1007"/>
      <c r="AY31" s="1007"/>
      <c r="AZ31" s="1077" t="s">
        <v>593</v>
      </c>
      <c r="BA31" s="1077"/>
      <c r="BB31" s="1077"/>
      <c r="BC31" s="1077"/>
      <c r="BD31" s="1077"/>
      <c r="BE31" s="1008" t="s">
        <v>416</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417</v>
      </c>
      <c r="C32" s="1067"/>
      <c r="D32" s="1067"/>
      <c r="E32" s="1067"/>
      <c r="F32" s="1067"/>
      <c r="G32" s="1067"/>
      <c r="H32" s="1067"/>
      <c r="I32" s="1067"/>
      <c r="J32" s="1067"/>
      <c r="K32" s="1067"/>
      <c r="L32" s="1067"/>
      <c r="M32" s="1067"/>
      <c r="N32" s="1067"/>
      <c r="O32" s="1067"/>
      <c r="P32" s="1068"/>
      <c r="Q32" s="1074">
        <v>461</v>
      </c>
      <c r="R32" s="1075"/>
      <c r="S32" s="1075"/>
      <c r="T32" s="1075"/>
      <c r="U32" s="1075"/>
      <c r="V32" s="1075">
        <v>374</v>
      </c>
      <c r="W32" s="1075"/>
      <c r="X32" s="1075"/>
      <c r="Y32" s="1075"/>
      <c r="Z32" s="1075"/>
      <c r="AA32" s="1075">
        <v>87</v>
      </c>
      <c r="AB32" s="1075"/>
      <c r="AC32" s="1075"/>
      <c r="AD32" s="1075"/>
      <c r="AE32" s="1076"/>
      <c r="AF32" s="1071">
        <v>8</v>
      </c>
      <c r="AG32" s="1072"/>
      <c r="AH32" s="1072"/>
      <c r="AI32" s="1072"/>
      <c r="AJ32" s="1073"/>
      <c r="AK32" s="1016">
        <v>140</v>
      </c>
      <c r="AL32" s="1007"/>
      <c r="AM32" s="1007"/>
      <c r="AN32" s="1007"/>
      <c r="AO32" s="1007"/>
      <c r="AP32" s="1007">
        <v>3031</v>
      </c>
      <c r="AQ32" s="1007"/>
      <c r="AR32" s="1007"/>
      <c r="AS32" s="1007"/>
      <c r="AT32" s="1007"/>
      <c r="AU32" s="1007">
        <v>1767</v>
      </c>
      <c r="AV32" s="1007"/>
      <c r="AW32" s="1007"/>
      <c r="AX32" s="1007"/>
      <c r="AY32" s="1007"/>
      <c r="AZ32" s="1077" t="s">
        <v>593</v>
      </c>
      <c r="BA32" s="1077"/>
      <c r="BB32" s="1077"/>
      <c r="BC32" s="1077"/>
      <c r="BD32" s="1077"/>
      <c r="BE32" s="1008" t="s">
        <v>418</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419</v>
      </c>
      <c r="C33" s="1067"/>
      <c r="D33" s="1067"/>
      <c r="E33" s="1067"/>
      <c r="F33" s="1067"/>
      <c r="G33" s="1067"/>
      <c r="H33" s="1067"/>
      <c r="I33" s="1067"/>
      <c r="J33" s="1067"/>
      <c r="K33" s="1067"/>
      <c r="L33" s="1067"/>
      <c r="M33" s="1067"/>
      <c r="N33" s="1067"/>
      <c r="O33" s="1067"/>
      <c r="P33" s="1068"/>
      <c r="Q33" s="1074">
        <v>32</v>
      </c>
      <c r="R33" s="1075"/>
      <c r="S33" s="1075"/>
      <c r="T33" s="1075"/>
      <c r="U33" s="1075"/>
      <c r="V33" s="1075">
        <v>32</v>
      </c>
      <c r="W33" s="1075"/>
      <c r="X33" s="1075"/>
      <c r="Y33" s="1075"/>
      <c r="Z33" s="1075"/>
      <c r="AA33" s="1075">
        <v>0</v>
      </c>
      <c r="AB33" s="1075"/>
      <c r="AC33" s="1075"/>
      <c r="AD33" s="1075"/>
      <c r="AE33" s="1076"/>
      <c r="AF33" s="1071" t="s">
        <v>420</v>
      </c>
      <c r="AG33" s="1072"/>
      <c r="AH33" s="1072"/>
      <c r="AI33" s="1072"/>
      <c r="AJ33" s="1073"/>
      <c r="AK33" s="1016">
        <v>31</v>
      </c>
      <c r="AL33" s="1007"/>
      <c r="AM33" s="1007"/>
      <c r="AN33" s="1007"/>
      <c r="AO33" s="1007"/>
      <c r="AP33" s="1007">
        <v>172</v>
      </c>
      <c r="AQ33" s="1007"/>
      <c r="AR33" s="1007"/>
      <c r="AS33" s="1007"/>
      <c r="AT33" s="1007"/>
      <c r="AU33" s="1007">
        <v>172</v>
      </c>
      <c r="AV33" s="1007"/>
      <c r="AW33" s="1007"/>
      <c r="AX33" s="1007"/>
      <c r="AY33" s="1007"/>
      <c r="AZ33" s="1077" t="s">
        <v>593</v>
      </c>
      <c r="BA33" s="1077"/>
      <c r="BB33" s="1077"/>
      <c r="BC33" s="1077"/>
      <c r="BD33" s="1077"/>
      <c r="BE33" s="1008" t="s">
        <v>421</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422</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400</v>
      </c>
      <c r="B63" s="973" t="s">
        <v>423</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431</v>
      </c>
      <c r="AG63" s="995"/>
      <c r="AH63" s="995"/>
      <c r="AI63" s="995"/>
      <c r="AJ63" s="1058"/>
      <c r="AK63" s="1059"/>
      <c r="AL63" s="999"/>
      <c r="AM63" s="999"/>
      <c r="AN63" s="999"/>
      <c r="AO63" s="999"/>
      <c r="AP63" s="995">
        <v>3657</v>
      </c>
      <c r="AQ63" s="995"/>
      <c r="AR63" s="995"/>
      <c r="AS63" s="995"/>
      <c r="AT63" s="995"/>
      <c r="AU63" s="995">
        <v>2106</v>
      </c>
      <c r="AV63" s="995"/>
      <c r="AW63" s="995"/>
      <c r="AX63" s="995"/>
      <c r="AY63" s="995"/>
      <c r="AZ63" s="1053"/>
      <c r="BA63" s="1053"/>
      <c r="BB63" s="1053"/>
      <c r="BC63" s="1053"/>
      <c r="BD63" s="1053"/>
      <c r="BE63" s="996"/>
      <c r="BF63" s="996"/>
      <c r="BG63" s="996"/>
      <c r="BH63" s="996"/>
      <c r="BI63" s="997"/>
      <c r="BJ63" s="1054" t="s">
        <v>420</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425</v>
      </c>
      <c r="B66" s="1032"/>
      <c r="C66" s="1032"/>
      <c r="D66" s="1032"/>
      <c r="E66" s="1032"/>
      <c r="F66" s="1032"/>
      <c r="G66" s="1032"/>
      <c r="H66" s="1032"/>
      <c r="I66" s="1032"/>
      <c r="J66" s="1032"/>
      <c r="K66" s="1032"/>
      <c r="L66" s="1032"/>
      <c r="M66" s="1032"/>
      <c r="N66" s="1032"/>
      <c r="O66" s="1032"/>
      <c r="P66" s="1033"/>
      <c r="Q66" s="1037" t="s">
        <v>404</v>
      </c>
      <c r="R66" s="1038"/>
      <c r="S66" s="1038"/>
      <c r="T66" s="1038"/>
      <c r="U66" s="1039"/>
      <c r="V66" s="1037" t="s">
        <v>426</v>
      </c>
      <c r="W66" s="1038"/>
      <c r="X66" s="1038"/>
      <c r="Y66" s="1038"/>
      <c r="Z66" s="1039"/>
      <c r="AA66" s="1037" t="s">
        <v>427</v>
      </c>
      <c r="AB66" s="1038"/>
      <c r="AC66" s="1038"/>
      <c r="AD66" s="1038"/>
      <c r="AE66" s="1039"/>
      <c r="AF66" s="1043" t="s">
        <v>428</v>
      </c>
      <c r="AG66" s="1044"/>
      <c r="AH66" s="1044"/>
      <c r="AI66" s="1044"/>
      <c r="AJ66" s="1045"/>
      <c r="AK66" s="1037" t="s">
        <v>429</v>
      </c>
      <c r="AL66" s="1032"/>
      <c r="AM66" s="1032"/>
      <c r="AN66" s="1032"/>
      <c r="AO66" s="1033"/>
      <c r="AP66" s="1037" t="s">
        <v>430</v>
      </c>
      <c r="AQ66" s="1038"/>
      <c r="AR66" s="1038"/>
      <c r="AS66" s="1038"/>
      <c r="AT66" s="1039"/>
      <c r="AU66" s="1037" t="s">
        <v>431</v>
      </c>
      <c r="AV66" s="1038"/>
      <c r="AW66" s="1038"/>
      <c r="AX66" s="1038"/>
      <c r="AY66" s="1039"/>
      <c r="AZ66" s="1037" t="s">
        <v>383</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587</v>
      </c>
      <c r="C68" s="1022"/>
      <c r="D68" s="1022"/>
      <c r="E68" s="1022"/>
      <c r="F68" s="1022"/>
      <c r="G68" s="1022"/>
      <c r="H68" s="1022"/>
      <c r="I68" s="1022"/>
      <c r="J68" s="1022"/>
      <c r="K68" s="1022"/>
      <c r="L68" s="1022"/>
      <c r="M68" s="1022"/>
      <c r="N68" s="1022"/>
      <c r="O68" s="1022"/>
      <c r="P68" s="1023"/>
      <c r="Q68" s="1024">
        <v>303</v>
      </c>
      <c r="R68" s="1018"/>
      <c r="S68" s="1018"/>
      <c r="T68" s="1018"/>
      <c r="U68" s="1018"/>
      <c r="V68" s="1018">
        <v>264</v>
      </c>
      <c r="W68" s="1018"/>
      <c r="X68" s="1018"/>
      <c r="Y68" s="1018"/>
      <c r="Z68" s="1018"/>
      <c r="AA68" s="1018">
        <v>39</v>
      </c>
      <c r="AB68" s="1018"/>
      <c r="AC68" s="1018"/>
      <c r="AD68" s="1018"/>
      <c r="AE68" s="1018"/>
      <c r="AF68" s="1018">
        <v>39</v>
      </c>
      <c r="AG68" s="1018"/>
      <c r="AH68" s="1018"/>
      <c r="AI68" s="1018"/>
      <c r="AJ68" s="1018"/>
      <c r="AK68" s="1018">
        <v>0</v>
      </c>
      <c r="AL68" s="1018"/>
      <c r="AM68" s="1018"/>
      <c r="AN68" s="1018"/>
      <c r="AO68" s="1018"/>
      <c r="AP68" s="1018">
        <v>226</v>
      </c>
      <c r="AQ68" s="1018"/>
      <c r="AR68" s="1018"/>
      <c r="AS68" s="1018"/>
      <c r="AT68" s="1018"/>
      <c r="AU68" s="1018">
        <v>31</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588</v>
      </c>
      <c r="C69" s="1011"/>
      <c r="D69" s="1011"/>
      <c r="E69" s="1011"/>
      <c r="F69" s="1011"/>
      <c r="G69" s="1011"/>
      <c r="H69" s="1011"/>
      <c r="I69" s="1011"/>
      <c r="J69" s="1011"/>
      <c r="K69" s="1011"/>
      <c r="L69" s="1011"/>
      <c r="M69" s="1011"/>
      <c r="N69" s="1011"/>
      <c r="O69" s="1011"/>
      <c r="P69" s="1012"/>
      <c r="Q69" s="1013">
        <v>4286</v>
      </c>
      <c r="R69" s="1007"/>
      <c r="S69" s="1007"/>
      <c r="T69" s="1007"/>
      <c r="U69" s="1007"/>
      <c r="V69" s="1007">
        <v>4270</v>
      </c>
      <c r="W69" s="1007"/>
      <c r="X69" s="1007"/>
      <c r="Y69" s="1007"/>
      <c r="Z69" s="1007"/>
      <c r="AA69" s="1007">
        <v>16</v>
      </c>
      <c r="AB69" s="1007"/>
      <c r="AC69" s="1007"/>
      <c r="AD69" s="1007"/>
      <c r="AE69" s="1007"/>
      <c r="AF69" s="1007">
        <v>16</v>
      </c>
      <c r="AG69" s="1007"/>
      <c r="AH69" s="1007"/>
      <c r="AI69" s="1007"/>
      <c r="AJ69" s="1007"/>
      <c r="AK69" s="1007">
        <v>103</v>
      </c>
      <c r="AL69" s="1007"/>
      <c r="AM69" s="1007"/>
      <c r="AN69" s="1007"/>
      <c r="AO69" s="1007"/>
      <c r="AP69" s="1007">
        <v>0</v>
      </c>
      <c r="AQ69" s="1007"/>
      <c r="AR69" s="1007"/>
      <c r="AS69" s="1007"/>
      <c r="AT69" s="1007"/>
      <c r="AU69" s="1007">
        <v>0</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589</v>
      </c>
      <c r="C70" s="1011"/>
      <c r="D70" s="1011"/>
      <c r="E70" s="1011"/>
      <c r="F70" s="1011"/>
      <c r="G70" s="1011"/>
      <c r="H70" s="1011"/>
      <c r="I70" s="1011"/>
      <c r="J70" s="1011"/>
      <c r="K70" s="1011"/>
      <c r="L70" s="1011"/>
      <c r="M70" s="1011"/>
      <c r="N70" s="1011"/>
      <c r="O70" s="1011"/>
      <c r="P70" s="1012"/>
      <c r="Q70" s="1013">
        <v>202</v>
      </c>
      <c r="R70" s="1007"/>
      <c r="S70" s="1007"/>
      <c r="T70" s="1007"/>
      <c r="U70" s="1007"/>
      <c r="V70" s="1007">
        <v>174</v>
      </c>
      <c r="W70" s="1007"/>
      <c r="X70" s="1007"/>
      <c r="Y70" s="1007"/>
      <c r="Z70" s="1007"/>
      <c r="AA70" s="1007">
        <v>28</v>
      </c>
      <c r="AB70" s="1007"/>
      <c r="AC70" s="1007"/>
      <c r="AD70" s="1007"/>
      <c r="AE70" s="1007"/>
      <c r="AF70" s="1007">
        <v>28</v>
      </c>
      <c r="AG70" s="1007"/>
      <c r="AH70" s="1007"/>
      <c r="AI70" s="1007"/>
      <c r="AJ70" s="1007"/>
      <c r="AK70" s="1007">
        <v>19</v>
      </c>
      <c r="AL70" s="1007"/>
      <c r="AM70" s="1007"/>
      <c r="AN70" s="1007"/>
      <c r="AO70" s="1007"/>
      <c r="AP70" s="1007">
        <v>135</v>
      </c>
      <c r="AQ70" s="1007"/>
      <c r="AR70" s="1007"/>
      <c r="AS70" s="1007"/>
      <c r="AT70" s="1007"/>
      <c r="AU70" s="1007">
        <v>16</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590</v>
      </c>
      <c r="C71" s="1011"/>
      <c r="D71" s="1011"/>
      <c r="E71" s="1011"/>
      <c r="F71" s="1011"/>
      <c r="G71" s="1011"/>
      <c r="H71" s="1011"/>
      <c r="I71" s="1011"/>
      <c r="J71" s="1011"/>
      <c r="K71" s="1011"/>
      <c r="L71" s="1011"/>
      <c r="M71" s="1011"/>
      <c r="N71" s="1011"/>
      <c r="O71" s="1011"/>
      <c r="P71" s="1012"/>
      <c r="Q71" s="1013">
        <v>401</v>
      </c>
      <c r="R71" s="1007"/>
      <c r="S71" s="1007"/>
      <c r="T71" s="1007"/>
      <c r="U71" s="1007"/>
      <c r="V71" s="1007">
        <v>376</v>
      </c>
      <c r="W71" s="1007"/>
      <c r="X71" s="1007"/>
      <c r="Y71" s="1007"/>
      <c r="Z71" s="1007"/>
      <c r="AA71" s="1007">
        <v>25</v>
      </c>
      <c r="AB71" s="1007"/>
      <c r="AC71" s="1007"/>
      <c r="AD71" s="1007"/>
      <c r="AE71" s="1007"/>
      <c r="AF71" s="1007">
        <v>25</v>
      </c>
      <c r="AG71" s="1007"/>
      <c r="AH71" s="1007"/>
      <c r="AI71" s="1007"/>
      <c r="AJ71" s="1007"/>
      <c r="AK71" s="1007">
        <v>238</v>
      </c>
      <c r="AL71" s="1007"/>
      <c r="AM71" s="1007"/>
      <c r="AN71" s="1007"/>
      <c r="AO71" s="1007"/>
      <c r="AP71" s="1007">
        <v>0</v>
      </c>
      <c r="AQ71" s="1007"/>
      <c r="AR71" s="1007"/>
      <c r="AS71" s="1007"/>
      <c r="AT71" s="1007"/>
      <c r="AU71" s="1007">
        <v>0</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591</v>
      </c>
      <c r="C72" s="1011"/>
      <c r="D72" s="1011"/>
      <c r="E72" s="1011"/>
      <c r="F72" s="1011"/>
      <c r="G72" s="1011"/>
      <c r="H72" s="1011"/>
      <c r="I72" s="1011"/>
      <c r="J72" s="1011"/>
      <c r="K72" s="1011"/>
      <c r="L72" s="1011"/>
      <c r="M72" s="1011"/>
      <c r="N72" s="1011"/>
      <c r="O72" s="1011"/>
      <c r="P72" s="1012"/>
      <c r="Q72" s="1013">
        <v>14719</v>
      </c>
      <c r="R72" s="1007"/>
      <c r="S72" s="1007"/>
      <c r="T72" s="1007"/>
      <c r="U72" s="1007"/>
      <c r="V72" s="1007">
        <v>14004</v>
      </c>
      <c r="W72" s="1007"/>
      <c r="X72" s="1007"/>
      <c r="Y72" s="1007"/>
      <c r="Z72" s="1007"/>
      <c r="AA72" s="1007">
        <v>715</v>
      </c>
      <c r="AB72" s="1007"/>
      <c r="AC72" s="1007"/>
      <c r="AD72" s="1007"/>
      <c r="AE72" s="1007"/>
      <c r="AF72" s="1007">
        <v>707</v>
      </c>
      <c r="AG72" s="1007"/>
      <c r="AH72" s="1007"/>
      <c r="AI72" s="1007"/>
      <c r="AJ72" s="1007"/>
      <c r="AK72" s="1007">
        <v>255</v>
      </c>
      <c r="AL72" s="1007"/>
      <c r="AM72" s="1007"/>
      <c r="AN72" s="1007"/>
      <c r="AO72" s="1007"/>
      <c r="AP72" s="1007">
        <v>4830</v>
      </c>
      <c r="AQ72" s="1007"/>
      <c r="AR72" s="1007"/>
      <c r="AS72" s="1007"/>
      <c r="AT72" s="1007"/>
      <c r="AU72" s="1007">
        <v>0</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400</v>
      </c>
      <c r="B88" s="973" t="s">
        <v>432</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815</v>
      </c>
      <c r="AG88" s="995"/>
      <c r="AH88" s="995"/>
      <c r="AI88" s="995"/>
      <c r="AJ88" s="995"/>
      <c r="AK88" s="999"/>
      <c r="AL88" s="999"/>
      <c r="AM88" s="999"/>
      <c r="AN88" s="999"/>
      <c r="AO88" s="999"/>
      <c r="AP88" s="995">
        <v>5191</v>
      </c>
      <c r="AQ88" s="995"/>
      <c r="AR88" s="995"/>
      <c r="AS88" s="995"/>
      <c r="AT88" s="995"/>
      <c r="AU88" s="995">
        <v>47</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973" t="s">
        <v>433</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440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441</v>
      </c>
      <c r="AB109" s="932"/>
      <c r="AC109" s="932"/>
      <c r="AD109" s="932"/>
      <c r="AE109" s="933"/>
      <c r="AF109" s="934" t="s">
        <v>442</v>
      </c>
      <c r="AG109" s="932"/>
      <c r="AH109" s="932"/>
      <c r="AI109" s="932"/>
      <c r="AJ109" s="933"/>
      <c r="AK109" s="934" t="s">
        <v>313</v>
      </c>
      <c r="AL109" s="932"/>
      <c r="AM109" s="932"/>
      <c r="AN109" s="932"/>
      <c r="AO109" s="933"/>
      <c r="AP109" s="934" t="s">
        <v>443</v>
      </c>
      <c r="AQ109" s="932"/>
      <c r="AR109" s="932"/>
      <c r="AS109" s="932"/>
      <c r="AT109" s="965"/>
      <c r="AU109" s="931" t="s">
        <v>440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441</v>
      </c>
      <c r="BR109" s="932"/>
      <c r="BS109" s="932"/>
      <c r="BT109" s="932"/>
      <c r="BU109" s="933"/>
      <c r="BV109" s="934" t="s">
        <v>442</v>
      </c>
      <c r="BW109" s="932"/>
      <c r="BX109" s="932"/>
      <c r="BY109" s="932"/>
      <c r="BZ109" s="933"/>
      <c r="CA109" s="934" t="s">
        <v>313</v>
      </c>
      <c r="CB109" s="932"/>
      <c r="CC109" s="932"/>
      <c r="CD109" s="932"/>
      <c r="CE109" s="933"/>
      <c r="CF109" s="972" t="s">
        <v>443</v>
      </c>
      <c r="CG109" s="972"/>
      <c r="CH109" s="972"/>
      <c r="CI109" s="972"/>
      <c r="CJ109" s="972"/>
      <c r="CK109" s="934" t="s">
        <v>444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441</v>
      </c>
      <c r="DH109" s="932"/>
      <c r="DI109" s="932"/>
      <c r="DJ109" s="932"/>
      <c r="DK109" s="933"/>
      <c r="DL109" s="934" t="s">
        <v>442</v>
      </c>
      <c r="DM109" s="932"/>
      <c r="DN109" s="932"/>
      <c r="DO109" s="932"/>
      <c r="DP109" s="933"/>
      <c r="DQ109" s="934" t="s">
        <v>313</v>
      </c>
      <c r="DR109" s="932"/>
      <c r="DS109" s="932"/>
      <c r="DT109" s="932"/>
      <c r="DU109" s="933"/>
      <c r="DV109" s="934" t="s">
        <v>443</v>
      </c>
      <c r="DW109" s="932"/>
      <c r="DX109" s="932"/>
      <c r="DY109" s="932"/>
      <c r="DZ109" s="965"/>
    </row>
    <row r="110" spans="1:131" s="230" customFormat="1" ht="26.25" customHeight="1" x14ac:dyDescent="0.2">
      <c r="A110" s="843" t="s">
        <v>445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1096179</v>
      </c>
      <c r="AB110" s="925"/>
      <c r="AC110" s="925"/>
      <c r="AD110" s="925"/>
      <c r="AE110" s="926"/>
      <c r="AF110" s="927">
        <v>1092296</v>
      </c>
      <c r="AG110" s="925"/>
      <c r="AH110" s="925"/>
      <c r="AI110" s="925"/>
      <c r="AJ110" s="926"/>
      <c r="AK110" s="927">
        <v>992530</v>
      </c>
      <c r="AL110" s="925"/>
      <c r="AM110" s="925"/>
      <c r="AN110" s="925"/>
      <c r="AO110" s="926"/>
      <c r="AP110" s="928">
        <v>22.5</v>
      </c>
      <c r="AQ110" s="929"/>
      <c r="AR110" s="929"/>
      <c r="AS110" s="929"/>
      <c r="AT110" s="930"/>
      <c r="AU110" s="966" t="s">
        <v>75</v>
      </c>
      <c r="AV110" s="967"/>
      <c r="AW110" s="967"/>
      <c r="AX110" s="967"/>
      <c r="AY110" s="967"/>
      <c r="AZ110" s="896" t="s">
        <v>446</v>
      </c>
      <c r="BA110" s="844"/>
      <c r="BB110" s="844"/>
      <c r="BC110" s="844"/>
      <c r="BD110" s="844"/>
      <c r="BE110" s="844"/>
      <c r="BF110" s="844"/>
      <c r="BG110" s="844"/>
      <c r="BH110" s="844"/>
      <c r="BI110" s="844"/>
      <c r="BJ110" s="844"/>
      <c r="BK110" s="844"/>
      <c r="BL110" s="844"/>
      <c r="BM110" s="844"/>
      <c r="BN110" s="844"/>
      <c r="BO110" s="844"/>
      <c r="BP110" s="845"/>
      <c r="BQ110" s="897">
        <v>14715543</v>
      </c>
      <c r="BR110" s="878"/>
      <c r="BS110" s="878"/>
      <c r="BT110" s="878"/>
      <c r="BU110" s="878"/>
      <c r="BV110" s="878">
        <v>13841974</v>
      </c>
      <c r="BW110" s="878"/>
      <c r="BX110" s="878"/>
      <c r="BY110" s="878"/>
      <c r="BZ110" s="878"/>
      <c r="CA110" s="878">
        <v>12788537</v>
      </c>
      <c r="CB110" s="878"/>
      <c r="CC110" s="878"/>
      <c r="CD110" s="878"/>
      <c r="CE110" s="878"/>
      <c r="CF110" s="902">
        <v>289.3</v>
      </c>
      <c r="CG110" s="903"/>
      <c r="CH110" s="903"/>
      <c r="CI110" s="903"/>
      <c r="CJ110" s="903"/>
      <c r="CK110" s="962" t="s">
        <v>447</v>
      </c>
      <c r="CL110" s="855"/>
      <c r="CM110" s="896" t="s">
        <v>448</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449</v>
      </c>
      <c r="DH110" s="878"/>
      <c r="DI110" s="878"/>
      <c r="DJ110" s="878"/>
      <c r="DK110" s="878"/>
      <c r="DL110" s="878" t="s">
        <v>132</v>
      </c>
      <c r="DM110" s="878"/>
      <c r="DN110" s="878"/>
      <c r="DO110" s="878"/>
      <c r="DP110" s="878"/>
      <c r="DQ110" s="878" t="s">
        <v>449</v>
      </c>
      <c r="DR110" s="878"/>
      <c r="DS110" s="878"/>
      <c r="DT110" s="878"/>
      <c r="DU110" s="878"/>
      <c r="DV110" s="879" t="s">
        <v>449</v>
      </c>
      <c r="DW110" s="879"/>
      <c r="DX110" s="879"/>
      <c r="DY110" s="879"/>
      <c r="DZ110" s="880"/>
    </row>
    <row r="111" spans="1:131" s="230" customFormat="1" ht="26.25" customHeight="1" x14ac:dyDescent="0.2">
      <c r="A111" s="810" t="s">
        <v>450</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132</v>
      </c>
      <c r="AB111" s="955"/>
      <c r="AC111" s="955"/>
      <c r="AD111" s="955"/>
      <c r="AE111" s="956"/>
      <c r="AF111" s="957" t="s">
        <v>132</v>
      </c>
      <c r="AG111" s="955"/>
      <c r="AH111" s="955"/>
      <c r="AI111" s="955"/>
      <c r="AJ111" s="956"/>
      <c r="AK111" s="957" t="s">
        <v>132</v>
      </c>
      <c r="AL111" s="955"/>
      <c r="AM111" s="955"/>
      <c r="AN111" s="955"/>
      <c r="AO111" s="956"/>
      <c r="AP111" s="958" t="s">
        <v>132</v>
      </c>
      <c r="AQ111" s="959"/>
      <c r="AR111" s="959"/>
      <c r="AS111" s="959"/>
      <c r="AT111" s="960"/>
      <c r="AU111" s="968"/>
      <c r="AV111" s="969"/>
      <c r="AW111" s="969"/>
      <c r="AX111" s="969"/>
      <c r="AY111" s="969"/>
      <c r="AZ111" s="851" t="s">
        <v>451</v>
      </c>
      <c r="BA111" s="788"/>
      <c r="BB111" s="788"/>
      <c r="BC111" s="788"/>
      <c r="BD111" s="788"/>
      <c r="BE111" s="788"/>
      <c r="BF111" s="788"/>
      <c r="BG111" s="788"/>
      <c r="BH111" s="788"/>
      <c r="BI111" s="788"/>
      <c r="BJ111" s="788"/>
      <c r="BK111" s="788"/>
      <c r="BL111" s="788"/>
      <c r="BM111" s="788"/>
      <c r="BN111" s="788"/>
      <c r="BO111" s="788"/>
      <c r="BP111" s="789"/>
      <c r="BQ111" s="852" t="s">
        <v>452</v>
      </c>
      <c r="BR111" s="853"/>
      <c r="BS111" s="853"/>
      <c r="BT111" s="853"/>
      <c r="BU111" s="853"/>
      <c r="BV111" s="853" t="s">
        <v>132</v>
      </c>
      <c r="BW111" s="853"/>
      <c r="BX111" s="853"/>
      <c r="BY111" s="853"/>
      <c r="BZ111" s="853"/>
      <c r="CA111" s="853" t="s">
        <v>132</v>
      </c>
      <c r="CB111" s="853"/>
      <c r="CC111" s="853"/>
      <c r="CD111" s="853"/>
      <c r="CE111" s="853"/>
      <c r="CF111" s="911" t="s">
        <v>449</v>
      </c>
      <c r="CG111" s="912"/>
      <c r="CH111" s="912"/>
      <c r="CI111" s="912"/>
      <c r="CJ111" s="912"/>
      <c r="CK111" s="963"/>
      <c r="CL111" s="857"/>
      <c r="CM111" s="851" t="s">
        <v>453</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452</v>
      </c>
      <c r="DH111" s="853"/>
      <c r="DI111" s="853"/>
      <c r="DJ111" s="853"/>
      <c r="DK111" s="853"/>
      <c r="DL111" s="853" t="s">
        <v>132</v>
      </c>
      <c r="DM111" s="853"/>
      <c r="DN111" s="853"/>
      <c r="DO111" s="853"/>
      <c r="DP111" s="853"/>
      <c r="DQ111" s="853" t="s">
        <v>132</v>
      </c>
      <c r="DR111" s="853"/>
      <c r="DS111" s="853"/>
      <c r="DT111" s="853"/>
      <c r="DU111" s="853"/>
      <c r="DV111" s="830" t="s">
        <v>420</v>
      </c>
      <c r="DW111" s="830"/>
      <c r="DX111" s="830"/>
      <c r="DY111" s="830"/>
      <c r="DZ111" s="831"/>
    </row>
    <row r="112" spans="1:131" s="230" customFormat="1" ht="26.25" customHeight="1" x14ac:dyDescent="0.2">
      <c r="A112" s="948" t="s">
        <v>454</v>
      </c>
      <c r="B112" s="949"/>
      <c r="C112" s="788" t="s">
        <v>455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452</v>
      </c>
      <c r="AB112" s="816"/>
      <c r="AC112" s="816"/>
      <c r="AD112" s="816"/>
      <c r="AE112" s="817"/>
      <c r="AF112" s="818" t="s">
        <v>420</v>
      </c>
      <c r="AG112" s="816"/>
      <c r="AH112" s="816"/>
      <c r="AI112" s="816"/>
      <c r="AJ112" s="817"/>
      <c r="AK112" s="818" t="s">
        <v>132</v>
      </c>
      <c r="AL112" s="816"/>
      <c r="AM112" s="816"/>
      <c r="AN112" s="816"/>
      <c r="AO112" s="817"/>
      <c r="AP112" s="860" t="s">
        <v>132</v>
      </c>
      <c r="AQ112" s="861"/>
      <c r="AR112" s="861"/>
      <c r="AS112" s="861"/>
      <c r="AT112" s="862"/>
      <c r="AU112" s="968"/>
      <c r="AV112" s="969"/>
      <c r="AW112" s="969"/>
      <c r="AX112" s="969"/>
      <c r="AY112" s="969"/>
      <c r="AZ112" s="851" t="s">
        <v>456</v>
      </c>
      <c r="BA112" s="788"/>
      <c r="BB112" s="788"/>
      <c r="BC112" s="788"/>
      <c r="BD112" s="788"/>
      <c r="BE112" s="788"/>
      <c r="BF112" s="788"/>
      <c r="BG112" s="788"/>
      <c r="BH112" s="788"/>
      <c r="BI112" s="788"/>
      <c r="BJ112" s="788"/>
      <c r="BK112" s="788"/>
      <c r="BL112" s="788"/>
      <c r="BM112" s="788"/>
      <c r="BN112" s="788"/>
      <c r="BO112" s="788"/>
      <c r="BP112" s="789"/>
      <c r="BQ112" s="852">
        <v>2686115</v>
      </c>
      <c r="BR112" s="853"/>
      <c r="BS112" s="853"/>
      <c r="BT112" s="853"/>
      <c r="BU112" s="853"/>
      <c r="BV112" s="853">
        <v>2426534</v>
      </c>
      <c r="BW112" s="853"/>
      <c r="BX112" s="853"/>
      <c r="BY112" s="853"/>
      <c r="BZ112" s="853"/>
      <c r="CA112" s="853">
        <v>2158197</v>
      </c>
      <c r="CB112" s="853"/>
      <c r="CC112" s="853"/>
      <c r="CD112" s="853"/>
      <c r="CE112" s="853"/>
      <c r="CF112" s="911">
        <v>48.8</v>
      </c>
      <c r="CG112" s="912"/>
      <c r="CH112" s="912"/>
      <c r="CI112" s="912"/>
      <c r="CJ112" s="912"/>
      <c r="CK112" s="963"/>
      <c r="CL112" s="857"/>
      <c r="CM112" s="851" t="s">
        <v>457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132</v>
      </c>
      <c r="DH112" s="853"/>
      <c r="DI112" s="853"/>
      <c r="DJ112" s="853"/>
      <c r="DK112" s="853"/>
      <c r="DL112" s="853" t="s">
        <v>452</v>
      </c>
      <c r="DM112" s="853"/>
      <c r="DN112" s="853"/>
      <c r="DO112" s="853"/>
      <c r="DP112" s="853"/>
      <c r="DQ112" s="853" t="s">
        <v>132</v>
      </c>
      <c r="DR112" s="853"/>
      <c r="DS112" s="853"/>
      <c r="DT112" s="853"/>
      <c r="DU112" s="853"/>
      <c r="DV112" s="830" t="s">
        <v>449</v>
      </c>
      <c r="DW112" s="830"/>
      <c r="DX112" s="830"/>
      <c r="DY112" s="830"/>
      <c r="DZ112" s="831"/>
    </row>
    <row r="113" spans="1:130" s="230" customFormat="1" ht="26.25" customHeight="1" x14ac:dyDescent="0.2">
      <c r="A113" s="950"/>
      <c r="B113" s="951"/>
      <c r="C113" s="788" t="s">
        <v>458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175129</v>
      </c>
      <c r="AB113" s="955"/>
      <c r="AC113" s="955"/>
      <c r="AD113" s="955"/>
      <c r="AE113" s="956"/>
      <c r="AF113" s="957">
        <v>160390</v>
      </c>
      <c r="AG113" s="955"/>
      <c r="AH113" s="955"/>
      <c r="AI113" s="955"/>
      <c r="AJ113" s="956"/>
      <c r="AK113" s="957">
        <v>157330</v>
      </c>
      <c r="AL113" s="955"/>
      <c r="AM113" s="955"/>
      <c r="AN113" s="955"/>
      <c r="AO113" s="956"/>
      <c r="AP113" s="958">
        <v>3.6</v>
      </c>
      <c r="AQ113" s="959"/>
      <c r="AR113" s="959"/>
      <c r="AS113" s="959"/>
      <c r="AT113" s="960"/>
      <c r="AU113" s="968"/>
      <c r="AV113" s="969"/>
      <c r="AW113" s="969"/>
      <c r="AX113" s="969"/>
      <c r="AY113" s="969"/>
      <c r="AZ113" s="851" t="s">
        <v>459</v>
      </c>
      <c r="BA113" s="788"/>
      <c r="BB113" s="788"/>
      <c r="BC113" s="788"/>
      <c r="BD113" s="788"/>
      <c r="BE113" s="788"/>
      <c r="BF113" s="788"/>
      <c r="BG113" s="788"/>
      <c r="BH113" s="788"/>
      <c r="BI113" s="788"/>
      <c r="BJ113" s="788"/>
      <c r="BK113" s="788"/>
      <c r="BL113" s="788"/>
      <c r="BM113" s="788"/>
      <c r="BN113" s="788"/>
      <c r="BO113" s="788"/>
      <c r="BP113" s="789"/>
      <c r="BQ113" s="852">
        <v>110396</v>
      </c>
      <c r="BR113" s="853"/>
      <c r="BS113" s="853"/>
      <c r="BT113" s="853"/>
      <c r="BU113" s="853"/>
      <c r="BV113" s="853">
        <v>126791</v>
      </c>
      <c r="BW113" s="853"/>
      <c r="BX113" s="853"/>
      <c r="BY113" s="853"/>
      <c r="BZ113" s="853"/>
      <c r="CA113" s="853">
        <v>125022</v>
      </c>
      <c r="CB113" s="853"/>
      <c r="CC113" s="853"/>
      <c r="CD113" s="853"/>
      <c r="CE113" s="853"/>
      <c r="CF113" s="911">
        <v>2.8</v>
      </c>
      <c r="CG113" s="912"/>
      <c r="CH113" s="912"/>
      <c r="CI113" s="912"/>
      <c r="CJ113" s="912"/>
      <c r="CK113" s="963"/>
      <c r="CL113" s="857"/>
      <c r="CM113" s="851" t="s">
        <v>460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132</v>
      </c>
      <c r="DH113" s="816"/>
      <c r="DI113" s="816"/>
      <c r="DJ113" s="816"/>
      <c r="DK113" s="817"/>
      <c r="DL113" s="818" t="s">
        <v>452</v>
      </c>
      <c r="DM113" s="816"/>
      <c r="DN113" s="816"/>
      <c r="DO113" s="816"/>
      <c r="DP113" s="817"/>
      <c r="DQ113" s="818" t="s">
        <v>132</v>
      </c>
      <c r="DR113" s="816"/>
      <c r="DS113" s="816"/>
      <c r="DT113" s="816"/>
      <c r="DU113" s="817"/>
      <c r="DV113" s="860" t="s">
        <v>132</v>
      </c>
      <c r="DW113" s="861"/>
      <c r="DX113" s="861"/>
      <c r="DY113" s="861"/>
      <c r="DZ113" s="862"/>
    </row>
    <row r="114" spans="1:130" s="230" customFormat="1" ht="26.25" customHeight="1" x14ac:dyDescent="0.2">
      <c r="A114" s="950"/>
      <c r="B114" s="951"/>
      <c r="C114" s="788" t="s">
        <v>461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11569</v>
      </c>
      <c r="AB114" s="816"/>
      <c r="AC114" s="816"/>
      <c r="AD114" s="816"/>
      <c r="AE114" s="817"/>
      <c r="AF114" s="818">
        <v>15533</v>
      </c>
      <c r="AG114" s="816"/>
      <c r="AH114" s="816"/>
      <c r="AI114" s="816"/>
      <c r="AJ114" s="817"/>
      <c r="AK114" s="818">
        <v>15324</v>
      </c>
      <c r="AL114" s="816"/>
      <c r="AM114" s="816"/>
      <c r="AN114" s="816"/>
      <c r="AO114" s="817"/>
      <c r="AP114" s="860">
        <v>0.3</v>
      </c>
      <c r="AQ114" s="861"/>
      <c r="AR114" s="861"/>
      <c r="AS114" s="861"/>
      <c r="AT114" s="862"/>
      <c r="AU114" s="968"/>
      <c r="AV114" s="969"/>
      <c r="AW114" s="969"/>
      <c r="AX114" s="969"/>
      <c r="AY114" s="969"/>
      <c r="AZ114" s="851" t="s">
        <v>462</v>
      </c>
      <c r="BA114" s="788"/>
      <c r="BB114" s="788"/>
      <c r="BC114" s="788"/>
      <c r="BD114" s="788"/>
      <c r="BE114" s="788"/>
      <c r="BF114" s="788"/>
      <c r="BG114" s="788"/>
      <c r="BH114" s="788"/>
      <c r="BI114" s="788"/>
      <c r="BJ114" s="788"/>
      <c r="BK114" s="788"/>
      <c r="BL114" s="788"/>
      <c r="BM114" s="788"/>
      <c r="BN114" s="788"/>
      <c r="BO114" s="788"/>
      <c r="BP114" s="789"/>
      <c r="BQ114" s="852">
        <v>915179</v>
      </c>
      <c r="BR114" s="853"/>
      <c r="BS114" s="853"/>
      <c r="BT114" s="853"/>
      <c r="BU114" s="853"/>
      <c r="BV114" s="853">
        <v>620110</v>
      </c>
      <c r="BW114" s="853"/>
      <c r="BX114" s="853"/>
      <c r="BY114" s="853"/>
      <c r="BZ114" s="853"/>
      <c r="CA114" s="853">
        <v>519341</v>
      </c>
      <c r="CB114" s="853"/>
      <c r="CC114" s="853"/>
      <c r="CD114" s="853"/>
      <c r="CE114" s="853"/>
      <c r="CF114" s="911">
        <v>11.7</v>
      </c>
      <c r="CG114" s="912"/>
      <c r="CH114" s="912"/>
      <c r="CI114" s="912"/>
      <c r="CJ114" s="912"/>
      <c r="CK114" s="963"/>
      <c r="CL114" s="857"/>
      <c r="CM114" s="851" t="s">
        <v>463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132</v>
      </c>
      <c r="DH114" s="816"/>
      <c r="DI114" s="816"/>
      <c r="DJ114" s="816"/>
      <c r="DK114" s="817"/>
      <c r="DL114" s="818" t="s">
        <v>132</v>
      </c>
      <c r="DM114" s="816"/>
      <c r="DN114" s="816"/>
      <c r="DO114" s="816"/>
      <c r="DP114" s="817"/>
      <c r="DQ114" s="818" t="s">
        <v>452</v>
      </c>
      <c r="DR114" s="816"/>
      <c r="DS114" s="816"/>
      <c r="DT114" s="816"/>
      <c r="DU114" s="817"/>
      <c r="DV114" s="860" t="s">
        <v>132</v>
      </c>
      <c r="DW114" s="861"/>
      <c r="DX114" s="861"/>
      <c r="DY114" s="861"/>
      <c r="DZ114" s="862"/>
    </row>
    <row r="115" spans="1:130" s="230" customFormat="1" ht="26.25" customHeight="1" x14ac:dyDescent="0.2">
      <c r="A115" s="950"/>
      <c r="B115" s="951"/>
      <c r="C115" s="788" t="s">
        <v>464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132</v>
      </c>
      <c r="AB115" s="955"/>
      <c r="AC115" s="955"/>
      <c r="AD115" s="955"/>
      <c r="AE115" s="956"/>
      <c r="AF115" s="957" t="s">
        <v>132</v>
      </c>
      <c r="AG115" s="955"/>
      <c r="AH115" s="955"/>
      <c r="AI115" s="955"/>
      <c r="AJ115" s="956"/>
      <c r="AK115" s="957" t="s">
        <v>132</v>
      </c>
      <c r="AL115" s="955"/>
      <c r="AM115" s="955"/>
      <c r="AN115" s="955"/>
      <c r="AO115" s="956"/>
      <c r="AP115" s="958" t="s">
        <v>132</v>
      </c>
      <c r="AQ115" s="959"/>
      <c r="AR115" s="959"/>
      <c r="AS115" s="959"/>
      <c r="AT115" s="960"/>
      <c r="AU115" s="968"/>
      <c r="AV115" s="969"/>
      <c r="AW115" s="969"/>
      <c r="AX115" s="969"/>
      <c r="AY115" s="969"/>
      <c r="AZ115" s="851" t="s">
        <v>465</v>
      </c>
      <c r="BA115" s="788"/>
      <c r="BB115" s="788"/>
      <c r="BC115" s="788"/>
      <c r="BD115" s="788"/>
      <c r="BE115" s="788"/>
      <c r="BF115" s="788"/>
      <c r="BG115" s="788"/>
      <c r="BH115" s="788"/>
      <c r="BI115" s="788"/>
      <c r="BJ115" s="788"/>
      <c r="BK115" s="788"/>
      <c r="BL115" s="788"/>
      <c r="BM115" s="788"/>
      <c r="BN115" s="788"/>
      <c r="BO115" s="788"/>
      <c r="BP115" s="789"/>
      <c r="BQ115" s="852" t="s">
        <v>132</v>
      </c>
      <c r="BR115" s="853"/>
      <c r="BS115" s="853"/>
      <c r="BT115" s="853"/>
      <c r="BU115" s="853"/>
      <c r="BV115" s="853" t="s">
        <v>452</v>
      </c>
      <c r="BW115" s="853"/>
      <c r="BX115" s="853"/>
      <c r="BY115" s="853"/>
      <c r="BZ115" s="853"/>
      <c r="CA115" s="853" t="s">
        <v>132</v>
      </c>
      <c r="CB115" s="853"/>
      <c r="CC115" s="853"/>
      <c r="CD115" s="853"/>
      <c r="CE115" s="853"/>
      <c r="CF115" s="911" t="s">
        <v>132</v>
      </c>
      <c r="CG115" s="912"/>
      <c r="CH115" s="912"/>
      <c r="CI115" s="912"/>
      <c r="CJ115" s="912"/>
      <c r="CK115" s="963"/>
      <c r="CL115" s="857"/>
      <c r="CM115" s="851" t="s">
        <v>466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132</v>
      </c>
      <c r="DH115" s="816"/>
      <c r="DI115" s="816"/>
      <c r="DJ115" s="816"/>
      <c r="DK115" s="817"/>
      <c r="DL115" s="818" t="s">
        <v>132</v>
      </c>
      <c r="DM115" s="816"/>
      <c r="DN115" s="816"/>
      <c r="DO115" s="816"/>
      <c r="DP115" s="817"/>
      <c r="DQ115" s="818" t="s">
        <v>452</v>
      </c>
      <c r="DR115" s="816"/>
      <c r="DS115" s="816"/>
      <c r="DT115" s="816"/>
      <c r="DU115" s="817"/>
      <c r="DV115" s="860" t="s">
        <v>420</v>
      </c>
      <c r="DW115" s="861"/>
      <c r="DX115" s="861"/>
      <c r="DY115" s="861"/>
      <c r="DZ115" s="862"/>
    </row>
    <row r="116" spans="1:130" s="230" customFormat="1" ht="26.25" customHeight="1" x14ac:dyDescent="0.2">
      <c r="A116" s="952"/>
      <c r="B116" s="953"/>
      <c r="C116" s="875" t="s">
        <v>467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132</v>
      </c>
      <c r="AB116" s="816"/>
      <c r="AC116" s="816"/>
      <c r="AD116" s="816"/>
      <c r="AE116" s="817"/>
      <c r="AF116" s="818" t="s">
        <v>132</v>
      </c>
      <c r="AG116" s="816"/>
      <c r="AH116" s="816"/>
      <c r="AI116" s="816"/>
      <c r="AJ116" s="817"/>
      <c r="AK116" s="818" t="s">
        <v>452</v>
      </c>
      <c r="AL116" s="816"/>
      <c r="AM116" s="816"/>
      <c r="AN116" s="816"/>
      <c r="AO116" s="817"/>
      <c r="AP116" s="860" t="s">
        <v>132</v>
      </c>
      <c r="AQ116" s="861"/>
      <c r="AR116" s="861"/>
      <c r="AS116" s="861"/>
      <c r="AT116" s="862"/>
      <c r="AU116" s="968"/>
      <c r="AV116" s="969"/>
      <c r="AW116" s="969"/>
      <c r="AX116" s="969"/>
      <c r="AY116" s="969"/>
      <c r="AZ116" s="945" t="s">
        <v>468</v>
      </c>
      <c r="BA116" s="946"/>
      <c r="BB116" s="946"/>
      <c r="BC116" s="946"/>
      <c r="BD116" s="946"/>
      <c r="BE116" s="946"/>
      <c r="BF116" s="946"/>
      <c r="BG116" s="946"/>
      <c r="BH116" s="946"/>
      <c r="BI116" s="946"/>
      <c r="BJ116" s="946"/>
      <c r="BK116" s="946"/>
      <c r="BL116" s="946"/>
      <c r="BM116" s="946"/>
      <c r="BN116" s="946"/>
      <c r="BO116" s="946"/>
      <c r="BP116" s="947"/>
      <c r="BQ116" s="852" t="s">
        <v>132</v>
      </c>
      <c r="BR116" s="853"/>
      <c r="BS116" s="853"/>
      <c r="BT116" s="853"/>
      <c r="BU116" s="853"/>
      <c r="BV116" s="853" t="s">
        <v>132</v>
      </c>
      <c r="BW116" s="853"/>
      <c r="BX116" s="853"/>
      <c r="BY116" s="853"/>
      <c r="BZ116" s="853"/>
      <c r="CA116" s="853" t="s">
        <v>132</v>
      </c>
      <c r="CB116" s="853"/>
      <c r="CC116" s="853"/>
      <c r="CD116" s="853"/>
      <c r="CE116" s="853"/>
      <c r="CF116" s="911" t="s">
        <v>132</v>
      </c>
      <c r="CG116" s="912"/>
      <c r="CH116" s="912"/>
      <c r="CI116" s="912"/>
      <c r="CJ116" s="912"/>
      <c r="CK116" s="963"/>
      <c r="CL116" s="857"/>
      <c r="CM116" s="851" t="s">
        <v>469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132</v>
      </c>
      <c r="DH116" s="816"/>
      <c r="DI116" s="816"/>
      <c r="DJ116" s="816"/>
      <c r="DK116" s="817"/>
      <c r="DL116" s="818" t="s">
        <v>449</v>
      </c>
      <c r="DM116" s="816"/>
      <c r="DN116" s="816"/>
      <c r="DO116" s="816"/>
      <c r="DP116" s="817"/>
      <c r="DQ116" s="818" t="s">
        <v>132</v>
      </c>
      <c r="DR116" s="816"/>
      <c r="DS116" s="816"/>
      <c r="DT116" s="816"/>
      <c r="DU116" s="817"/>
      <c r="DV116" s="860" t="s">
        <v>132</v>
      </c>
      <c r="DW116" s="861"/>
      <c r="DX116" s="861"/>
      <c r="DY116" s="861"/>
      <c r="DZ116" s="862"/>
    </row>
    <row r="117" spans="1:130" s="230" customFormat="1" ht="26.25" customHeight="1" x14ac:dyDescent="0.2">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470</v>
      </c>
      <c r="Z117" s="933"/>
      <c r="AA117" s="938">
        <v>1282877</v>
      </c>
      <c r="AB117" s="939"/>
      <c r="AC117" s="939"/>
      <c r="AD117" s="939"/>
      <c r="AE117" s="940"/>
      <c r="AF117" s="941">
        <v>1268219</v>
      </c>
      <c r="AG117" s="939"/>
      <c r="AH117" s="939"/>
      <c r="AI117" s="939"/>
      <c r="AJ117" s="940"/>
      <c r="AK117" s="941">
        <v>1165184</v>
      </c>
      <c r="AL117" s="939"/>
      <c r="AM117" s="939"/>
      <c r="AN117" s="939"/>
      <c r="AO117" s="940"/>
      <c r="AP117" s="942"/>
      <c r="AQ117" s="943"/>
      <c r="AR117" s="943"/>
      <c r="AS117" s="943"/>
      <c r="AT117" s="944"/>
      <c r="AU117" s="968"/>
      <c r="AV117" s="969"/>
      <c r="AW117" s="969"/>
      <c r="AX117" s="969"/>
      <c r="AY117" s="969"/>
      <c r="AZ117" s="899" t="s">
        <v>471</v>
      </c>
      <c r="BA117" s="900"/>
      <c r="BB117" s="900"/>
      <c r="BC117" s="900"/>
      <c r="BD117" s="900"/>
      <c r="BE117" s="900"/>
      <c r="BF117" s="900"/>
      <c r="BG117" s="900"/>
      <c r="BH117" s="900"/>
      <c r="BI117" s="900"/>
      <c r="BJ117" s="900"/>
      <c r="BK117" s="900"/>
      <c r="BL117" s="900"/>
      <c r="BM117" s="900"/>
      <c r="BN117" s="900"/>
      <c r="BO117" s="900"/>
      <c r="BP117" s="901"/>
      <c r="BQ117" s="852" t="s">
        <v>420</v>
      </c>
      <c r="BR117" s="853"/>
      <c r="BS117" s="853"/>
      <c r="BT117" s="853"/>
      <c r="BU117" s="853"/>
      <c r="BV117" s="853" t="s">
        <v>420</v>
      </c>
      <c r="BW117" s="853"/>
      <c r="BX117" s="853"/>
      <c r="BY117" s="853"/>
      <c r="BZ117" s="853"/>
      <c r="CA117" s="853" t="s">
        <v>420</v>
      </c>
      <c r="CB117" s="853"/>
      <c r="CC117" s="853"/>
      <c r="CD117" s="853"/>
      <c r="CE117" s="853"/>
      <c r="CF117" s="911" t="s">
        <v>420</v>
      </c>
      <c r="CG117" s="912"/>
      <c r="CH117" s="912"/>
      <c r="CI117" s="912"/>
      <c r="CJ117" s="912"/>
      <c r="CK117" s="963"/>
      <c r="CL117" s="857"/>
      <c r="CM117" s="851" t="s">
        <v>472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452</v>
      </c>
      <c r="DH117" s="816"/>
      <c r="DI117" s="816"/>
      <c r="DJ117" s="816"/>
      <c r="DK117" s="817"/>
      <c r="DL117" s="818" t="s">
        <v>420</v>
      </c>
      <c r="DM117" s="816"/>
      <c r="DN117" s="816"/>
      <c r="DO117" s="816"/>
      <c r="DP117" s="817"/>
      <c r="DQ117" s="818" t="s">
        <v>420</v>
      </c>
      <c r="DR117" s="816"/>
      <c r="DS117" s="816"/>
      <c r="DT117" s="816"/>
      <c r="DU117" s="817"/>
      <c r="DV117" s="860" t="s">
        <v>420</v>
      </c>
      <c r="DW117" s="861"/>
      <c r="DX117" s="861"/>
      <c r="DY117" s="861"/>
      <c r="DZ117" s="862"/>
    </row>
    <row r="118" spans="1:130" s="230" customFormat="1" ht="26.25" customHeight="1" x14ac:dyDescent="0.2">
      <c r="A118" s="931" t="s">
        <v>444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441</v>
      </c>
      <c r="AB118" s="932"/>
      <c r="AC118" s="932"/>
      <c r="AD118" s="932"/>
      <c r="AE118" s="933"/>
      <c r="AF118" s="934" t="s">
        <v>442</v>
      </c>
      <c r="AG118" s="932"/>
      <c r="AH118" s="932"/>
      <c r="AI118" s="932"/>
      <c r="AJ118" s="933"/>
      <c r="AK118" s="934" t="s">
        <v>313</v>
      </c>
      <c r="AL118" s="932"/>
      <c r="AM118" s="932"/>
      <c r="AN118" s="932"/>
      <c r="AO118" s="933"/>
      <c r="AP118" s="935" t="s">
        <v>443</v>
      </c>
      <c r="AQ118" s="936"/>
      <c r="AR118" s="936"/>
      <c r="AS118" s="936"/>
      <c r="AT118" s="937"/>
      <c r="AU118" s="968"/>
      <c r="AV118" s="969"/>
      <c r="AW118" s="969"/>
      <c r="AX118" s="969"/>
      <c r="AY118" s="969"/>
      <c r="AZ118" s="874" t="s">
        <v>473</v>
      </c>
      <c r="BA118" s="875"/>
      <c r="BB118" s="875"/>
      <c r="BC118" s="875"/>
      <c r="BD118" s="875"/>
      <c r="BE118" s="875"/>
      <c r="BF118" s="875"/>
      <c r="BG118" s="875"/>
      <c r="BH118" s="875"/>
      <c r="BI118" s="875"/>
      <c r="BJ118" s="875"/>
      <c r="BK118" s="875"/>
      <c r="BL118" s="875"/>
      <c r="BM118" s="875"/>
      <c r="BN118" s="875"/>
      <c r="BO118" s="875"/>
      <c r="BP118" s="876"/>
      <c r="BQ118" s="915" t="s">
        <v>132</v>
      </c>
      <c r="BR118" s="881"/>
      <c r="BS118" s="881"/>
      <c r="BT118" s="881"/>
      <c r="BU118" s="881"/>
      <c r="BV118" s="881" t="s">
        <v>420</v>
      </c>
      <c r="BW118" s="881"/>
      <c r="BX118" s="881"/>
      <c r="BY118" s="881"/>
      <c r="BZ118" s="881"/>
      <c r="CA118" s="881" t="s">
        <v>420</v>
      </c>
      <c r="CB118" s="881"/>
      <c r="CC118" s="881"/>
      <c r="CD118" s="881"/>
      <c r="CE118" s="881"/>
      <c r="CF118" s="911" t="s">
        <v>420</v>
      </c>
      <c r="CG118" s="912"/>
      <c r="CH118" s="912"/>
      <c r="CI118" s="912"/>
      <c r="CJ118" s="912"/>
      <c r="CK118" s="963"/>
      <c r="CL118" s="857"/>
      <c r="CM118" s="851" t="s">
        <v>474</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132</v>
      </c>
      <c r="DH118" s="816"/>
      <c r="DI118" s="816"/>
      <c r="DJ118" s="816"/>
      <c r="DK118" s="817"/>
      <c r="DL118" s="818" t="s">
        <v>420</v>
      </c>
      <c r="DM118" s="816"/>
      <c r="DN118" s="816"/>
      <c r="DO118" s="816"/>
      <c r="DP118" s="817"/>
      <c r="DQ118" s="818" t="s">
        <v>420</v>
      </c>
      <c r="DR118" s="816"/>
      <c r="DS118" s="816"/>
      <c r="DT118" s="816"/>
      <c r="DU118" s="817"/>
      <c r="DV118" s="860" t="s">
        <v>420</v>
      </c>
      <c r="DW118" s="861"/>
      <c r="DX118" s="861"/>
      <c r="DY118" s="861"/>
      <c r="DZ118" s="862"/>
    </row>
    <row r="119" spans="1:130" s="230" customFormat="1" ht="26.25" customHeight="1" x14ac:dyDescent="0.2">
      <c r="A119" s="854" t="s">
        <v>447</v>
      </c>
      <c r="B119" s="855"/>
      <c r="C119" s="896" t="s">
        <v>448</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420</v>
      </c>
      <c r="AB119" s="925"/>
      <c r="AC119" s="925"/>
      <c r="AD119" s="925"/>
      <c r="AE119" s="926"/>
      <c r="AF119" s="927" t="s">
        <v>132</v>
      </c>
      <c r="AG119" s="925"/>
      <c r="AH119" s="925"/>
      <c r="AI119" s="925"/>
      <c r="AJ119" s="926"/>
      <c r="AK119" s="927" t="s">
        <v>420</v>
      </c>
      <c r="AL119" s="925"/>
      <c r="AM119" s="925"/>
      <c r="AN119" s="925"/>
      <c r="AO119" s="926"/>
      <c r="AP119" s="928" t="s">
        <v>132</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475</v>
      </c>
      <c r="BP119" s="914"/>
      <c r="BQ119" s="915">
        <v>18427233</v>
      </c>
      <c r="BR119" s="881"/>
      <c r="BS119" s="881"/>
      <c r="BT119" s="881"/>
      <c r="BU119" s="881"/>
      <c r="BV119" s="881">
        <v>17015409</v>
      </c>
      <c r="BW119" s="881"/>
      <c r="BX119" s="881"/>
      <c r="BY119" s="881"/>
      <c r="BZ119" s="881"/>
      <c r="CA119" s="881">
        <v>15591097</v>
      </c>
      <c r="CB119" s="881"/>
      <c r="CC119" s="881"/>
      <c r="CD119" s="881"/>
      <c r="CE119" s="881"/>
      <c r="CF119" s="784"/>
      <c r="CG119" s="785"/>
      <c r="CH119" s="785"/>
      <c r="CI119" s="785"/>
      <c r="CJ119" s="870"/>
      <c r="CK119" s="964"/>
      <c r="CL119" s="859"/>
      <c r="CM119" s="874" t="s">
        <v>476</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132</v>
      </c>
      <c r="DH119" s="800"/>
      <c r="DI119" s="800"/>
      <c r="DJ119" s="800"/>
      <c r="DK119" s="801"/>
      <c r="DL119" s="802" t="s">
        <v>420</v>
      </c>
      <c r="DM119" s="800"/>
      <c r="DN119" s="800"/>
      <c r="DO119" s="800"/>
      <c r="DP119" s="801"/>
      <c r="DQ119" s="802" t="s">
        <v>132</v>
      </c>
      <c r="DR119" s="800"/>
      <c r="DS119" s="800"/>
      <c r="DT119" s="800"/>
      <c r="DU119" s="801"/>
      <c r="DV119" s="884" t="s">
        <v>132</v>
      </c>
      <c r="DW119" s="885"/>
      <c r="DX119" s="885"/>
      <c r="DY119" s="885"/>
      <c r="DZ119" s="886"/>
    </row>
    <row r="120" spans="1:130" s="230" customFormat="1" ht="26.25" customHeight="1" x14ac:dyDescent="0.2">
      <c r="A120" s="856"/>
      <c r="B120" s="857"/>
      <c r="C120" s="851" t="s">
        <v>453</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420</v>
      </c>
      <c r="AB120" s="816"/>
      <c r="AC120" s="816"/>
      <c r="AD120" s="816"/>
      <c r="AE120" s="817"/>
      <c r="AF120" s="818" t="s">
        <v>132</v>
      </c>
      <c r="AG120" s="816"/>
      <c r="AH120" s="816"/>
      <c r="AI120" s="816"/>
      <c r="AJ120" s="817"/>
      <c r="AK120" s="818" t="s">
        <v>132</v>
      </c>
      <c r="AL120" s="816"/>
      <c r="AM120" s="816"/>
      <c r="AN120" s="816"/>
      <c r="AO120" s="817"/>
      <c r="AP120" s="860" t="s">
        <v>132</v>
      </c>
      <c r="AQ120" s="861"/>
      <c r="AR120" s="861"/>
      <c r="AS120" s="861"/>
      <c r="AT120" s="862"/>
      <c r="AU120" s="916" t="s">
        <v>477</v>
      </c>
      <c r="AV120" s="917"/>
      <c r="AW120" s="917"/>
      <c r="AX120" s="917"/>
      <c r="AY120" s="918"/>
      <c r="AZ120" s="896" t="s">
        <v>478</v>
      </c>
      <c r="BA120" s="844"/>
      <c r="BB120" s="844"/>
      <c r="BC120" s="844"/>
      <c r="BD120" s="844"/>
      <c r="BE120" s="844"/>
      <c r="BF120" s="844"/>
      <c r="BG120" s="844"/>
      <c r="BH120" s="844"/>
      <c r="BI120" s="844"/>
      <c r="BJ120" s="844"/>
      <c r="BK120" s="844"/>
      <c r="BL120" s="844"/>
      <c r="BM120" s="844"/>
      <c r="BN120" s="844"/>
      <c r="BO120" s="844"/>
      <c r="BP120" s="845"/>
      <c r="BQ120" s="897">
        <v>854547</v>
      </c>
      <c r="BR120" s="878"/>
      <c r="BS120" s="878"/>
      <c r="BT120" s="878"/>
      <c r="BU120" s="878"/>
      <c r="BV120" s="878">
        <v>1006297</v>
      </c>
      <c r="BW120" s="878"/>
      <c r="BX120" s="878"/>
      <c r="BY120" s="878"/>
      <c r="BZ120" s="878"/>
      <c r="CA120" s="878">
        <v>1262027</v>
      </c>
      <c r="CB120" s="878"/>
      <c r="CC120" s="878"/>
      <c r="CD120" s="878"/>
      <c r="CE120" s="878"/>
      <c r="CF120" s="902">
        <v>28.6</v>
      </c>
      <c r="CG120" s="903"/>
      <c r="CH120" s="903"/>
      <c r="CI120" s="903"/>
      <c r="CJ120" s="903"/>
      <c r="CK120" s="904" t="s">
        <v>479</v>
      </c>
      <c r="CL120" s="888"/>
      <c r="CM120" s="888"/>
      <c r="CN120" s="888"/>
      <c r="CO120" s="889"/>
      <c r="CP120" s="908" t="s">
        <v>417</v>
      </c>
      <c r="CQ120" s="909"/>
      <c r="CR120" s="909"/>
      <c r="CS120" s="909"/>
      <c r="CT120" s="909"/>
      <c r="CU120" s="909"/>
      <c r="CV120" s="909"/>
      <c r="CW120" s="909"/>
      <c r="CX120" s="909"/>
      <c r="CY120" s="909"/>
      <c r="CZ120" s="909"/>
      <c r="DA120" s="909"/>
      <c r="DB120" s="909"/>
      <c r="DC120" s="909"/>
      <c r="DD120" s="909"/>
      <c r="DE120" s="909"/>
      <c r="DF120" s="910"/>
      <c r="DG120" s="897">
        <v>2314513</v>
      </c>
      <c r="DH120" s="878"/>
      <c r="DI120" s="878"/>
      <c r="DJ120" s="878"/>
      <c r="DK120" s="878"/>
      <c r="DL120" s="878">
        <v>2062190</v>
      </c>
      <c r="DM120" s="878"/>
      <c r="DN120" s="878"/>
      <c r="DO120" s="878"/>
      <c r="DP120" s="878"/>
      <c r="DQ120" s="878">
        <v>1818399</v>
      </c>
      <c r="DR120" s="878"/>
      <c r="DS120" s="878"/>
      <c r="DT120" s="878"/>
      <c r="DU120" s="878"/>
      <c r="DV120" s="879">
        <v>41.1</v>
      </c>
      <c r="DW120" s="879"/>
      <c r="DX120" s="879"/>
      <c r="DY120" s="879"/>
      <c r="DZ120" s="880"/>
    </row>
    <row r="121" spans="1:130" s="230" customFormat="1" ht="26.25" customHeight="1" x14ac:dyDescent="0.2">
      <c r="A121" s="856"/>
      <c r="B121" s="857"/>
      <c r="C121" s="899" t="s">
        <v>480</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420</v>
      </c>
      <c r="AB121" s="816"/>
      <c r="AC121" s="816"/>
      <c r="AD121" s="816"/>
      <c r="AE121" s="817"/>
      <c r="AF121" s="818" t="s">
        <v>132</v>
      </c>
      <c r="AG121" s="816"/>
      <c r="AH121" s="816"/>
      <c r="AI121" s="816"/>
      <c r="AJ121" s="817"/>
      <c r="AK121" s="818" t="s">
        <v>420</v>
      </c>
      <c r="AL121" s="816"/>
      <c r="AM121" s="816"/>
      <c r="AN121" s="816"/>
      <c r="AO121" s="817"/>
      <c r="AP121" s="860" t="s">
        <v>481</v>
      </c>
      <c r="AQ121" s="861"/>
      <c r="AR121" s="861"/>
      <c r="AS121" s="861"/>
      <c r="AT121" s="862"/>
      <c r="AU121" s="919"/>
      <c r="AV121" s="920"/>
      <c r="AW121" s="920"/>
      <c r="AX121" s="920"/>
      <c r="AY121" s="921"/>
      <c r="AZ121" s="851" t="s">
        <v>482</v>
      </c>
      <c r="BA121" s="788"/>
      <c r="BB121" s="788"/>
      <c r="BC121" s="788"/>
      <c r="BD121" s="788"/>
      <c r="BE121" s="788"/>
      <c r="BF121" s="788"/>
      <c r="BG121" s="788"/>
      <c r="BH121" s="788"/>
      <c r="BI121" s="788"/>
      <c r="BJ121" s="788"/>
      <c r="BK121" s="788"/>
      <c r="BL121" s="788"/>
      <c r="BM121" s="788"/>
      <c r="BN121" s="788"/>
      <c r="BO121" s="788"/>
      <c r="BP121" s="789"/>
      <c r="BQ121" s="852">
        <v>15083</v>
      </c>
      <c r="BR121" s="853"/>
      <c r="BS121" s="853"/>
      <c r="BT121" s="853"/>
      <c r="BU121" s="853"/>
      <c r="BV121" s="853">
        <v>10287</v>
      </c>
      <c r="BW121" s="853"/>
      <c r="BX121" s="853"/>
      <c r="BY121" s="853"/>
      <c r="BZ121" s="853"/>
      <c r="CA121" s="853">
        <v>10305</v>
      </c>
      <c r="CB121" s="853"/>
      <c r="CC121" s="853"/>
      <c r="CD121" s="853"/>
      <c r="CE121" s="853"/>
      <c r="CF121" s="911">
        <v>0.2</v>
      </c>
      <c r="CG121" s="912"/>
      <c r="CH121" s="912"/>
      <c r="CI121" s="912"/>
      <c r="CJ121" s="912"/>
      <c r="CK121" s="905"/>
      <c r="CL121" s="891"/>
      <c r="CM121" s="891"/>
      <c r="CN121" s="891"/>
      <c r="CO121" s="892"/>
      <c r="CP121" s="871" t="s">
        <v>483</v>
      </c>
      <c r="CQ121" s="872"/>
      <c r="CR121" s="872"/>
      <c r="CS121" s="872"/>
      <c r="CT121" s="872"/>
      <c r="CU121" s="872"/>
      <c r="CV121" s="872"/>
      <c r="CW121" s="872"/>
      <c r="CX121" s="872"/>
      <c r="CY121" s="872"/>
      <c r="CZ121" s="872"/>
      <c r="DA121" s="872"/>
      <c r="DB121" s="872"/>
      <c r="DC121" s="872"/>
      <c r="DD121" s="872"/>
      <c r="DE121" s="872"/>
      <c r="DF121" s="873"/>
      <c r="DG121" s="852">
        <v>203951</v>
      </c>
      <c r="DH121" s="853"/>
      <c r="DI121" s="853"/>
      <c r="DJ121" s="853"/>
      <c r="DK121" s="853"/>
      <c r="DL121" s="853">
        <v>188342</v>
      </c>
      <c r="DM121" s="853"/>
      <c r="DN121" s="853"/>
      <c r="DO121" s="853"/>
      <c r="DP121" s="853"/>
      <c r="DQ121" s="853">
        <v>172423</v>
      </c>
      <c r="DR121" s="853"/>
      <c r="DS121" s="853"/>
      <c r="DT121" s="853"/>
      <c r="DU121" s="853"/>
      <c r="DV121" s="830">
        <v>3.9</v>
      </c>
      <c r="DW121" s="830"/>
      <c r="DX121" s="830"/>
      <c r="DY121" s="830"/>
      <c r="DZ121" s="831"/>
    </row>
    <row r="122" spans="1:130" s="230" customFormat="1" ht="26.25" customHeight="1" x14ac:dyDescent="0.2">
      <c r="A122" s="856"/>
      <c r="B122" s="857"/>
      <c r="C122" s="851" t="s">
        <v>463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132</v>
      </c>
      <c r="AB122" s="816"/>
      <c r="AC122" s="816"/>
      <c r="AD122" s="816"/>
      <c r="AE122" s="817"/>
      <c r="AF122" s="818" t="s">
        <v>420</v>
      </c>
      <c r="AG122" s="816"/>
      <c r="AH122" s="816"/>
      <c r="AI122" s="816"/>
      <c r="AJ122" s="817"/>
      <c r="AK122" s="818" t="s">
        <v>420</v>
      </c>
      <c r="AL122" s="816"/>
      <c r="AM122" s="816"/>
      <c r="AN122" s="816"/>
      <c r="AO122" s="817"/>
      <c r="AP122" s="860" t="s">
        <v>420</v>
      </c>
      <c r="AQ122" s="861"/>
      <c r="AR122" s="861"/>
      <c r="AS122" s="861"/>
      <c r="AT122" s="862"/>
      <c r="AU122" s="919"/>
      <c r="AV122" s="920"/>
      <c r="AW122" s="920"/>
      <c r="AX122" s="920"/>
      <c r="AY122" s="921"/>
      <c r="AZ122" s="874" t="s">
        <v>484</v>
      </c>
      <c r="BA122" s="875"/>
      <c r="BB122" s="875"/>
      <c r="BC122" s="875"/>
      <c r="BD122" s="875"/>
      <c r="BE122" s="875"/>
      <c r="BF122" s="875"/>
      <c r="BG122" s="875"/>
      <c r="BH122" s="875"/>
      <c r="BI122" s="875"/>
      <c r="BJ122" s="875"/>
      <c r="BK122" s="875"/>
      <c r="BL122" s="875"/>
      <c r="BM122" s="875"/>
      <c r="BN122" s="875"/>
      <c r="BO122" s="875"/>
      <c r="BP122" s="876"/>
      <c r="BQ122" s="915">
        <v>8206869</v>
      </c>
      <c r="BR122" s="881"/>
      <c r="BS122" s="881"/>
      <c r="BT122" s="881"/>
      <c r="BU122" s="881"/>
      <c r="BV122" s="881">
        <v>7808056</v>
      </c>
      <c r="BW122" s="881"/>
      <c r="BX122" s="881"/>
      <c r="BY122" s="881"/>
      <c r="BZ122" s="881"/>
      <c r="CA122" s="881">
        <v>7391096</v>
      </c>
      <c r="CB122" s="881"/>
      <c r="CC122" s="881"/>
      <c r="CD122" s="881"/>
      <c r="CE122" s="881"/>
      <c r="CF122" s="882">
        <v>167.2</v>
      </c>
      <c r="CG122" s="883"/>
      <c r="CH122" s="883"/>
      <c r="CI122" s="883"/>
      <c r="CJ122" s="883"/>
      <c r="CK122" s="905"/>
      <c r="CL122" s="891"/>
      <c r="CM122" s="891"/>
      <c r="CN122" s="891"/>
      <c r="CO122" s="892"/>
      <c r="CP122" s="871" t="s">
        <v>415</v>
      </c>
      <c r="CQ122" s="872"/>
      <c r="CR122" s="872"/>
      <c r="CS122" s="872"/>
      <c r="CT122" s="872"/>
      <c r="CU122" s="872"/>
      <c r="CV122" s="872"/>
      <c r="CW122" s="872"/>
      <c r="CX122" s="872"/>
      <c r="CY122" s="872"/>
      <c r="CZ122" s="872"/>
      <c r="DA122" s="872"/>
      <c r="DB122" s="872"/>
      <c r="DC122" s="872"/>
      <c r="DD122" s="872"/>
      <c r="DE122" s="872"/>
      <c r="DF122" s="873"/>
      <c r="DG122" s="852">
        <v>167651</v>
      </c>
      <c r="DH122" s="853"/>
      <c r="DI122" s="853"/>
      <c r="DJ122" s="853"/>
      <c r="DK122" s="853"/>
      <c r="DL122" s="853">
        <v>176002</v>
      </c>
      <c r="DM122" s="853"/>
      <c r="DN122" s="853"/>
      <c r="DO122" s="853"/>
      <c r="DP122" s="853"/>
      <c r="DQ122" s="853">
        <v>167375</v>
      </c>
      <c r="DR122" s="853"/>
      <c r="DS122" s="853"/>
      <c r="DT122" s="853"/>
      <c r="DU122" s="853"/>
      <c r="DV122" s="830">
        <v>3.8</v>
      </c>
      <c r="DW122" s="830"/>
      <c r="DX122" s="830"/>
      <c r="DY122" s="830"/>
      <c r="DZ122" s="831"/>
    </row>
    <row r="123" spans="1:130" s="230" customFormat="1" ht="26.25" customHeight="1" x14ac:dyDescent="0.2">
      <c r="A123" s="856"/>
      <c r="B123" s="857"/>
      <c r="C123" s="851" t="s">
        <v>469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420</v>
      </c>
      <c r="AB123" s="816"/>
      <c r="AC123" s="816"/>
      <c r="AD123" s="816"/>
      <c r="AE123" s="817"/>
      <c r="AF123" s="818" t="s">
        <v>132</v>
      </c>
      <c r="AG123" s="816"/>
      <c r="AH123" s="816"/>
      <c r="AI123" s="816"/>
      <c r="AJ123" s="817"/>
      <c r="AK123" s="818" t="s">
        <v>420</v>
      </c>
      <c r="AL123" s="816"/>
      <c r="AM123" s="816"/>
      <c r="AN123" s="816"/>
      <c r="AO123" s="817"/>
      <c r="AP123" s="860" t="s">
        <v>132</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485</v>
      </c>
      <c r="BP123" s="914"/>
      <c r="BQ123" s="868">
        <v>9076499</v>
      </c>
      <c r="BR123" s="869"/>
      <c r="BS123" s="869"/>
      <c r="BT123" s="869"/>
      <c r="BU123" s="869"/>
      <c r="BV123" s="869">
        <v>8824640</v>
      </c>
      <c r="BW123" s="869"/>
      <c r="BX123" s="869"/>
      <c r="BY123" s="869"/>
      <c r="BZ123" s="869"/>
      <c r="CA123" s="869">
        <v>8663428</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5">
      <c r="A124" s="856"/>
      <c r="B124" s="857"/>
      <c r="C124" s="851" t="s">
        <v>472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132</v>
      </c>
      <c r="AB124" s="816"/>
      <c r="AC124" s="816"/>
      <c r="AD124" s="816"/>
      <c r="AE124" s="817"/>
      <c r="AF124" s="818" t="s">
        <v>132</v>
      </c>
      <c r="AG124" s="816"/>
      <c r="AH124" s="816"/>
      <c r="AI124" s="816"/>
      <c r="AJ124" s="817"/>
      <c r="AK124" s="818" t="s">
        <v>420</v>
      </c>
      <c r="AL124" s="816"/>
      <c r="AM124" s="816"/>
      <c r="AN124" s="816"/>
      <c r="AO124" s="817"/>
      <c r="AP124" s="860" t="s">
        <v>132</v>
      </c>
      <c r="AQ124" s="861"/>
      <c r="AR124" s="861"/>
      <c r="AS124" s="861"/>
      <c r="AT124" s="862"/>
      <c r="AU124" s="863" t="s">
        <v>486</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222.8</v>
      </c>
      <c r="BR124" s="867"/>
      <c r="BS124" s="867"/>
      <c r="BT124" s="867"/>
      <c r="BU124" s="867"/>
      <c r="BV124" s="867">
        <v>183.3</v>
      </c>
      <c r="BW124" s="867"/>
      <c r="BX124" s="867"/>
      <c r="BY124" s="867"/>
      <c r="BZ124" s="867"/>
      <c r="CA124" s="867">
        <v>156.69999999999999</v>
      </c>
      <c r="CB124" s="867"/>
      <c r="CC124" s="867"/>
      <c r="CD124" s="867"/>
      <c r="CE124" s="867"/>
      <c r="CF124" s="762"/>
      <c r="CG124" s="763"/>
      <c r="CH124" s="763"/>
      <c r="CI124" s="763"/>
      <c r="CJ124" s="898"/>
      <c r="CK124" s="906"/>
      <c r="CL124" s="906"/>
      <c r="CM124" s="906"/>
      <c r="CN124" s="906"/>
      <c r="CO124" s="907"/>
      <c r="CP124" s="871" t="s">
        <v>487</v>
      </c>
      <c r="CQ124" s="872"/>
      <c r="CR124" s="872"/>
      <c r="CS124" s="872"/>
      <c r="CT124" s="872"/>
      <c r="CU124" s="872"/>
      <c r="CV124" s="872"/>
      <c r="CW124" s="872"/>
      <c r="CX124" s="872"/>
      <c r="CY124" s="872"/>
      <c r="CZ124" s="872"/>
      <c r="DA124" s="872"/>
      <c r="DB124" s="872"/>
      <c r="DC124" s="872"/>
      <c r="DD124" s="872"/>
      <c r="DE124" s="872"/>
      <c r="DF124" s="873"/>
      <c r="DG124" s="799" t="s">
        <v>132</v>
      </c>
      <c r="DH124" s="800"/>
      <c r="DI124" s="800"/>
      <c r="DJ124" s="800"/>
      <c r="DK124" s="801"/>
      <c r="DL124" s="802" t="s">
        <v>420</v>
      </c>
      <c r="DM124" s="800"/>
      <c r="DN124" s="800"/>
      <c r="DO124" s="800"/>
      <c r="DP124" s="801"/>
      <c r="DQ124" s="802" t="s">
        <v>132</v>
      </c>
      <c r="DR124" s="800"/>
      <c r="DS124" s="800"/>
      <c r="DT124" s="800"/>
      <c r="DU124" s="801"/>
      <c r="DV124" s="884" t="s">
        <v>132</v>
      </c>
      <c r="DW124" s="885"/>
      <c r="DX124" s="885"/>
      <c r="DY124" s="885"/>
      <c r="DZ124" s="886"/>
    </row>
    <row r="125" spans="1:130" s="230" customFormat="1" ht="26.25" customHeight="1" x14ac:dyDescent="0.2">
      <c r="A125" s="856"/>
      <c r="B125" s="857"/>
      <c r="C125" s="851" t="s">
        <v>474</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420</v>
      </c>
      <c r="AB125" s="816"/>
      <c r="AC125" s="816"/>
      <c r="AD125" s="816"/>
      <c r="AE125" s="817"/>
      <c r="AF125" s="818" t="s">
        <v>132</v>
      </c>
      <c r="AG125" s="816"/>
      <c r="AH125" s="816"/>
      <c r="AI125" s="816"/>
      <c r="AJ125" s="817"/>
      <c r="AK125" s="818" t="s">
        <v>132</v>
      </c>
      <c r="AL125" s="816"/>
      <c r="AM125" s="816"/>
      <c r="AN125" s="816"/>
      <c r="AO125" s="817"/>
      <c r="AP125" s="860" t="s">
        <v>132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488</v>
      </c>
      <c r="CL125" s="888"/>
      <c r="CM125" s="888"/>
      <c r="CN125" s="888"/>
      <c r="CO125" s="889"/>
      <c r="CP125" s="896" t="s">
        <v>489</v>
      </c>
      <c r="CQ125" s="844"/>
      <c r="CR125" s="844"/>
      <c r="CS125" s="844"/>
      <c r="CT125" s="844"/>
      <c r="CU125" s="844"/>
      <c r="CV125" s="844"/>
      <c r="CW125" s="844"/>
      <c r="CX125" s="844"/>
      <c r="CY125" s="844"/>
      <c r="CZ125" s="844"/>
      <c r="DA125" s="844"/>
      <c r="DB125" s="844"/>
      <c r="DC125" s="844"/>
      <c r="DD125" s="844"/>
      <c r="DE125" s="844"/>
      <c r="DF125" s="845"/>
      <c r="DG125" s="897" t="s">
        <v>420</v>
      </c>
      <c r="DH125" s="878"/>
      <c r="DI125" s="878"/>
      <c r="DJ125" s="878"/>
      <c r="DK125" s="878"/>
      <c r="DL125" s="878" t="s">
        <v>420</v>
      </c>
      <c r="DM125" s="878"/>
      <c r="DN125" s="878"/>
      <c r="DO125" s="878"/>
      <c r="DP125" s="878"/>
      <c r="DQ125" s="878" t="s">
        <v>420</v>
      </c>
      <c r="DR125" s="878"/>
      <c r="DS125" s="878"/>
      <c r="DT125" s="878"/>
      <c r="DU125" s="878"/>
      <c r="DV125" s="879" t="s">
        <v>132</v>
      </c>
      <c r="DW125" s="879"/>
      <c r="DX125" s="879"/>
      <c r="DY125" s="879"/>
      <c r="DZ125" s="880"/>
    </row>
    <row r="126" spans="1:130" s="230" customFormat="1" ht="26.25" customHeight="1" thickBot="1" x14ac:dyDescent="0.25">
      <c r="A126" s="856"/>
      <c r="B126" s="857"/>
      <c r="C126" s="851" t="s">
        <v>476</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132</v>
      </c>
      <c r="AB126" s="816"/>
      <c r="AC126" s="816"/>
      <c r="AD126" s="816"/>
      <c r="AE126" s="817"/>
      <c r="AF126" s="818" t="s">
        <v>420</v>
      </c>
      <c r="AG126" s="816"/>
      <c r="AH126" s="816"/>
      <c r="AI126" s="816"/>
      <c r="AJ126" s="817"/>
      <c r="AK126" s="818" t="s">
        <v>132</v>
      </c>
      <c r="AL126" s="816"/>
      <c r="AM126" s="816"/>
      <c r="AN126" s="816"/>
      <c r="AO126" s="817"/>
      <c r="AP126" s="860" t="s">
        <v>132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490</v>
      </c>
      <c r="CQ126" s="788"/>
      <c r="CR126" s="788"/>
      <c r="CS126" s="788"/>
      <c r="CT126" s="788"/>
      <c r="CU126" s="788"/>
      <c r="CV126" s="788"/>
      <c r="CW126" s="788"/>
      <c r="CX126" s="788"/>
      <c r="CY126" s="788"/>
      <c r="CZ126" s="788"/>
      <c r="DA126" s="788"/>
      <c r="DB126" s="788"/>
      <c r="DC126" s="788"/>
      <c r="DD126" s="788"/>
      <c r="DE126" s="788"/>
      <c r="DF126" s="789"/>
      <c r="DG126" s="852" t="s">
        <v>420</v>
      </c>
      <c r="DH126" s="853"/>
      <c r="DI126" s="853"/>
      <c r="DJ126" s="853"/>
      <c r="DK126" s="853"/>
      <c r="DL126" s="853" t="s">
        <v>132</v>
      </c>
      <c r="DM126" s="853"/>
      <c r="DN126" s="853"/>
      <c r="DO126" s="853"/>
      <c r="DP126" s="853"/>
      <c r="DQ126" s="853" t="s">
        <v>132</v>
      </c>
      <c r="DR126" s="853"/>
      <c r="DS126" s="853"/>
      <c r="DT126" s="853"/>
      <c r="DU126" s="853"/>
      <c r="DV126" s="830" t="s">
        <v>481</v>
      </c>
      <c r="DW126" s="830"/>
      <c r="DX126" s="830"/>
      <c r="DY126" s="830"/>
      <c r="DZ126" s="831"/>
    </row>
    <row r="127" spans="1:130" s="230" customFormat="1" ht="26.25" customHeight="1" x14ac:dyDescent="0.2">
      <c r="A127" s="858"/>
      <c r="B127" s="859"/>
      <c r="C127" s="874" t="s">
        <v>491</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132</v>
      </c>
      <c r="AB127" s="816"/>
      <c r="AC127" s="816"/>
      <c r="AD127" s="816"/>
      <c r="AE127" s="817"/>
      <c r="AF127" s="818" t="s">
        <v>132</v>
      </c>
      <c r="AG127" s="816"/>
      <c r="AH127" s="816"/>
      <c r="AI127" s="816"/>
      <c r="AJ127" s="817"/>
      <c r="AK127" s="818" t="s">
        <v>420</v>
      </c>
      <c r="AL127" s="816"/>
      <c r="AM127" s="816"/>
      <c r="AN127" s="816"/>
      <c r="AO127" s="817"/>
      <c r="AP127" s="860" t="s">
        <v>420</v>
      </c>
      <c r="AQ127" s="861"/>
      <c r="AR127" s="861"/>
      <c r="AS127" s="861"/>
      <c r="AT127" s="862"/>
      <c r="AU127" s="232"/>
      <c r="AV127" s="232"/>
      <c r="AW127" s="232"/>
      <c r="AX127" s="877" t="s">
        <v>492</v>
      </c>
      <c r="AY127" s="848"/>
      <c r="AZ127" s="848"/>
      <c r="BA127" s="848"/>
      <c r="BB127" s="848"/>
      <c r="BC127" s="848"/>
      <c r="BD127" s="848"/>
      <c r="BE127" s="849"/>
      <c r="BF127" s="847" t="s">
        <v>493</v>
      </c>
      <c r="BG127" s="848"/>
      <c r="BH127" s="848"/>
      <c r="BI127" s="848"/>
      <c r="BJ127" s="848"/>
      <c r="BK127" s="848"/>
      <c r="BL127" s="849"/>
      <c r="BM127" s="847" t="s">
        <v>494</v>
      </c>
      <c r="BN127" s="848"/>
      <c r="BO127" s="848"/>
      <c r="BP127" s="848"/>
      <c r="BQ127" s="848"/>
      <c r="BR127" s="848"/>
      <c r="BS127" s="849"/>
      <c r="BT127" s="847" t="s">
        <v>495</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496</v>
      </c>
      <c r="CQ127" s="788"/>
      <c r="CR127" s="788"/>
      <c r="CS127" s="788"/>
      <c r="CT127" s="788"/>
      <c r="CU127" s="788"/>
      <c r="CV127" s="788"/>
      <c r="CW127" s="788"/>
      <c r="CX127" s="788"/>
      <c r="CY127" s="788"/>
      <c r="CZ127" s="788"/>
      <c r="DA127" s="788"/>
      <c r="DB127" s="788"/>
      <c r="DC127" s="788"/>
      <c r="DD127" s="788"/>
      <c r="DE127" s="788"/>
      <c r="DF127" s="789"/>
      <c r="DG127" s="852" t="s">
        <v>132</v>
      </c>
      <c r="DH127" s="853"/>
      <c r="DI127" s="853"/>
      <c r="DJ127" s="853"/>
      <c r="DK127" s="853"/>
      <c r="DL127" s="853" t="s">
        <v>132</v>
      </c>
      <c r="DM127" s="853"/>
      <c r="DN127" s="853"/>
      <c r="DO127" s="853"/>
      <c r="DP127" s="853"/>
      <c r="DQ127" s="853" t="s">
        <v>420</v>
      </c>
      <c r="DR127" s="853"/>
      <c r="DS127" s="853"/>
      <c r="DT127" s="853"/>
      <c r="DU127" s="853"/>
      <c r="DV127" s="830" t="s">
        <v>132</v>
      </c>
      <c r="DW127" s="830"/>
      <c r="DX127" s="830"/>
      <c r="DY127" s="830"/>
      <c r="DZ127" s="831"/>
    </row>
    <row r="128" spans="1:130" s="230" customFormat="1" ht="26.25" customHeight="1" thickBot="1" x14ac:dyDescent="0.25">
      <c r="A128" s="832" t="s">
        <v>497</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498</v>
      </c>
      <c r="X128" s="834"/>
      <c r="Y128" s="834"/>
      <c r="Z128" s="835"/>
      <c r="AA128" s="836">
        <v>2290</v>
      </c>
      <c r="AB128" s="837"/>
      <c r="AC128" s="837"/>
      <c r="AD128" s="837"/>
      <c r="AE128" s="838"/>
      <c r="AF128" s="839">
        <v>2290</v>
      </c>
      <c r="AG128" s="837"/>
      <c r="AH128" s="837"/>
      <c r="AI128" s="837"/>
      <c r="AJ128" s="838"/>
      <c r="AK128" s="839">
        <v>785</v>
      </c>
      <c r="AL128" s="837"/>
      <c r="AM128" s="837"/>
      <c r="AN128" s="837"/>
      <c r="AO128" s="838"/>
      <c r="AP128" s="840"/>
      <c r="AQ128" s="841"/>
      <c r="AR128" s="841"/>
      <c r="AS128" s="841"/>
      <c r="AT128" s="842"/>
      <c r="AU128" s="232"/>
      <c r="AV128" s="232"/>
      <c r="AW128" s="232"/>
      <c r="AX128" s="843" t="s">
        <v>499</v>
      </c>
      <c r="AY128" s="844"/>
      <c r="AZ128" s="844"/>
      <c r="BA128" s="844"/>
      <c r="BB128" s="844"/>
      <c r="BC128" s="844"/>
      <c r="BD128" s="844"/>
      <c r="BE128" s="845"/>
      <c r="BF128" s="822" t="s">
        <v>132</v>
      </c>
      <c r="BG128" s="823"/>
      <c r="BH128" s="823"/>
      <c r="BI128" s="823"/>
      <c r="BJ128" s="823"/>
      <c r="BK128" s="823"/>
      <c r="BL128" s="846"/>
      <c r="BM128" s="822">
        <v>14.97</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500</v>
      </c>
      <c r="CQ128" s="766"/>
      <c r="CR128" s="766"/>
      <c r="CS128" s="766"/>
      <c r="CT128" s="766"/>
      <c r="CU128" s="766"/>
      <c r="CV128" s="766"/>
      <c r="CW128" s="766"/>
      <c r="CX128" s="766"/>
      <c r="CY128" s="766"/>
      <c r="CZ128" s="766"/>
      <c r="DA128" s="766"/>
      <c r="DB128" s="766"/>
      <c r="DC128" s="766"/>
      <c r="DD128" s="766"/>
      <c r="DE128" s="766"/>
      <c r="DF128" s="767"/>
      <c r="DG128" s="826" t="s">
        <v>132</v>
      </c>
      <c r="DH128" s="827"/>
      <c r="DI128" s="827"/>
      <c r="DJ128" s="827"/>
      <c r="DK128" s="827"/>
      <c r="DL128" s="827" t="s">
        <v>420</v>
      </c>
      <c r="DM128" s="827"/>
      <c r="DN128" s="827"/>
      <c r="DO128" s="827"/>
      <c r="DP128" s="827"/>
      <c r="DQ128" s="827" t="s">
        <v>481</v>
      </c>
      <c r="DR128" s="827"/>
      <c r="DS128" s="827"/>
      <c r="DT128" s="827"/>
      <c r="DU128" s="827"/>
      <c r="DV128" s="828" t="s">
        <v>132</v>
      </c>
      <c r="DW128" s="828"/>
      <c r="DX128" s="828"/>
      <c r="DY128" s="828"/>
      <c r="DZ128" s="829"/>
    </row>
    <row r="129" spans="1:131" s="230" customFormat="1" ht="26.25" customHeight="1" x14ac:dyDescent="0.2">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501</v>
      </c>
      <c r="X129" s="813"/>
      <c r="Y129" s="813"/>
      <c r="Z129" s="814"/>
      <c r="AA129" s="815">
        <v>4797260</v>
      </c>
      <c r="AB129" s="816"/>
      <c r="AC129" s="816"/>
      <c r="AD129" s="816"/>
      <c r="AE129" s="817"/>
      <c r="AF129" s="818">
        <v>5065106</v>
      </c>
      <c r="AG129" s="816"/>
      <c r="AH129" s="816"/>
      <c r="AI129" s="816"/>
      <c r="AJ129" s="817"/>
      <c r="AK129" s="818">
        <v>5039936</v>
      </c>
      <c r="AL129" s="816"/>
      <c r="AM129" s="816"/>
      <c r="AN129" s="816"/>
      <c r="AO129" s="817"/>
      <c r="AP129" s="819"/>
      <c r="AQ129" s="820"/>
      <c r="AR129" s="820"/>
      <c r="AS129" s="820"/>
      <c r="AT129" s="821"/>
      <c r="AU129" s="233"/>
      <c r="AV129" s="233"/>
      <c r="AW129" s="233"/>
      <c r="AX129" s="787" t="s">
        <v>502</v>
      </c>
      <c r="AY129" s="788"/>
      <c r="AZ129" s="788"/>
      <c r="BA129" s="788"/>
      <c r="BB129" s="788"/>
      <c r="BC129" s="788"/>
      <c r="BD129" s="788"/>
      <c r="BE129" s="789"/>
      <c r="BF129" s="806" t="s">
        <v>420</v>
      </c>
      <c r="BG129" s="807"/>
      <c r="BH129" s="807"/>
      <c r="BI129" s="807"/>
      <c r="BJ129" s="807"/>
      <c r="BK129" s="807"/>
      <c r="BL129" s="808"/>
      <c r="BM129" s="806">
        <v>19.97</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503</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504</v>
      </c>
      <c r="X130" s="813"/>
      <c r="Y130" s="813"/>
      <c r="Z130" s="814"/>
      <c r="AA130" s="815">
        <v>600403</v>
      </c>
      <c r="AB130" s="816"/>
      <c r="AC130" s="816"/>
      <c r="AD130" s="816"/>
      <c r="AE130" s="817"/>
      <c r="AF130" s="818">
        <v>598335</v>
      </c>
      <c r="AG130" s="816"/>
      <c r="AH130" s="816"/>
      <c r="AI130" s="816"/>
      <c r="AJ130" s="817"/>
      <c r="AK130" s="818">
        <v>619720</v>
      </c>
      <c r="AL130" s="816"/>
      <c r="AM130" s="816"/>
      <c r="AN130" s="816"/>
      <c r="AO130" s="817"/>
      <c r="AP130" s="819"/>
      <c r="AQ130" s="820"/>
      <c r="AR130" s="820"/>
      <c r="AS130" s="820"/>
      <c r="AT130" s="821"/>
      <c r="AU130" s="233"/>
      <c r="AV130" s="233"/>
      <c r="AW130" s="233"/>
      <c r="AX130" s="787" t="s">
        <v>505</v>
      </c>
      <c r="AY130" s="788"/>
      <c r="AZ130" s="788"/>
      <c r="BA130" s="788"/>
      <c r="BB130" s="788"/>
      <c r="BC130" s="788"/>
      <c r="BD130" s="788"/>
      <c r="BE130" s="789"/>
      <c r="BF130" s="790">
        <v>14.4</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506</v>
      </c>
      <c r="X131" s="797"/>
      <c r="Y131" s="797"/>
      <c r="Z131" s="798"/>
      <c r="AA131" s="799">
        <v>4196857</v>
      </c>
      <c r="AB131" s="800"/>
      <c r="AC131" s="800"/>
      <c r="AD131" s="800"/>
      <c r="AE131" s="801"/>
      <c r="AF131" s="802">
        <v>4466771</v>
      </c>
      <c r="AG131" s="800"/>
      <c r="AH131" s="800"/>
      <c r="AI131" s="800"/>
      <c r="AJ131" s="801"/>
      <c r="AK131" s="802">
        <v>4420216</v>
      </c>
      <c r="AL131" s="800"/>
      <c r="AM131" s="800"/>
      <c r="AN131" s="800"/>
      <c r="AO131" s="801"/>
      <c r="AP131" s="803"/>
      <c r="AQ131" s="804"/>
      <c r="AR131" s="804"/>
      <c r="AS131" s="804"/>
      <c r="AT131" s="805"/>
      <c r="AU131" s="233"/>
      <c r="AV131" s="233"/>
      <c r="AW131" s="233"/>
      <c r="AX131" s="765" t="s">
        <v>507</v>
      </c>
      <c r="AY131" s="766"/>
      <c r="AZ131" s="766"/>
      <c r="BA131" s="766"/>
      <c r="BB131" s="766"/>
      <c r="BC131" s="766"/>
      <c r="BD131" s="766"/>
      <c r="BE131" s="767"/>
      <c r="BF131" s="768">
        <v>156.69999999999999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508</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509</v>
      </c>
      <c r="W132" s="778"/>
      <c r="X132" s="778"/>
      <c r="Y132" s="778"/>
      <c r="Z132" s="779"/>
      <c r="AA132" s="780">
        <v>16.206985370000002</v>
      </c>
      <c r="AB132" s="781"/>
      <c r="AC132" s="781"/>
      <c r="AD132" s="781"/>
      <c r="AE132" s="782"/>
      <c r="AF132" s="783">
        <v>14.945785219999999</v>
      </c>
      <c r="AG132" s="781"/>
      <c r="AH132" s="781"/>
      <c r="AI132" s="781"/>
      <c r="AJ132" s="782"/>
      <c r="AK132" s="783">
        <v>12.322452119999999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510</v>
      </c>
      <c r="W133" s="757"/>
      <c r="X133" s="757"/>
      <c r="Y133" s="757"/>
      <c r="Z133" s="758"/>
      <c r="AA133" s="759">
        <v>16.7</v>
      </c>
      <c r="AB133" s="760"/>
      <c r="AC133" s="760"/>
      <c r="AD133" s="760"/>
      <c r="AE133" s="761"/>
      <c r="AF133" s="759">
        <v>16</v>
      </c>
      <c r="AG133" s="760"/>
      <c r="AH133" s="760"/>
      <c r="AI133" s="760"/>
      <c r="AJ133" s="761"/>
      <c r="AK133" s="759">
        <v>14.4</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oeu2PDFkELjlk60096bImdVNTH33RbceuBsDoxtw0amg4lDX8jnBkI62NgCzVUph6jX2klwW8MBiMwdrZduAg==" saltValue="TVxWIgL8u/PcSF5pu8YoL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20964-5816-474A-BE78-03C98C72A767}">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H0HKC3LnVcIfhDQZjvj6+m5b99/pj0kroBrJPDswf9/osKA8em72cU9ZWDBiTk/CuDlOYJh0OlXtS0sdvI71Vw==" saltValue="3sgHK2skT4ZJXi/7j373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bD/zDIg2+rqQ8Ii95s1GtpFQCi8hD0GgVykMWIHMmYiBin3fgCfKg4g89jX+VFO9cTAidU31bzc1kyxP3VeTQ==" saltValue="kyMm3QkjYO4j927ds1kC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3"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514</v>
      </c>
      <c r="AP7" s="272"/>
      <c r="AQ7" s="273" t="s">
        <v>515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516</v>
      </c>
      <c r="AQ8" s="279" t="s">
        <v>517</v>
      </c>
      <c r="AR8" s="280" t="s">
        <v>518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519</v>
      </c>
      <c r="AL9" s="1167"/>
      <c r="AM9" s="1167"/>
      <c r="AN9" s="1168"/>
      <c r="AO9" s="281">
        <v>1760496</v>
      </c>
      <c r="AP9" s="281">
        <v>95503</v>
      </c>
      <c r="AQ9" s="282">
        <v>91991</v>
      </c>
      <c r="AR9" s="283">
        <v>3.8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520</v>
      </c>
      <c r="AL10" s="1167"/>
      <c r="AM10" s="1167"/>
      <c r="AN10" s="1168"/>
      <c r="AO10" s="284">
        <v>199460</v>
      </c>
      <c r="AP10" s="284">
        <v>10820</v>
      </c>
      <c r="AQ10" s="285">
        <v>12405</v>
      </c>
      <c r="AR10" s="286">
        <v>-12.8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521</v>
      </c>
      <c r="AL11" s="1167"/>
      <c r="AM11" s="1167"/>
      <c r="AN11" s="1168"/>
      <c r="AO11" s="284">
        <v>20610</v>
      </c>
      <c r="AP11" s="284">
        <v>1118</v>
      </c>
      <c r="AQ11" s="285">
        <v>395</v>
      </c>
      <c r="AR11" s="286">
        <v>183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522</v>
      </c>
      <c r="AL12" s="1167"/>
      <c r="AM12" s="1167"/>
      <c r="AN12" s="1168"/>
      <c r="AO12" s="284" t="s">
        <v>523</v>
      </c>
      <c r="AP12" s="284" t="s">
        <v>523</v>
      </c>
      <c r="AQ12" s="285">
        <v>19</v>
      </c>
      <c r="AR12" s="286" t="s">
        <v>523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524</v>
      </c>
      <c r="AL13" s="1167"/>
      <c r="AM13" s="1167"/>
      <c r="AN13" s="1168"/>
      <c r="AO13" s="284">
        <v>51948</v>
      </c>
      <c r="AP13" s="284">
        <v>2818</v>
      </c>
      <c r="AQ13" s="285">
        <v>3751</v>
      </c>
      <c r="AR13" s="286">
        <v>-24.9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525</v>
      </c>
      <c r="AL14" s="1167"/>
      <c r="AM14" s="1167"/>
      <c r="AN14" s="1168"/>
      <c r="AO14" s="284">
        <v>493</v>
      </c>
      <c r="AP14" s="284">
        <v>27</v>
      </c>
      <c r="AQ14" s="285">
        <v>1672</v>
      </c>
      <c r="AR14" s="286">
        <v>-98.4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526</v>
      </c>
      <c r="AL15" s="1170"/>
      <c r="AM15" s="1170"/>
      <c r="AN15" s="1171"/>
      <c r="AO15" s="284">
        <v>-143366</v>
      </c>
      <c r="AP15" s="284">
        <v>-7777</v>
      </c>
      <c r="AQ15" s="285">
        <v>-6358</v>
      </c>
      <c r="AR15" s="286">
        <v>22.3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1889641</v>
      </c>
      <c r="AP16" s="284">
        <v>102508</v>
      </c>
      <c r="AQ16" s="285">
        <v>103876</v>
      </c>
      <c r="AR16" s="286">
        <v>-1.3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531</v>
      </c>
      <c r="AL21" s="1173"/>
      <c r="AM21" s="1173"/>
      <c r="AN21" s="1174"/>
      <c r="AO21" s="297">
        <v>9.2799999999999994</v>
      </c>
      <c r="AP21" s="298">
        <v>9.2899999999999991</v>
      </c>
      <c r="AQ21" s="299">
        <v>-0.01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532</v>
      </c>
      <c r="AL22" s="1173"/>
      <c r="AM22" s="1173"/>
      <c r="AN22" s="1174"/>
      <c r="AO22" s="302">
        <v>93.4</v>
      </c>
      <c r="AP22" s="303">
        <v>96.9</v>
      </c>
      <c r="AQ22" s="304">
        <v>-3.5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533</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514</v>
      </c>
      <c r="AP30" s="272"/>
      <c r="AQ30" s="273" t="s">
        <v>515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516</v>
      </c>
      <c r="AQ31" s="279" t="s">
        <v>517</v>
      </c>
      <c r="AR31" s="280" t="s">
        <v>518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536</v>
      </c>
      <c r="AL32" s="1157"/>
      <c r="AM32" s="1157"/>
      <c r="AN32" s="1158"/>
      <c r="AO32" s="312">
        <v>992530</v>
      </c>
      <c r="AP32" s="312">
        <v>53842</v>
      </c>
      <c r="AQ32" s="313">
        <v>51927</v>
      </c>
      <c r="AR32" s="314">
        <v>3.7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537</v>
      </c>
      <c r="AL33" s="1157"/>
      <c r="AM33" s="1157"/>
      <c r="AN33" s="1158"/>
      <c r="AO33" s="312" t="s">
        <v>523</v>
      </c>
      <c r="AP33" s="312" t="s">
        <v>523</v>
      </c>
      <c r="AQ33" s="313" t="s">
        <v>523</v>
      </c>
      <c r="AR33" s="314" t="s">
        <v>523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538</v>
      </c>
      <c r="AL34" s="1157"/>
      <c r="AM34" s="1157"/>
      <c r="AN34" s="1158"/>
      <c r="AO34" s="312" t="s">
        <v>523</v>
      </c>
      <c r="AP34" s="312" t="s">
        <v>523</v>
      </c>
      <c r="AQ34" s="313" t="s">
        <v>523</v>
      </c>
      <c r="AR34" s="314" t="s">
        <v>523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539</v>
      </c>
      <c r="AL35" s="1157"/>
      <c r="AM35" s="1157"/>
      <c r="AN35" s="1158"/>
      <c r="AO35" s="312">
        <v>157330</v>
      </c>
      <c r="AP35" s="312">
        <v>8535</v>
      </c>
      <c r="AQ35" s="313">
        <v>15337</v>
      </c>
      <c r="AR35" s="314">
        <v>-44.4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540</v>
      </c>
      <c r="AL36" s="1157"/>
      <c r="AM36" s="1157"/>
      <c r="AN36" s="1158"/>
      <c r="AO36" s="312">
        <v>15324</v>
      </c>
      <c r="AP36" s="312">
        <v>831</v>
      </c>
      <c r="AQ36" s="313">
        <v>2347</v>
      </c>
      <c r="AR36" s="314">
        <v>-64.599999999999994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541</v>
      </c>
      <c r="AL37" s="1157"/>
      <c r="AM37" s="1157"/>
      <c r="AN37" s="1158"/>
      <c r="AO37" s="312" t="s">
        <v>523</v>
      </c>
      <c r="AP37" s="312" t="s">
        <v>523</v>
      </c>
      <c r="AQ37" s="313">
        <v>463</v>
      </c>
      <c r="AR37" s="314" t="s">
        <v>523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542</v>
      </c>
      <c r="AL38" s="1160"/>
      <c r="AM38" s="1160"/>
      <c r="AN38" s="1161"/>
      <c r="AO38" s="315" t="s">
        <v>523</v>
      </c>
      <c r="AP38" s="315" t="s">
        <v>523</v>
      </c>
      <c r="AQ38" s="316">
        <v>1</v>
      </c>
      <c r="AR38" s="304" t="s">
        <v>523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543</v>
      </c>
      <c r="AL39" s="1160"/>
      <c r="AM39" s="1160"/>
      <c r="AN39" s="1161"/>
      <c r="AO39" s="312">
        <v>-785</v>
      </c>
      <c r="AP39" s="312">
        <v>-43</v>
      </c>
      <c r="AQ39" s="313">
        <v>-3326</v>
      </c>
      <c r="AR39" s="314">
        <v>-98.7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544</v>
      </c>
      <c r="AL40" s="1157"/>
      <c r="AM40" s="1157"/>
      <c r="AN40" s="1158"/>
      <c r="AO40" s="312">
        <v>-619720</v>
      </c>
      <c r="AP40" s="312">
        <v>-33618</v>
      </c>
      <c r="AQ40" s="313">
        <v>-45680</v>
      </c>
      <c r="AR40" s="314">
        <v>-26.4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306</v>
      </c>
      <c r="AL41" s="1163"/>
      <c r="AM41" s="1163"/>
      <c r="AN41" s="1164"/>
      <c r="AO41" s="312">
        <v>544679</v>
      </c>
      <c r="AP41" s="312">
        <v>29548</v>
      </c>
      <c r="AQ41" s="313">
        <v>21069</v>
      </c>
      <c r="AR41" s="314">
        <v>40.200000000000003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514</v>
      </c>
      <c r="AN49" s="1151" t="s">
        <v>548</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549</v>
      </c>
      <c r="AO50" s="329" t="s">
        <v>550</v>
      </c>
      <c r="AP50" s="330" t="s">
        <v>551</v>
      </c>
      <c r="AQ50" s="331" t="s">
        <v>552</v>
      </c>
      <c r="AR50" s="332" t="s">
        <v>553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2737606</v>
      </c>
      <c r="AN51" s="334">
        <v>144931</v>
      </c>
      <c r="AO51" s="335">
        <v>302.7</v>
      </c>
      <c r="AP51" s="336">
        <v>73475</v>
      </c>
      <c r="AQ51" s="337">
        <v>9.1</v>
      </c>
      <c r="AR51" s="338">
        <v>293.60000000000002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1612472</v>
      </c>
      <c r="AN52" s="342">
        <v>85366</v>
      </c>
      <c r="AO52" s="343">
        <v>334.9</v>
      </c>
      <c r="AP52" s="344">
        <v>43072</v>
      </c>
      <c r="AQ52" s="345">
        <v>31.1</v>
      </c>
      <c r="AR52" s="346">
        <v>303.8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1928510</v>
      </c>
      <c r="AN53" s="334">
        <v>102608</v>
      </c>
      <c r="AO53" s="335">
        <v>-29.2</v>
      </c>
      <c r="AP53" s="336">
        <v>87464</v>
      </c>
      <c r="AQ53" s="337">
        <v>19</v>
      </c>
      <c r="AR53" s="338">
        <v>-48.2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549069</v>
      </c>
      <c r="AN54" s="342">
        <v>29214</v>
      </c>
      <c r="AO54" s="343">
        <v>-65.8</v>
      </c>
      <c r="AP54" s="344">
        <v>47479</v>
      </c>
      <c r="AQ54" s="345">
        <v>10.199999999999999</v>
      </c>
      <c r="AR54" s="346">
        <v>-76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665718</v>
      </c>
      <c r="AN55" s="334">
        <v>35653</v>
      </c>
      <c r="AO55" s="335">
        <v>-65.3</v>
      </c>
      <c r="AP55" s="336">
        <v>96248</v>
      </c>
      <c r="AQ55" s="337">
        <v>10</v>
      </c>
      <c r="AR55" s="338">
        <v>-75.3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367626</v>
      </c>
      <c r="AN56" s="342">
        <v>19689</v>
      </c>
      <c r="AO56" s="343">
        <v>-32.6</v>
      </c>
      <c r="AP56" s="344">
        <v>55768</v>
      </c>
      <c r="AQ56" s="345">
        <v>17.5</v>
      </c>
      <c r="AR56" s="346">
        <v>-50.1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384875</v>
      </c>
      <c r="AN57" s="334">
        <v>20712</v>
      </c>
      <c r="AO57" s="335">
        <v>-41.9</v>
      </c>
      <c r="AP57" s="336">
        <v>76413</v>
      </c>
      <c r="AQ57" s="337">
        <v>-20.6</v>
      </c>
      <c r="AR57" s="338">
        <v>-21.3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254786</v>
      </c>
      <c r="AN58" s="342">
        <v>13711</v>
      </c>
      <c r="AO58" s="343">
        <v>-30.4</v>
      </c>
      <c r="AP58" s="344">
        <v>39658</v>
      </c>
      <c r="AQ58" s="345">
        <v>-28.9</v>
      </c>
      <c r="AR58" s="346">
        <v>-1.5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206092</v>
      </c>
      <c r="AN59" s="334">
        <v>11180</v>
      </c>
      <c r="AO59" s="335">
        <v>-46</v>
      </c>
      <c r="AP59" s="336">
        <v>66481</v>
      </c>
      <c r="AQ59" s="337">
        <v>-13</v>
      </c>
      <c r="AR59" s="338">
        <v>-33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123626</v>
      </c>
      <c r="AN60" s="342">
        <v>6706</v>
      </c>
      <c r="AO60" s="343">
        <v>-51.1</v>
      </c>
      <c r="AP60" s="344">
        <v>36120</v>
      </c>
      <c r="AQ60" s="345">
        <v>-8.9</v>
      </c>
      <c r="AR60" s="346">
        <v>-42.2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1184560</v>
      </c>
      <c r="AN61" s="349">
        <v>63017</v>
      </c>
      <c r="AO61" s="350">
        <v>24.1</v>
      </c>
      <c r="AP61" s="351">
        <v>80016</v>
      </c>
      <c r="AQ61" s="352">
        <v>0.9</v>
      </c>
      <c r="AR61" s="338">
        <v>23.2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581516</v>
      </c>
      <c r="AN62" s="342">
        <v>30937</v>
      </c>
      <c r="AO62" s="343">
        <v>31</v>
      </c>
      <c r="AP62" s="344">
        <v>44419</v>
      </c>
      <c r="AQ62" s="345">
        <v>4.2</v>
      </c>
      <c r="AR62" s="346">
        <v>26.8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JJ/ijvkDF6+RHG1VBrQMaPx+z6G1sH8W+MCnqr2aUj6QxvOqukLF1saMQW2w99r3tZOyyx9upcKlErXE4wdHGA==" saltValue="zOEGCcodhMJUde6/9T7a6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8"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562</v>
      </c>
    </row>
    <row r="121" spans="125:125" ht="13.5" hidden="1" customHeight="1" x14ac:dyDescent="0.2">
      <c r="DU121" s="259"/>
    </row>
  </sheetData>
  <sheetProtection algorithmName="SHA-512" hashValue="GYFZB2BHmXxIiv20UMIubMAhjy8+0FIdVukJawv3LCpuC5QLu+IndqCbTG+FWQl/qfzWq+6pLga+Iq+8HsyBaA==" saltValue="zVt1R1q8L6jVl4a2CaCZ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563</v>
      </c>
    </row>
  </sheetData>
  <sheetProtection algorithmName="SHA-512" hashValue="aRG6dGbZaCDYR1tWSHhEXdksOfzQlQYvPSAb7bHAiy4oFnPKVCvXeAhljYINCKodgAhYVWcexPq/gS8D652BXg==" saltValue="PpwYRg/Y6uB9gJJLzw406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9"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75" t="s">
        <v>3</v>
      </c>
      <c r="D47" s="1175"/>
      <c r="E47" s="1176"/>
      <c r="F47" s="11">
        <v>2.04</v>
      </c>
      <c r="G47" s="12">
        <v>3.14</v>
      </c>
      <c r="H47" s="12">
        <v>2.98</v>
      </c>
      <c r="I47" s="12">
        <v>5.04</v>
      </c>
      <c r="J47" s="13">
        <v>10.220000000000001</v>
      </c>
    </row>
    <row r="48" spans="2:10" ht="57.75" customHeight="1" x14ac:dyDescent="0.2">
      <c r="B48" s="14"/>
      <c r="C48" s="1177" t="s">
        <v>4</v>
      </c>
      <c r="D48" s="1177"/>
      <c r="E48" s="1178"/>
      <c r="F48" s="15">
        <v>1.63</v>
      </c>
      <c r="G48" s="16">
        <v>3.74</v>
      </c>
      <c r="H48" s="16">
        <v>4.51</v>
      </c>
      <c r="I48" s="16">
        <v>8.14</v>
      </c>
      <c r="J48" s="17">
        <v>7.47</v>
      </c>
    </row>
    <row r="49" spans="2:10" ht="57.75" customHeight="1" thickBot="1" x14ac:dyDescent="0.25">
      <c r="B49" s="18"/>
      <c r="C49" s="1179" t="s">
        <v>5</v>
      </c>
      <c r="D49" s="1179"/>
      <c r="E49" s="1180"/>
      <c r="F49" s="19" t="s">
        <v>569</v>
      </c>
      <c r="G49" s="20">
        <v>3.2</v>
      </c>
      <c r="H49" s="20">
        <v>0.95</v>
      </c>
      <c r="I49" s="20">
        <v>11.8</v>
      </c>
      <c r="J49" s="21">
        <v>5.99</v>
      </c>
    </row>
    <row r="50" spans="2:10" ht="13.2" x14ac:dyDescent="0.2"/>
  </sheetData>
  <sheetProtection algorithmName="SHA-512" hashValue="FrFo8Ib+4cBrOb4PiSqi+TGXAqJMdbtjbJzgEvTWAltXYcXCBFJYj0z12OuSir/hojfLazBmDScI5Lm0MsT4+Q==" saltValue="sHowMsH2MU1arHFz8dkr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87" t="s">
        <v>570</v>
      </c>
      <c r="D34" s="1187"/>
      <c r="E34" s="1188"/>
      <c r="F34" s="32">
        <v>1.66</v>
      </c>
      <c r="G34" s="33">
        <v>3.65</v>
      </c>
      <c r="H34" s="33">
        <v>4.3</v>
      </c>
      <c r="I34" s="33">
        <v>7.89</v>
      </c>
      <c r="J34" s="34">
        <v>7.11</v>
      </c>
      <c r="K34" s="22"/>
      <c r="L34" s="22"/>
      <c r="M34" s="22"/>
      <c r="N34" s="22"/>
      <c r="O34" s="22"/>
      <c r="P34" s="22"/>
    </row>
    <row r="35" spans="1:16" ht="39" customHeight="1" x14ac:dyDescent="0.2">
      <c r="A35" s="22"/>
      <c r="B35" s="35"/>
      <c r="C35" s="1181" t="s">
        <v>571</v>
      </c>
      <c r="D35" s="1182"/>
      <c r="E35" s="1183"/>
      <c r="F35" s="36">
        <v>6.57</v>
      </c>
      <c r="G35" s="37">
        <v>4.92</v>
      </c>
      <c r="H35" s="37">
        <v>4.34</v>
      </c>
      <c r="I35" s="37">
        <v>4.03</v>
      </c>
      <c r="J35" s="38">
        <v>4.76</v>
      </c>
      <c r="K35" s="22"/>
      <c r="L35" s="22"/>
      <c r="M35" s="22"/>
      <c r="N35" s="22"/>
      <c r="O35" s="22"/>
      <c r="P35" s="22"/>
    </row>
    <row r="36" spans="1:16" ht="39" customHeight="1" x14ac:dyDescent="0.2">
      <c r="A36" s="22"/>
      <c r="B36" s="35"/>
      <c r="C36" s="1181" t="s">
        <v>572</v>
      </c>
      <c r="D36" s="1182"/>
      <c r="E36" s="1183"/>
      <c r="F36" s="36">
        <v>0.82</v>
      </c>
      <c r="G36" s="37">
        <v>2.2000000000000002</v>
      </c>
      <c r="H36" s="37">
        <v>2.7</v>
      </c>
      <c r="I36" s="37">
        <v>3.78</v>
      </c>
      <c r="J36" s="38">
        <v>3.62</v>
      </c>
      <c r="K36" s="22"/>
      <c r="L36" s="22"/>
      <c r="M36" s="22"/>
      <c r="N36" s="22"/>
      <c r="O36" s="22"/>
      <c r="P36" s="22"/>
    </row>
    <row r="37" spans="1:16" ht="39" customHeight="1" x14ac:dyDescent="0.2">
      <c r="A37" s="22"/>
      <c r="B37" s="35"/>
      <c r="C37" s="1181" t="s">
        <v>573</v>
      </c>
      <c r="D37" s="1182"/>
      <c r="E37" s="1183"/>
      <c r="F37" s="36" t="s">
        <v>574</v>
      </c>
      <c r="G37" s="37">
        <v>0.1</v>
      </c>
      <c r="H37" s="37">
        <v>0.17</v>
      </c>
      <c r="I37" s="37">
        <v>0.24</v>
      </c>
      <c r="J37" s="38">
        <v>0.3</v>
      </c>
      <c r="K37" s="22"/>
      <c r="L37" s="22"/>
      <c r="M37" s="22"/>
      <c r="N37" s="22"/>
      <c r="O37" s="22"/>
      <c r="P37" s="22"/>
    </row>
    <row r="38" spans="1:16" ht="39" customHeight="1" x14ac:dyDescent="0.2">
      <c r="A38" s="22"/>
      <c r="B38" s="35"/>
      <c r="C38" s="1181" t="s">
        <v>575</v>
      </c>
      <c r="D38" s="1182"/>
      <c r="E38" s="1183"/>
      <c r="F38" s="36">
        <v>4.38</v>
      </c>
      <c r="G38" s="37">
        <v>6.04</v>
      </c>
      <c r="H38" s="37">
        <v>6.5</v>
      </c>
      <c r="I38" s="37">
        <v>6.43</v>
      </c>
      <c r="J38" s="38">
        <v>0.15</v>
      </c>
      <c r="K38" s="22"/>
      <c r="L38" s="22"/>
      <c r="M38" s="22"/>
      <c r="N38" s="22"/>
      <c r="O38" s="22"/>
      <c r="P38" s="22"/>
    </row>
    <row r="39" spans="1:16" ht="39" customHeight="1" x14ac:dyDescent="0.2">
      <c r="A39" s="22"/>
      <c r="B39" s="35"/>
      <c r="C39" s="1181" t="s">
        <v>576</v>
      </c>
      <c r="D39" s="1182"/>
      <c r="E39" s="1183"/>
      <c r="F39" s="36">
        <v>0</v>
      </c>
      <c r="G39" s="37" t="s">
        <v>574</v>
      </c>
      <c r="H39" s="37">
        <v>0.02</v>
      </c>
      <c r="I39" s="37">
        <v>0</v>
      </c>
      <c r="J39" s="38">
        <v>0.05</v>
      </c>
      <c r="K39" s="22"/>
      <c r="L39" s="22"/>
      <c r="M39" s="22"/>
      <c r="N39" s="22"/>
      <c r="O39" s="22"/>
      <c r="P39" s="22"/>
    </row>
    <row r="40" spans="1:16" ht="39" customHeight="1" x14ac:dyDescent="0.2">
      <c r="A40" s="22"/>
      <c r="B40" s="35"/>
      <c r="C40" s="1181" t="s">
        <v>577</v>
      </c>
      <c r="D40" s="1182"/>
      <c r="E40" s="1183"/>
      <c r="F40" s="36">
        <v>0</v>
      </c>
      <c r="G40" s="37">
        <v>0</v>
      </c>
      <c r="H40" s="37">
        <v>0</v>
      </c>
      <c r="I40" s="37">
        <v>0.01</v>
      </c>
      <c r="J40" s="38">
        <v>0</v>
      </c>
      <c r="K40" s="22"/>
      <c r="L40" s="22"/>
      <c r="M40" s="22"/>
      <c r="N40" s="22"/>
      <c r="O40" s="22"/>
      <c r="P40" s="22"/>
    </row>
    <row r="41" spans="1:16" ht="39" customHeight="1" x14ac:dyDescent="0.2">
      <c r="A41" s="22"/>
      <c r="B41" s="35"/>
      <c r="C41" s="1181" t="s">
        <v>578</v>
      </c>
      <c r="D41" s="1182"/>
      <c r="E41" s="1183"/>
      <c r="F41" s="36">
        <v>1.41</v>
      </c>
      <c r="G41" s="37">
        <v>1.7</v>
      </c>
      <c r="H41" s="37">
        <v>0.25</v>
      </c>
      <c r="I41" s="37">
        <v>0</v>
      </c>
      <c r="J41" s="38">
        <v>0</v>
      </c>
      <c r="K41" s="22"/>
      <c r="L41" s="22"/>
      <c r="M41" s="22"/>
      <c r="N41" s="22"/>
      <c r="O41" s="22"/>
      <c r="P41" s="22"/>
    </row>
    <row r="42" spans="1:16" ht="39" customHeight="1" x14ac:dyDescent="0.2">
      <c r="A42" s="22"/>
      <c r="B42" s="39"/>
      <c r="C42" s="1181" t="s">
        <v>579</v>
      </c>
      <c r="D42" s="1182"/>
      <c r="E42" s="1183"/>
      <c r="F42" s="36" t="s">
        <v>523</v>
      </c>
      <c r="G42" s="37" t="s">
        <v>523</v>
      </c>
      <c r="H42" s="37" t="s">
        <v>523</v>
      </c>
      <c r="I42" s="37" t="s">
        <v>523</v>
      </c>
      <c r="J42" s="38" t="s">
        <v>523</v>
      </c>
      <c r="K42" s="22"/>
      <c r="L42" s="22"/>
      <c r="M42" s="22"/>
      <c r="N42" s="22"/>
      <c r="O42" s="22"/>
      <c r="P42" s="22"/>
    </row>
    <row r="43" spans="1:16" ht="39" customHeight="1" thickBot="1" x14ac:dyDescent="0.25">
      <c r="A43" s="22"/>
      <c r="B43" s="40"/>
      <c r="C43" s="1184" t="s">
        <v>580</v>
      </c>
      <c r="D43" s="1185"/>
      <c r="E43" s="1186"/>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rmXwRcP6gT+w5bEqGwnE/n1gIvcYyx9tGKCEzDLFlxNsjaQFXWlkBftMoAhnJUByBmwGahA1VYodlgKK2jn6w==" saltValue="birDPiRfKgG3R9fXl+g5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5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1061</v>
      </c>
      <c r="L45" s="60">
        <v>1094</v>
      </c>
      <c r="M45" s="60">
        <v>1096</v>
      </c>
      <c r="N45" s="60">
        <v>1092</v>
      </c>
      <c r="O45" s="61">
        <v>993</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523</v>
      </c>
      <c r="L46" s="64" t="s">
        <v>523</v>
      </c>
      <c r="M46" s="64" t="s">
        <v>523</v>
      </c>
      <c r="N46" s="64" t="s">
        <v>523</v>
      </c>
      <c r="O46" s="65" t="s">
        <v>523</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523</v>
      </c>
      <c r="L47" s="64" t="s">
        <v>523</v>
      </c>
      <c r="M47" s="64" t="s">
        <v>523</v>
      </c>
      <c r="N47" s="64" t="s">
        <v>523</v>
      </c>
      <c r="O47" s="65" t="s">
        <v>523</v>
      </c>
      <c r="P47" s="48"/>
      <c r="Q47" s="48"/>
      <c r="R47" s="48"/>
      <c r="S47" s="48"/>
      <c r="T47" s="48"/>
      <c r="U47" s="48"/>
    </row>
    <row r="48" spans="1:21" ht="30.75" customHeight="1" x14ac:dyDescent="0.2">
      <c r="A48" s="48"/>
      <c r="B48" s="1214"/>
      <c r="C48" s="1215"/>
      <c r="D48" s="62"/>
      <c r="E48" s="1191" t="s">
        <v>15</v>
      </c>
      <c r="F48" s="1191"/>
      <c r="G48" s="1191"/>
      <c r="H48" s="1191"/>
      <c r="I48" s="1191"/>
      <c r="J48" s="1192"/>
      <c r="K48" s="63">
        <v>184</v>
      </c>
      <c r="L48" s="64">
        <v>183</v>
      </c>
      <c r="M48" s="64">
        <v>175</v>
      </c>
      <c r="N48" s="64">
        <v>160</v>
      </c>
      <c r="O48" s="65">
        <v>157</v>
      </c>
      <c r="P48" s="48"/>
      <c r="Q48" s="48"/>
      <c r="R48" s="48"/>
      <c r="S48" s="48"/>
      <c r="T48" s="48"/>
      <c r="U48" s="48"/>
    </row>
    <row r="49" spans="1:21" ht="30.75" customHeight="1" x14ac:dyDescent="0.2">
      <c r="A49" s="48"/>
      <c r="B49" s="1214"/>
      <c r="C49" s="1215"/>
      <c r="D49" s="62"/>
      <c r="E49" s="1191" t="s">
        <v>16</v>
      </c>
      <c r="F49" s="1191"/>
      <c r="G49" s="1191"/>
      <c r="H49" s="1191"/>
      <c r="I49" s="1191"/>
      <c r="J49" s="1192"/>
      <c r="K49" s="63">
        <v>11</v>
      </c>
      <c r="L49" s="64">
        <v>11</v>
      </c>
      <c r="M49" s="64">
        <v>12</v>
      </c>
      <c r="N49" s="64">
        <v>16</v>
      </c>
      <c r="O49" s="65">
        <v>15</v>
      </c>
      <c r="P49" s="48"/>
      <c r="Q49" s="48"/>
      <c r="R49" s="48"/>
      <c r="S49" s="48"/>
      <c r="T49" s="48"/>
      <c r="U49" s="48"/>
    </row>
    <row r="50" spans="1:21" ht="30.75" customHeight="1" x14ac:dyDescent="0.2">
      <c r="A50" s="48"/>
      <c r="B50" s="1214"/>
      <c r="C50" s="1215"/>
      <c r="D50" s="62"/>
      <c r="E50" s="1191" t="s">
        <v>17</v>
      </c>
      <c r="F50" s="1191"/>
      <c r="G50" s="1191"/>
      <c r="H50" s="1191"/>
      <c r="I50" s="1191"/>
      <c r="J50" s="1192"/>
      <c r="K50" s="63" t="s">
        <v>523</v>
      </c>
      <c r="L50" s="64" t="s">
        <v>523</v>
      </c>
      <c r="M50" s="64" t="s">
        <v>523</v>
      </c>
      <c r="N50" s="64" t="s">
        <v>523</v>
      </c>
      <c r="O50" s="65" t="s">
        <v>523</v>
      </c>
      <c r="P50" s="48"/>
      <c r="Q50" s="48"/>
      <c r="R50" s="48"/>
      <c r="S50" s="48"/>
      <c r="T50" s="48"/>
      <c r="U50" s="48"/>
    </row>
    <row r="51" spans="1:21" ht="30.75" customHeight="1" x14ac:dyDescent="0.2">
      <c r="A51" s="48"/>
      <c r="B51" s="1216"/>
      <c r="C51" s="1217"/>
      <c r="D51" s="66"/>
      <c r="E51" s="1191" t="s">
        <v>18</v>
      </c>
      <c r="F51" s="1191"/>
      <c r="G51" s="1191"/>
      <c r="H51" s="1191"/>
      <c r="I51" s="1191"/>
      <c r="J51" s="1192"/>
      <c r="K51" s="63">
        <v>2</v>
      </c>
      <c r="L51" s="64">
        <v>0</v>
      </c>
      <c r="M51" s="64" t="s">
        <v>523</v>
      </c>
      <c r="N51" s="64" t="s">
        <v>523</v>
      </c>
      <c r="O51" s="65" t="s">
        <v>523</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587</v>
      </c>
      <c r="L52" s="64">
        <v>612</v>
      </c>
      <c r="M52" s="64">
        <v>603</v>
      </c>
      <c r="N52" s="64">
        <v>601</v>
      </c>
      <c r="O52" s="65">
        <v>621</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671</v>
      </c>
      <c r="L53" s="69">
        <v>676</v>
      </c>
      <c r="M53" s="69">
        <v>680</v>
      </c>
      <c r="N53" s="69">
        <v>667</v>
      </c>
      <c r="O53" s="70">
        <v>544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5">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2">
      <c r="B58" s="1197" t="s">
        <v>26</v>
      </c>
      <c r="C58" s="1198"/>
      <c r="D58" s="1203" t="s">
        <v>27</v>
      </c>
      <c r="E58" s="1204"/>
      <c r="F58" s="1204"/>
      <c r="G58" s="1204"/>
      <c r="H58" s="1204"/>
      <c r="I58" s="1204"/>
      <c r="J58" s="1205"/>
      <c r="K58" s="83"/>
      <c r="L58" s="84"/>
      <c r="M58" s="84"/>
      <c r="N58" s="84"/>
      <c r="O58" s="85"/>
    </row>
    <row r="59" spans="1:21" ht="31.5" customHeight="1" x14ac:dyDescent="0.2">
      <c r="B59" s="1199"/>
      <c r="C59" s="1200"/>
      <c r="D59" s="1206" t="s">
        <v>28</v>
      </c>
      <c r="E59" s="1207"/>
      <c r="F59" s="1207"/>
      <c r="G59" s="1207"/>
      <c r="H59" s="1207"/>
      <c r="I59" s="1207"/>
      <c r="J59" s="1208"/>
      <c r="K59" s="86"/>
      <c r="L59" s="87"/>
      <c r="M59" s="87"/>
      <c r="N59" s="87"/>
      <c r="O59" s="88"/>
    </row>
    <row r="60" spans="1:21" ht="31.5" customHeight="1" thickBot="1" x14ac:dyDescent="0.25">
      <c r="B60" s="1201"/>
      <c r="C60" s="1202"/>
      <c r="D60" s="1209" t="s">
        <v>29</v>
      </c>
      <c r="E60" s="1210"/>
      <c r="F60" s="1210"/>
      <c r="G60" s="1210"/>
      <c r="H60" s="1210"/>
      <c r="I60" s="1210"/>
      <c r="J60" s="121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6eJL1rqow8GjYjENPPwm9dlilaznUslQ4+P8m8IvvK9Qb+gCblUHDSJrRGp5pxHjJZdVMJ8pxTm77XYbnglVQ==" saltValue="O3mvi31034vJ8151Pd9TI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5"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564</v>
      </c>
      <c r="J40" s="103" t="s">
        <v>565</v>
      </c>
      <c r="K40" s="103" t="s">
        <v>566</v>
      </c>
      <c r="L40" s="103" t="s">
        <v>567</v>
      </c>
      <c r="M40" s="104" t="s">
        <v>568</v>
      </c>
    </row>
    <row r="41" spans="2:13" ht="27.75" customHeight="1" x14ac:dyDescent="0.2">
      <c r="B41" s="1232" t="s">
        <v>32</v>
      </c>
      <c r="C41" s="1233"/>
      <c r="D41" s="105"/>
      <c r="E41" s="1234" t="s">
        <v>33</v>
      </c>
      <c r="F41" s="1234"/>
      <c r="G41" s="1234"/>
      <c r="H41" s="1235"/>
      <c r="I41" s="355">
        <v>14588</v>
      </c>
      <c r="J41" s="356">
        <v>15224</v>
      </c>
      <c r="K41" s="356">
        <v>14716</v>
      </c>
      <c r="L41" s="356">
        <v>13842</v>
      </c>
      <c r="M41" s="357">
        <v>12789</v>
      </c>
    </row>
    <row r="42" spans="2:13" ht="27.75" customHeight="1" x14ac:dyDescent="0.2">
      <c r="B42" s="1222"/>
      <c r="C42" s="1223"/>
      <c r="D42" s="106"/>
      <c r="E42" s="1226" t="s">
        <v>34</v>
      </c>
      <c r="F42" s="1226"/>
      <c r="G42" s="1226"/>
      <c r="H42" s="1227"/>
      <c r="I42" s="358" t="s">
        <v>523</v>
      </c>
      <c r="J42" s="359" t="s">
        <v>523</v>
      </c>
      <c r="K42" s="359" t="s">
        <v>523</v>
      </c>
      <c r="L42" s="359" t="s">
        <v>523</v>
      </c>
      <c r="M42" s="360" t="s">
        <v>523</v>
      </c>
    </row>
    <row r="43" spans="2:13" ht="27.75" customHeight="1" x14ac:dyDescent="0.2">
      <c r="B43" s="1222"/>
      <c r="C43" s="1223"/>
      <c r="D43" s="106"/>
      <c r="E43" s="1226" t="s">
        <v>35</v>
      </c>
      <c r="F43" s="1226"/>
      <c r="G43" s="1226"/>
      <c r="H43" s="1227"/>
      <c r="I43" s="358">
        <v>2252</v>
      </c>
      <c r="J43" s="359">
        <v>2470</v>
      </c>
      <c r="K43" s="359">
        <v>2686</v>
      </c>
      <c r="L43" s="359">
        <v>2427</v>
      </c>
      <c r="M43" s="360">
        <v>2158</v>
      </c>
    </row>
    <row r="44" spans="2:13" ht="27.75" customHeight="1" x14ac:dyDescent="0.2">
      <c r="B44" s="1222"/>
      <c r="C44" s="1223"/>
      <c r="D44" s="106"/>
      <c r="E44" s="1226" t="s">
        <v>36</v>
      </c>
      <c r="F44" s="1226"/>
      <c r="G44" s="1226"/>
      <c r="H44" s="1227"/>
      <c r="I44" s="358">
        <v>133</v>
      </c>
      <c r="J44" s="359">
        <v>122</v>
      </c>
      <c r="K44" s="359">
        <v>110</v>
      </c>
      <c r="L44" s="359">
        <v>127</v>
      </c>
      <c r="M44" s="360">
        <v>125</v>
      </c>
    </row>
    <row r="45" spans="2:13" ht="27.75" customHeight="1" x14ac:dyDescent="0.2">
      <c r="B45" s="1222"/>
      <c r="C45" s="1223"/>
      <c r="D45" s="106"/>
      <c r="E45" s="1226" t="s">
        <v>37</v>
      </c>
      <c r="F45" s="1226"/>
      <c r="G45" s="1226"/>
      <c r="H45" s="1227"/>
      <c r="I45" s="358">
        <v>1014</v>
      </c>
      <c r="J45" s="359">
        <v>1015</v>
      </c>
      <c r="K45" s="359">
        <v>915</v>
      </c>
      <c r="L45" s="359">
        <v>620</v>
      </c>
      <c r="M45" s="360">
        <v>519</v>
      </c>
    </row>
    <row r="46" spans="2:13" ht="27.75" customHeight="1" x14ac:dyDescent="0.2">
      <c r="B46" s="1222"/>
      <c r="C46" s="1223"/>
      <c r="D46" s="107"/>
      <c r="E46" s="1226" t="s">
        <v>38</v>
      </c>
      <c r="F46" s="1226"/>
      <c r="G46" s="1226"/>
      <c r="H46" s="1227"/>
      <c r="I46" s="358" t="s">
        <v>523</v>
      </c>
      <c r="J46" s="359" t="s">
        <v>523</v>
      </c>
      <c r="K46" s="359" t="s">
        <v>523</v>
      </c>
      <c r="L46" s="359" t="s">
        <v>523</v>
      </c>
      <c r="M46" s="360" t="s">
        <v>523</v>
      </c>
    </row>
    <row r="47" spans="2:13" ht="27.75" customHeight="1" x14ac:dyDescent="0.2">
      <c r="B47" s="1222"/>
      <c r="C47" s="1223"/>
      <c r="D47" s="108"/>
      <c r="E47" s="1236" t="s">
        <v>39</v>
      </c>
      <c r="F47" s="1237"/>
      <c r="G47" s="1237"/>
      <c r="H47" s="1238"/>
      <c r="I47" s="358" t="s">
        <v>523</v>
      </c>
      <c r="J47" s="359" t="s">
        <v>523</v>
      </c>
      <c r="K47" s="359" t="s">
        <v>523</v>
      </c>
      <c r="L47" s="359" t="s">
        <v>523</v>
      </c>
      <c r="M47" s="360" t="s">
        <v>523</v>
      </c>
    </row>
    <row r="48" spans="2:13" ht="27.75" customHeight="1" x14ac:dyDescent="0.2">
      <c r="B48" s="1222"/>
      <c r="C48" s="1223"/>
      <c r="D48" s="106"/>
      <c r="E48" s="1226" t="s">
        <v>40</v>
      </c>
      <c r="F48" s="1226"/>
      <c r="G48" s="1226"/>
      <c r="H48" s="1227"/>
      <c r="I48" s="358" t="s">
        <v>523</v>
      </c>
      <c r="J48" s="359" t="s">
        <v>523</v>
      </c>
      <c r="K48" s="359" t="s">
        <v>523</v>
      </c>
      <c r="L48" s="359" t="s">
        <v>523</v>
      </c>
      <c r="M48" s="360" t="s">
        <v>523</v>
      </c>
    </row>
    <row r="49" spans="2:13" ht="27.75" customHeight="1" x14ac:dyDescent="0.2">
      <c r="B49" s="1224"/>
      <c r="C49" s="1225"/>
      <c r="D49" s="106"/>
      <c r="E49" s="1226" t="s">
        <v>41</v>
      </c>
      <c r="F49" s="1226"/>
      <c r="G49" s="1226"/>
      <c r="H49" s="1227"/>
      <c r="I49" s="358" t="s">
        <v>523</v>
      </c>
      <c r="J49" s="359" t="s">
        <v>523</v>
      </c>
      <c r="K49" s="359" t="s">
        <v>523</v>
      </c>
      <c r="L49" s="359" t="s">
        <v>523</v>
      </c>
      <c r="M49" s="360" t="s">
        <v>523</v>
      </c>
    </row>
    <row r="50" spans="2:13" ht="27.75" customHeight="1" x14ac:dyDescent="0.2">
      <c r="B50" s="1220" t="s">
        <v>42</v>
      </c>
      <c r="C50" s="1221"/>
      <c r="D50" s="109"/>
      <c r="E50" s="1226" t="s">
        <v>43</v>
      </c>
      <c r="F50" s="1226"/>
      <c r="G50" s="1226"/>
      <c r="H50" s="1227"/>
      <c r="I50" s="358">
        <v>661</v>
      </c>
      <c r="J50" s="359">
        <v>789</v>
      </c>
      <c r="K50" s="359">
        <v>855</v>
      </c>
      <c r="L50" s="359">
        <v>1006</v>
      </c>
      <c r="M50" s="360">
        <v>1262</v>
      </c>
    </row>
    <row r="51" spans="2:13" ht="27.75" customHeight="1" x14ac:dyDescent="0.2">
      <c r="B51" s="1222"/>
      <c r="C51" s="1223"/>
      <c r="D51" s="106"/>
      <c r="E51" s="1226" t="s">
        <v>44</v>
      </c>
      <c r="F51" s="1226"/>
      <c r="G51" s="1226"/>
      <c r="H51" s="1227"/>
      <c r="I51" s="358">
        <v>22</v>
      </c>
      <c r="J51" s="359">
        <v>13</v>
      </c>
      <c r="K51" s="359">
        <v>15</v>
      </c>
      <c r="L51" s="359">
        <v>10</v>
      </c>
      <c r="M51" s="360">
        <v>10</v>
      </c>
    </row>
    <row r="52" spans="2:13" ht="27.75" customHeight="1" x14ac:dyDescent="0.2">
      <c r="B52" s="1224"/>
      <c r="C52" s="1225"/>
      <c r="D52" s="106"/>
      <c r="E52" s="1226" t="s">
        <v>45</v>
      </c>
      <c r="F52" s="1226"/>
      <c r="G52" s="1226"/>
      <c r="H52" s="1227"/>
      <c r="I52" s="358">
        <v>8295</v>
      </c>
      <c r="J52" s="359">
        <v>8492</v>
      </c>
      <c r="K52" s="359">
        <v>8207</v>
      </c>
      <c r="L52" s="359">
        <v>7808</v>
      </c>
      <c r="M52" s="360">
        <v>7391</v>
      </c>
    </row>
    <row r="53" spans="2:13" ht="27.75" customHeight="1" thickBot="1" x14ac:dyDescent="0.25">
      <c r="B53" s="1228" t="s">
        <v>46</v>
      </c>
      <c r="C53" s="1229"/>
      <c r="D53" s="110"/>
      <c r="E53" s="1230" t="s">
        <v>47</v>
      </c>
      <c r="F53" s="1230"/>
      <c r="G53" s="1230"/>
      <c r="H53" s="1231"/>
      <c r="I53" s="361">
        <v>9009</v>
      </c>
      <c r="J53" s="362">
        <v>9537</v>
      </c>
      <c r="K53" s="362">
        <v>9351</v>
      </c>
      <c r="L53" s="362">
        <v>8191</v>
      </c>
      <c r="M53" s="363">
        <v>6928</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JXS7711Uhg5J6pWG3KLC/mTPp8zWFzWbOmu2yL5Qnq8XJb07jIRKZmrKiiH7MSJIe7Q/8pc3K+DPr+BEMGvCSg==" saltValue="+lNt3EtfYDyrqry8usoe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566</v>
      </c>
      <c r="G54" s="119" t="s">
        <v>567</v>
      </c>
      <c r="H54" s="120" t="s">
        <v>568</v>
      </c>
    </row>
    <row r="55" spans="2:8" ht="52.5" customHeight="1" x14ac:dyDescent="0.2">
      <c r="B55" s="121"/>
      <c r="C55" s="1247" t="s">
        <v>50</v>
      </c>
      <c r="D55" s="1247"/>
      <c r="E55" s="1248"/>
      <c r="F55" s="122">
        <v>143</v>
      </c>
      <c r="G55" s="122">
        <v>255</v>
      </c>
      <c r="H55" s="123">
        <v>515</v>
      </c>
    </row>
    <row r="56" spans="2:8" ht="52.5" customHeight="1" x14ac:dyDescent="0.2">
      <c r="B56" s="124"/>
      <c r="C56" s="1249" t="s">
        <v>51</v>
      </c>
      <c r="D56" s="1249"/>
      <c r="E56" s="1250"/>
      <c r="F56" s="125">
        <v>3</v>
      </c>
      <c r="G56" s="125">
        <v>3</v>
      </c>
      <c r="H56" s="126">
        <v>3</v>
      </c>
    </row>
    <row r="57" spans="2:8" ht="53.25" customHeight="1" x14ac:dyDescent="0.2">
      <c r="B57" s="124"/>
      <c r="C57" s="1251" t="s">
        <v>52</v>
      </c>
      <c r="D57" s="1251"/>
      <c r="E57" s="1252"/>
      <c r="F57" s="127">
        <v>239</v>
      </c>
      <c r="G57" s="127">
        <v>286</v>
      </c>
      <c r="H57" s="128">
        <v>327</v>
      </c>
    </row>
    <row r="58" spans="2:8" ht="45.75" customHeight="1" x14ac:dyDescent="0.2">
      <c r="B58" s="129"/>
      <c r="C58" s="1239" t="s">
        <v>594</v>
      </c>
      <c r="D58" s="1240"/>
      <c r="E58" s="1241"/>
      <c r="F58" s="130">
        <v>123</v>
      </c>
      <c r="G58" s="130">
        <v>155</v>
      </c>
      <c r="H58" s="131">
        <v>191</v>
      </c>
    </row>
    <row r="59" spans="2:8" ht="45.75" customHeight="1" x14ac:dyDescent="0.2">
      <c r="B59" s="129"/>
      <c r="C59" s="1239" t="s">
        <v>595</v>
      </c>
      <c r="D59" s="1240"/>
      <c r="E59" s="1241"/>
      <c r="F59" s="130">
        <v>39</v>
      </c>
      <c r="G59" s="130">
        <v>53</v>
      </c>
      <c r="H59" s="131">
        <v>53</v>
      </c>
    </row>
    <row r="60" spans="2:8" ht="45.75" customHeight="1" x14ac:dyDescent="0.2">
      <c r="B60" s="129"/>
      <c r="C60" s="1239" t="s">
        <v>596</v>
      </c>
      <c r="D60" s="1240"/>
      <c r="E60" s="1241"/>
      <c r="F60" s="130">
        <v>44</v>
      </c>
      <c r="G60" s="130">
        <v>45</v>
      </c>
      <c r="H60" s="131">
        <v>48</v>
      </c>
    </row>
    <row r="61" spans="2:8" ht="45.75" customHeight="1" x14ac:dyDescent="0.2">
      <c r="B61" s="129"/>
      <c r="C61" s="1239" t="s">
        <v>597</v>
      </c>
      <c r="D61" s="1240"/>
      <c r="E61" s="1241"/>
      <c r="F61" s="130">
        <v>18</v>
      </c>
      <c r="G61" s="130">
        <v>18</v>
      </c>
      <c r="H61" s="131">
        <v>18</v>
      </c>
    </row>
    <row r="62" spans="2:8" ht="45.75" customHeight="1" thickBot="1" x14ac:dyDescent="0.25">
      <c r="B62" s="132"/>
      <c r="C62" s="1242" t="s">
        <v>598</v>
      </c>
      <c r="D62" s="1243"/>
      <c r="E62" s="1244"/>
      <c r="F62" s="133">
        <v>6</v>
      </c>
      <c r="G62" s="133">
        <v>6</v>
      </c>
      <c r="H62" s="134">
        <v>6</v>
      </c>
    </row>
    <row r="63" spans="2:8" ht="52.5" customHeight="1" thickBot="1" x14ac:dyDescent="0.25">
      <c r="B63" s="135"/>
      <c r="C63" s="1245" t="s">
        <v>53</v>
      </c>
      <c r="D63" s="1245"/>
      <c r="E63" s="1246"/>
      <c r="F63" s="136">
        <v>385</v>
      </c>
      <c r="G63" s="136">
        <v>545</v>
      </c>
      <c r="H63" s="137">
        <v>845</v>
      </c>
    </row>
    <row r="64" spans="2:8" ht="13.2" x14ac:dyDescent="0.2"/>
  </sheetData>
  <sheetProtection algorithmName="SHA-512" hashValue="r/LE5JVkEPephFYtSw34If35hPF4oSObM3+sUokGkrgmOtSmcQOjkHO3o7ZFyZbsoJXhasOv4DYuvof90Kh+ig==" saltValue="TpSQjgcuOt8uKwVKdBTT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0D18-6446-4BBF-891D-1F83CD04611B}">
  <sheetPr>
    <pageSetUpPr fitToPage="1"/>
  </sheetPr>
  <dimension ref="A1:DE85"/>
  <sheetViews>
    <sheetView showGridLines="0" zoomScale="85" zoomScaleNormal="85" zoomScaleSheetLayoutView="55" workbookViewId="0">
      <selection activeCell="AN43" sqref="AN43:DC47"/>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599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600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0" t="s">
        <v>601</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ht="13.2" x14ac:dyDescent="0.2">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ht="13.2" x14ac:dyDescent="0.2">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ht="13.2" x14ac:dyDescent="0.2">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ht="13.2" x14ac:dyDescent="0.2">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602</v>
      </c>
    </row>
    <row r="50" spans="1:109" ht="13.2" x14ac:dyDescent="0.2">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564</v>
      </c>
      <c r="BQ50" s="1257"/>
      <c r="BR50" s="1257"/>
      <c r="BS50" s="1257"/>
      <c r="BT50" s="1257"/>
      <c r="BU50" s="1257"/>
      <c r="BV50" s="1257"/>
      <c r="BW50" s="1257"/>
      <c r="BX50" s="1257" t="s">
        <v>565</v>
      </c>
      <c r="BY50" s="1257"/>
      <c r="BZ50" s="1257"/>
      <c r="CA50" s="1257"/>
      <c r="CB50" s="1257"/>
      <c r="CC50" s="1257"/>
      <c r="CD50" s="1257"/>
      <c r="CE50" s="1257"/>
      <c r="CF50" s="1257" t="s">
        <v>566</v>
      </c>
      <c r="CG50" s="1257"/>
      <c r="CH50" s="1257"/>
      <c r="CI50" s="1257"/>
      <c r="CJ50" s="1257"/>
      <c r="CK50" s="1257"/>
      <c r="CL50" s="1257"/>
      <c r="CM50" s="1257"/>
      <c r="CN50" s="1257" t="s">
        <v>567</v>
      </c>
      <c r="CO50" s="1257"/>
      <c r="CP50" s="1257"/>
      <c r="CQ50" s="1257"/>
      <c r="CR50" s="1257"/>
      <c r="CS50" s="1257"/>
      <c r="CT50" s="1257"/>
      <c r="CU50" s="1257"/>
      <c r="CV50" s="1257" t="s">
        <v>568</v>
      </c>
      <c r="CW50" s="1257"/>
      <c r="CX50" s="1257"/>
      <c r="CY50" s="1257"/>
      <c r="CZ50" s="1257"/>
      <c r="DA50" s="1257"/>
      <c r="DB50" s="1257"/>
      <c r="DC50" s="1257"/>
    </row>
    <row r="51" spans="1:109" ht="13.5" customHeight="1" x14ac:dyDescent="0.2">
      <c r="B51" s="372"/>
      <c r="G51" s="1270"/>
      <c r="H51" s="1270"/>
      <c r="I51" s="1271"/>
      <c r="J51" s="1271"/>
      <c r="K51" s="1269"/>
      <c r="L51" s="1269"/>
      <c r="M51" s="1269"/>
      <c r="N51" s="1269"/>
      <c r="AM51" s="381"/>
      <c r="AN51" s="1259" t="s">
        <v>603</v>
      </c>
      <c r="AO51" s="1259"/>
      <c r="AP51" s="1259"/>
      <c r="AQ51" s="1259"/>
      <c r="AR51" s="1259"/>
      <c r="AS51" s="1259"/>
      <c r="AT51" s="1259"/>
      <c r="AU51" s="1259"/>
      <c r="AV51" s="1259"/>
      <c r="AW51" s="1259"/>
      <c r="AX51" s="1259"/>
      <c r="AY51" s="1259"/>
      <c r="AZ51" s="1259"/>
      <c r="BA51" s="1259"/>
      <c r="BB51" s="1259" t="s">
        <v>604</v>
      </c>
      <c r="BC51" s="1259"/>
      <c r="BD51" s="1259"/>
      <c r="BE51" s="1259"/>
      <c r="BF51" s="1259"/>
      <c r="BG51" s="1259"/>
      <c r="BH51" s="1259"/>
      <c r="BI51" s="1259"/>
      <c r="BJ51" s="1259"/>
      <c r="BK51" s="1259"/>
      <c r="BL51" s="1259"/>
      <c r="BM51" s="1259"/>
      <c r="BN51" s="1259"/>
      <c r="BO51" s="1259"/>
      <c r="BP51" s="1258">
        <v>225.7</v>
      </c>
      <c r="BQ51" s="1258"/>
      <c r="BR51" s="1258"/>
      <c r="BS51" s="1258"/>
      <c r="BT51" s="1258"/>
      <c r="BU51" s="1258"/>
      <c r="BV51" s="1258"/>
      <c r="BW51" s="1258"/>
      <c r="BX51" s="1258">
        <v>241.3</v>
      </c>
      <c r="BY51" s="1258"/>
      <c r="BZ51" s="1258"/>
      <c r="CA51" s="1258"/>
      <c r="CB51" s="1258"/>
      <c r="CC51" s="1258"/>
      <c r="CD51" s="1258"/>
      <c r="CE51" s="1258"/>
      <c r="CF51" s="1258">
        <v>222.8</v>
      </c>
      <c r="CG51" s="1258"/>
      <c r="CH51" s="1258"/>
      <c r="CI51" s="1258"/>
      <c r="CJ51" s="1258"/>
      <c r="CK51" s="1258"/>
      <c r="CL51" s="1258"/>
      <c r="CM51" s="1258"/>
      <c r="CN51" s="1258">
        <v>183.3</v>
      </c>
      <c r="CO51" s="1258"/>
      <c r="CP51" s="1258"/>
      <c r="CQ51" s="1258"/>
      <c r="CR51" s="1258"/>
      <c r="CS51" s="1258"/>
      <c r="CT51" s="1258"/>
      <c r="CU51" s="1258"/>
      <c r="CV51" s="1258">
        <v>156.69999999999999</v>
      </c>
      <c r="CW51" s="1258"/>
      <c r="CX51" s="1258"/>
      <c r="CY51" s="1258"/>
      <c r="CZ51" s="1258"/>
      <c r="DA51" s="1258"/>
      <c r="DB51" s="1258"/>
      <c r="DC51" s="1258"/>
    </row>
    <row r="52" spans="1:109" ht="13.2" x14ac:dyDescent="0.2">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ht="13.2" x14ac:dyDescent="0.2">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605</v>
      </c>
      <c r="BC53" s="1259"/>
      <c r="BD53" s="1259"/>
      <c r="BE53" s="1259"/>
      <c r="BF53" s="1259"/>
      <c r="BG53" s="1259"/>
      <c r="BH53" s="1259"/>
      <c r="BI53" s="1259"/>
      <c r="BJ53" s="1259"/>
      <c r="BK53" s="1259"/>
      <c r="BL53" s="1259"/>
      <c r="BM53" s="1259"/>
      <c r="BN53" s="1259"/>
      <c r="BO53" s="1259"/>
      <c r="BP53" s="1258">
        <v>65.900000000000006</v>
      </c>
      <c r="BQ53" s="1258"/>
      <c r="BR53" s="1258"/>
      <c r="BS53" s="1258"/>
      <c r="BT53" s="1258"/>
      <c r="BU53" s="1258"/>
      <c r="BV53" s="1258"/>
      <c r="BW53" s="1258"/>
      <c r="BX53" s="1258">
        <v>66.8</v>
      </c>
      <c r="BY53" s="1258"/>
      <c r="BZ53" s="1258"/>
      <c r="CA53" s="1258"/>
      <c r="CB53" s="1258"/>
      <c r="CC53" s="1258"/>
      <c r="CD53" s="1258"/>
      <c r="CE53" s="1258"/>
      <c r="CF53" s="1258">
        <v>65.8</v>
      </c>
      <c r="CG53" s="1258"/>
      <c r="CH53" s="1258"/>
      <c r="CI53" s="1258"/>
      <c r="CJ53" s="1258"/>
      <c r="CK53" s="1258"/>
      <c r="CL53" s="1258"/>
      <c r="CM53" s="1258"/>
      <c r="CN53" s="1258">
        <v>67.7</v>
      </c>
      <c r="CO53" s="1258"/>
      <c r="CP53" s="1258"/>
      <c r="CQ53" s="1258"/>
      <c r="CR53" s="1258"/>
      <c r="CS53" s="1258"/>
      <c r="CT53" s="1258"/>
      <c r="CU53" s="1258"/>
      <c r="CV53" s="1258">
        <v>69.3</v>
      </c>
      <c r="CW53" s="1258"/>
      <c r="CX53" s="1258"/>
      <c r="CY53" s="1258"/>
      <c r="CZ53" s="1258"/>
      <c r="DA53" s="1258"/>
      <c r="DB53" s="1258"/>
      <c r="DC53" s="1258"/>
    </row>
    <row r="54" spans="1:109" ht="13.2" x14ac:dyDescent="0.2">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ht="13.2" x14ac:dyDescent="0.2">
      <c r="A55" s="380"/>
      <c r="B55" s="372"/>
      <c r="G55" s="1253"/>
      <c r="H55" s="1253"/>
      <c r="I55" s="1253"/>
      <c r="J55" s="1253"/>
      <c r="K55" s="1269"/>
      <c r="L55" s="1269"/>
      <c r="M55" s="1269"/>
      <c r="N55" s="1269"/>
      <c r="AN55" s="1257" t="s">
        <v>606</v>
      </c>
      <c r="AO55" s="1257"/>
      <c r="AP55" s="1257"/>
      <c r="AQ55" s="1257"/>
      <c r="AR55" s="1257"/>
      <c r="AS55" s="1257"/>
      <c r="AT55" s="1257"/>
      <c r="AU55" s="1257"/>
      <c r="AV55" s="1257"/>
      <c r="AW55" s="1257"/>
      <c r="AX55" s="1257"/>
      <c r="AY55" s="1257"/>
      <c r="AZ55" s="1257"/>
      <c r="BA55" s="1257"/>
      <c r="BB55" s="1259" t="s">
        <v>604</v>
      </c>
      <c r="BC55" s="1259"/>
      <c r="BD55" s="1259"/>
      <c r="BE55" s="1259"/>
      <c r="BF55" s="1259"/>
      <c r="BG55" s="1259"/>
      <c r="BH55" s="1259"/>
      <c r="BI55" s="1259"/>
      <c r="BJ55" s="1259"/>
      <c r="BK55" s="1259"/>
      <c r="BL55" s="1259"/>
      <c r="BM55" s="1259"/>
      <c r="BN55" s="1259"/>
      <c r="BO55" s="1259"/>
      <c r="BP55" s="1258">
        <v>20.5</v>
      </c>
      <c r="BQ55" s="1258"/>
      <c r="BR55" s="1258"/>
      <c r="BS55" s="1258"/>
      <c r="BT55" s="1258"/>
      <c r="BU55" s="1258"/>
      <c r="BV55" s="1258"/>
      <c r="BW55" s="1258"/>
      <c r="BX55" s="1258">
        <v>21.4</v>
      </c>
      <c r="BY55" s="1258"/>
      <c r="BZ55" s="1258"/>
      <c r="CA55" s="1258"/>
      <c r="CB55" s="1258"/>
      <c r="CC55" s="1258"/>
      <c r="CD55" s="1258"/>
      <c r="CE55" s="1258"/>
      <c r="CF55" s="1258">
        <v>12.8</v>
      </c>
      <c r="CG55" s="1258"/>
      <c r="CH55" s="1258"/>
      <c r="CI55" s="1258"/>
      <c r="CJ55" s="1258"/>
      <c r="CK55" s="1258"/>
      <c r="CL55" s="1258"/>
      <c r="CM55" s="1258"/>
      <c r="CN55" s="1258">
        <v>0</v>
      </c>
      <c r="CO55" s="1258"/>
      <c r="CP55" s="1258"/>
      <c r="CQ55" s="1258"/>
      <c r="CR55" s="1258"/>
      <c r="CS55" s="1258"/>
      <c r="CT55" s="1258"/>
      <c r="CU55" s="1258"/>
      <c r="CV55" s="1258">
        <v>0</v>
      </c>
      <c r="CW55" s="1258"/>
      <c r="CX55" s="1258"/>
      <c r="CY55" s="1258"/>
      <c r="CZ55" s="1258"/>
      <c r="DA55" s="1258"/>
      <c r="DB55" s="1258"/>
      <c r="DC55" s="1258"/>
    </row>
    <row r="56" spans="1:109" ht="13.2" x14ac:dyDescent="0.2">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ht="13.2" x14ac:dyDescent="0.2">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605</v>
      </c>
      <c r="BC57" s="1259"/>
      <c r="BD57" s="1259"/>
      <c r="BE57" s="1259"/>
      <c r="BF57" s="1259"/>
      <c r="BG57" s="1259"/>
      <c r="BH57" s="1259"/>
      <c r="BI57" s="1259"/>
      <c r="BJ57" s="1259"/>
      <c r="BK57" s="1259"/>
      <c r="BL57" s="1259"/>
      <c r="BM57" s="1259"/>
      <c r="BN57" s="1259"/>
      <c r="BO57" s="1259"/>
      <c r="BP57" s="1258">
        <v>60.3</v>
      </c>
      <c r="BQ57" s="1258"/>
      <c r="BR57" s="1258"/>
      <c r="BS57" s="1258"/>
      <c r="BT57" s="1258"/>
      <c r="BU57" s="1258"/>
      <c r="BV57" s="1258"/>
      <c r="BW57" s="1258"/>
      <c r="BX57" s="1258">
        <v>60.5</v>
      </c>
      <c r="BY57" s="1258"/>
      <c r="BZ57" s="1258"/>
      <c r="CA57" s="1258"/>
      <c r="CB57" s="1258"/>
      <c r="CC57" s="1258"/>
      <c r="CD57" s="1258"/>
      <c r="CE57" s="1258"/>
      <c r="CF57" s="1258">
        <v>61.2</v>
      </c>
      <c r="CG57" s="1258"/>
      <c r="CH57" s="1258"/>
      <c r="CI57" s="1258"/>
      <c r="CJ57" s="1258"/>
      <c r="CK57" s="1258"/>
      <c r="CL57" s="1258"/>
      <c r="CM57" s="1258"/>
      <c r="CN57" s="1258">
        <v>63.1</v>
      </c>
      <c r="CO57" s="1258"/>
      <c r="CP57" s="1258"/>
      <c r="CQ57" s="1258"/>
      <c r="CR57" s="1258"/>
      <c r="CS57" s="1258"/>
      <c r="CT57" s="1258"/>
      <c r="CU57" s="1258"/>
      <c r="CV57" s="1258">
        <v>63.5</v>
      </c>
      <c r="CW57" s="1258"/>
      <c r="CX57" s="1258"/>
      <c r="CY57" s="1258"/>
      <c r="CZ57" s="1258"/>
      <c r="DA57" s="1258"/>
      <c r="DB57" s="1258"/>
      <c r="DC57" s="1258"/>
      <c r="DD57" s="385"/>
      <c r="DE57" s="384"/>
    </row>
    <row r="58" spans="1:109" s="380" customFormat="1" ht="13.2" x14ac:dyDescent="0.2">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607</v>
      </c>
    </row>
    <row r="64" spans="1:109" ht="13.2" x14ac:dyDescent="0.2">
      <c r="B64" s="372"/>
      <c r="G64" s="379"/>
      <c r="I64" s="392"/>
      <c r="J64" s="392"/>
      <c r="K64" s="392"/>
      <c r="L64" s="392"/>
      <c r="M64" s="392"/>
      <c r="N64" s="393"/>
      <c r="AM64" s="379"/>
      <c r="AN64" s="379" t="s">
        <v>600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0" t="s">
        <v>608</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ht="13.2" x14ac:dyDescent="0.2">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ht="13.2" x14ac:dyDescent="0.2">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ht="13.2" x14ac:dyDescent="0.2">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ht="13.2" x14ac:dyDescent="0.2">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602</v>
      </c>
    </row>
    <row r="72" spans="2:107" ht="13.2" x14ac:dyDescent="0.2">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564</v>
      </c>
      <c r="BQ72" s="1257"/>
      <c r="BR72" s="1257"/>
      <c r="BS72" s="1257"/>
      <c r="BT72" s="1257"/>
      <c r="BU72" s="1257"/>
      <c r="BV72" s="1257"/>
      <c r="BW72" s="1257"/>
      <c r="BX72" s="1257" t="s">
        <v>565</v>
      </c>
      <c r="BY72" s="1257"/>
      <c r="BZ72" s="1257"/>
      <c r="CA72" s="1257"/>
      <c r="CB72" s="1257"/>
      <c r="CC72" s="1257"/>
      <c r="CD72" s="1257"/>
      <c r="CE72" s="1257"/>
      <c r="CF72" s="1257" t="s">
        <v>566</v>
      </c>
      <c r="CG72" s="1257"/>
      <c r="CH72" s="1257"/>
      <c r="CI72" s="1257"/>
      <c r="CJ72" s="1257"/>
      <c r="CK72" s="1257"/>
      <c r="CL72" s="1257"/>
      <c r="CM72" s="1257"/>
      <c r="CN72" s="1257" t="s">
        <v>567</v>
      </c>
      <c r="CO72" s="1257"/>
      <c r="CP72" s="1257"/>
      <c r="CQ72" s="1257"/>
      <c r="CR72" s="1257"/>
      <c r="CS72" s="1257"/>
      <c r="CT72" s="1257"/>
      <c r="CU72" s="1257"/>
      <c r="CV72" s="1257" t="s">
        <v>568</v>
      </c>
      <c r="CW72" s="1257"/>
      <c r="CX72" s="1257"/>
      <c r="CY72" s="1257"/>
      <c r="CZ72" s="1257"/>
      <c r="DA72" s="1257"/>
      <c r="DB72" s="1257"/>
      <c r="DC72" s="1257"/>
    </row>
    <row r="73" spans="2:107" ht="13.2" x14ac:dyDescent="0.2">
      <c r="B73" s="372"/>
      <c r="G73" s="1270"/>
      <c r="H73" s="1270"/>
      <c r="I73" s="1270"/>
      <c r="J73" s="1270"/>
      <c r="K73" s="1273"/>
      <c r="L73" s="1273"/>
      <c r="M73" s="1273"/>
      <c r="N73" s="1273"/>
      <c r="AM73" s="381"/>
      <c r="AN73" s="1259" t="s">
        <v>603</v>
      </c>
      <c r="AO73" s="1259"/>
      <c r="AP73" s="1259"/>
      <c r="AQ73" s="1259"/>
      <c r="AR73" s="1259"/>
      <c r="AS73" s="1259"/>
      <c r="AT73" s="1259"/>
      <c r="AU73" s="1259"/>
      <c r="AV73" s="1259"/>
      <c r="AW73" s="1259"/>
      <c r="AX73" s="1259"/>
      <c r="AY73" s="1259"/>
      <c r="AZ73" s="1259"/>
      <c r="BA73" s="1259"/>
      <c r="BB73" s="1259" t="s">
        <v>604</v>
      </c>
      <c r="BC73" s="1259"/>
      <c r="BD73" s="1259"/>
      <c r="BE73" s="1259"/>
      <c r="BF73" s="1259"/>
      <c r="BG73" s="1259"/>
      <c r="BH73" s="1259"/>
      <c r="BI73" s="1259"/>
      <c r="BJ73" s="1259"/>
      <c r="BK73" s="1259"/>
      <c r="BL73" s="1259"/>
      <c r="BM73" s="1259"/>
      <c r="BN73" s="1259"/>
      <c r="BO73" s="1259"/>
      <c r="BP73" s="1258">
        <v>225.7</v>
      </c>
      <c r="BQ73" s="1258"/>
      <c r="BR73" s="1258"/>
      <c r="BS73" s="1258"/>
      <c r="BT73" s="1258"/>
      <c r="BU73" s="1258"/>
      <c r="BV73" s="1258"/>
      <c r="BW73" s="1258"/>
      <c r="BX73" s="1258">
        <v>241.3</v>
      </c>
      <c r="BY73" s="1258"/>
      <c r="BZ73" s="1258"/>
      <c r="CA73" s="1258"/>
      <c r="CB73" s="1258"/>
      <c r="CC73" s="1258"/>
      <c r="CD73" s="1258"/>
      <c r="CE73" s="1258"/>
      <c r="CF73" s="1258">
        <v>222.8</v>
      </c>
      <c r="CG73" s="1258"/>
      <c r="CH73" s="1258"/>
      <c r="CI73" s="1258"/>
      <c r="CJ73" s="1258"/>
      <c r="CK73" s="1258"/>
      <c r="CL73" s="1258"/>
      <c r="CM73" s="1258"/>
      <c r="CN73" s="1258">
        <v>183.3</v>
      </c>
      <c r="CO73" s="1258"/>
      <c r="CP73" s="1258"/>
      <c r="CQ73" s="1258"/>
      <c r="CR73" s="1258"/>
      <c r="CS73" s="1258"/>
      <c r="CT73" s="1258"/>
      <c r="CU73" s="1258"/>
      <c r="CV73" s="1258">
        <v>156.69999999999999</v>
      </c>
      <c r="CW73" s="1258"/>
      <c r="CX73" s="1258"/>
      <c r="CY73" s="1258"/>
      <c r="CZ73" s="1258"/>
      <c r="DA73" s="1258"/>
      <c r="DB73" s="1258"/>
      <c r="DC73" s="1258"/>
    </row>
    <row r="74" spans="2:107" ht="13.2" x14ac:dyDescent="0.2">
      <c r="B74" s="372"/>
      <c r="G74" s="1270"/>
      <c r="H74" s="1270"/>
      <c r="I74" s="1270"/>
      <c r="J74" s="1270"/>
      <c r="K74" s="1273"/>
      <c r="L74" s="1273"/>
      <c r="M74" s="1273"/>
      <c r="N74" s="1273"/>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ht="13.2" x14ac:dyDescent="0.2">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609</v>
      </c>
      <c r="BC75" s="1259"/>
      <c r="BD75" s="1259"/>
      <c r="BE75" s="1259"/>
      <c r="BF75" s="1259"/>
      <c r="BG75" s="1259"/>
      <c r="BH75" s="1259"/>
      <c r="BI75" s="1259"/>
      <c r="BJ75" s="1259"/>
      <c r="BK75" s="1259"/>
      <c r="BL75" s="1259"/>
      <c r="BM75" s="1259"/>
      <c r="BN75" s="1259"/>
      <c r="BO75" s="1259"/>
      <c r="BP75" s="1258">
        <v>15.6</v>
      </c>
      <c r="BQ75" s="1258"/>
      <c r="BR75" s="1258"/>
      <c r="BS75" s="1258"/>
      <c r="BT75" s="1258"/>
      <c r="BU75" s="1258"/>
      <c r="BV75" s="1258"/>
      <c r="BW75" s="1258"/>
      <c r="BX75" s="1258">
        <v>16.100000000000001</v>
      </c>
      <c r="BY75" s="1258"/>
      <c r="BZ75" s="1258"/>
      <c r="CA75" s="1258"/>
      <c r="CB75" s="1258"/>
      <c r="CC75" s="1258"/>
      <c r="CD75" s="1258"/>
      <c r="CE75" s="1258"/>
      <c r="CF75" s="1258">
        <v>16.7</v>
      </c>
      <c r="CG75" s="1258"/>
      <c r="CH75" s="1258"/>
      <c r="CI75" s="1258"/>
      <c r="CJ75" s="1258"/>
      <c r="CK75" s="1258"/>
      <c r="CL75" s="1258"/>
      <c r="CM75" s="1258"/>
      <c r="CN75" s="1258">
        <v>16</v>
      </c>
      <c r="CO75" s="1258"/>
      <c r="CP75" s="1258"/>
      <c r="CQ75" s="1258"/>
      <c r="CR75" s="1258"/>
      <c r="CS75" s="1258"/>
      <c r="CT75" s="1258"/>
      <c r="CU75" s="1258"/>
      <c r="CV75" s="1258">
        <v>14.4</v>
      </c>
      <c r="CW75" s="1258"/>
      <c r="CX75" s="1258"/>
      <c r="CY75" s="1258"/>
      <c r="CZ75" s="1258"/>
      <c r="DA75" s="1258"/>
      <c r="DB75" s="1258"/>
      <c r="DC75" s="1258"/>
    </row>
    <row r="76" spans="2:107" ht="13.2" x14ac:dyDescent="0.2">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ht="13.2" x14ac:dyDescent="0.2">
      <c r="B77" s="372"/>
      <c r="G77" s="1253"/>
      <c r="H77" s="1253"/>
      <c r="I77" s="1253"/>
      <c r="J77" s="1253"/>
      <c r="K77" s="1273"/>
      <c r="L77" s="1273"/>
      <c r="M77" s="1273"/>
      <c r="N77" s="1273"/>
      <c r="AN77" s="1257" t="s">
        <v>606</v>
      </c>
      <c r="AO77" s="1257"/>
      <c r="AP77" s="1257"/>
      <c r="AQ77" s="1257"/>
      <c r="AR77" s="1257"/>
      <c r="AS77" s="1257"/>
      <c r="AT77" s="1257"/>
      <c r="AU77" s="1257"/>
      <c r="AV77" s="1257"/>
      <c r="AW77" s="1257"/>
      <c r="AX77" s="1257"/>
      <c r="AY77" s="1257"/>
      <c r="AZ77" s="1257"/>
      <c r="BA77" s="1257"/>
      <c r="BB77" s="1259" t="s">
        <v>604</v>
      </c>
      <c r="BC77" s="1259"/>
      <c r="BD77" s="1259"/>
      <c r="BE77" s="1259"/>
      <c r="BF77" s="1259"/>
      <c r="BG77" s="1259"/>
      <c r="BH77" s="1259"/>
      <c r="BI77" s="1259"/>
      <c r="BJ77" s="1259"/>
      <c r="BK77" s="1259"/>
      <c r="BL77" s="1259"/>
      <c r="BM77" s="1259"/>
      <c r="BN77" s="1259"/>
      <c r="BO77" s="1259"/>
      <c r="BP77" s="1258">
        <v>20.5</v>
      </c>
      <c r="BQ77" s="1258"/>
      <c r="BR77" s="1258"/>
      <c r="BS77" s="1258"/>
      <c r="BT77" s="1258"/>
      <c r="BU77" s="1258"/>
      <c r="BV77" s="1258"/>
      <c r="BW77" s="1258"/>
      <c r="BX77" s="1258">
        <v>21.4</v>
      </c>
      <c r="BY77" s="1258"/>
      <c r="BZ77" s="1258"/>
      <c r="CA77" s="1258"/>
      <c r="CB77" s="1258"/>
      <c r="CC77" s="1258"/>
      <c r="CD77" s="1258"/>
      <c r="CE77" s="1258"/>
      <c r="CF77" s="1258">
        <v>12.8</v>
      </c>
      <c r="CG77" s="1258"/>
      <c r="CH77" s="1258"/>
      <c r="CI77" s="1258"/>
      <c r="CJ77" s="1258"/>
      <c r="CK77" s="1258"/>
      <c r="CL77" s="1258"/>
      <c r="CM77" s="1258"/>
      <c r="CN77" s="1258">
        <v>0</v>
      </c>
      <c r="CO77" s="1258"/>
      <c r="CP77" s="1258"/>
      <c r="CQ77" s="1258"/>
      <c r="CR77" s="1258"/>
      <c r="CS77" s="1258"/>
      <c r="CT77" s="1258"/>
      <c r="CU77" s="1258"/>
      <c r="CV77" s="1258">
        <v>0</v>
      </c>
      <c r="CW77" s="1258"/>
      <c r="CX77" s="1258"/>
      <c r="CY77" s="1258"/>
      <c r="CZ77" s="1258"/>
      <c r="DA77" s="1258"/>
      <c r="DB77" s="1258"/>
      <c r="DC77" s="1258"/>
    </row>
    <row r="78" spans="2:107" ht="13.2" x14ac:dyDescent="0.2">
      <c r="B78" s="372"/>
      <c r="G78" s="1253"/>
      <c r="H78" s="1253"/>
      <c r="I78" s="1253"/>
      <c r="J78" s="1253"/>
      <c r="K78" s="1273"/>
      <c r="L78" s="1273"/>
      <c r="M78" s="1273"/>
      <c r="N78" s="1273"/>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ht="13.2" x14ac:dyDescent="0.2">
      <c r="B79" s="372"/>
      <c r="G79" s="1253"/>
      <c r="H79" s="1253"/>
      <c r="I79" s="1272"/>
      <c r="J79" s="1272"/>
      <c r="K79" s="1274"/>
      <c r="L79" s="1274"/>
      <c r="M79" s="1274"/>
      <c r="N79" s="1274"/>
      <c r="AN79" s="1257"/>
      <c r="AO79" s="1257"/>
      <c r="AP79" s="1257"/>
      <c r="AQ79" s="1257"/>
      <c r="AR79" s="1257"/>
      <c r="AS79" s="1257"/>
      <c r="AT79" s="1257"/>
      <c r="AU79" s="1257"/>
      <c r="AV79" s="1257"/>
      <c r="AW79" s="1257"/>
      <c r="AX79" s="1257"/>
      <c r="AY79" s="1257"/>
      <c r="AZ79" s="1257"/>
      <c r="BA79" s="1257"/>
      <c r="BB79" s="1259" t="s">
        <v>609</v>
      </c>
      <c r="BC79" s="1259"/>
      <c r="BD79" s="1259"/>
      <c r="BE79" s="1259"/>
      <c r="BF79" s="1259"/>
      <c r="BG79" s="1259"/>
      <c r="BH79" s="1259"/>
      <c r="BI79" s="1259"/>
      <c r="BJ79" s="1259"/>
      <c r="BK79" s="1259"/>
      <c r="BL79" s="1259"/>
      <c r="BM79" s="1259"/>
      <c r="BN79" s="1259"/>
      <c r="BO79" s="1259"/>
      <c r="BP79" s="1258">
        <v>7.9</v>
      </c>
      <c r="BQ79" s="1258"/>
      <c r="BR79" s="1258"/>
      <c r="BS79" s="1258"/>
      <c r="BT79" s="1258"/>
      <c r="BU79" s="1258"/>
      <c r="BV79" s="1258"/>
      <c r="BW79" s="1258"/>
      <c r="BX79" s="1258">
        <v>7.7</v>
      </c>
      <c r="BY79" s="1258"/>
      <c r="BZ79" s="1258"/>
      <c r="CA79" s="1258"/>
      <c r="CB79" s="1258"/>
      <c r="CC79" s="1258"/>
      <c r="CD79" s="1258"/>
      <c r="CE79" s="1258"/>
      <c r="CF79" s="1258">
        <v>7.3</v>
      </c>
      <c r="CG79" s="1258"/>
      <c r="CH79" s="1258"/>
      <c r="CI79" s="1258"/>
      <c r="CJ79" s="1258"/>
      <c r="CK79" s="1258"/>
      <c r="CL79" s="1258"/>
      <c r="CM79" s="1258"/>
      <c r="CN79" s="1258">
        <v>7.2</v>
      </c>
      <c r="CO79" s="1258"/>
      <c r="CP79" s="1258"/>
      <c r="CQ79" s="1258"/>
      <c r="CR79" s="1258"/>
      <c r="CS79" s="1258"/>
      <c r="CT79" s="1258"/>
      <c r="CU79" s="1258"/>
      <c r="CV79" s="1258">
        <v>7.2</v>
      </c>
      <c r="CW79" s="1258"/>
      <c r="CX79" s="1258"/>
      <c r="CY79" s="1258"/>
      <c r="CZ79" s="1258"/>
      <c r="DA79" s="1258"/>
      <c r="DB79" s="1258"/>
      <c r="DC79" s="1258"/>
    </row>
    <row r="80" spans="2:107" ht="13.2" x14ac:dyDescent="0.2">
      <c r="B80" s="372"/>
      <c r="G80" s="1253"/>
      <c r="H80" s="1253"/>
      <c r="I80" s="1272"/>
      <c r="J80" s="1272"/>
      <c r="K80" s="1274"/>
      <c r="L80" s="1274"/>
      <c r="M80" s="1274"/>
      <c r="N80" s="1274"/>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pXqkYNFA7n/5oSDoYgK+QApwJ/CXGEv31WLxc5v7X0UHEOscwUQHU4hAtA7ZN1vj7ZwwEOdWGJ8EcNDTzydtLw==" saltValue="qkYjZY6F6Ck2xuiCAPH6z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16BAD-A67F-4174-B7C3-9DFD819165BC}">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511</v>
      </c>
    </row>
  </sheetData>
  <sheetProtection algorithmName="SHA-512" hashValue="fi6DEY9p+11X+NQ4qKo2Yl4dRESHxhU2i9Fmx41wEWlYM1cx0uHYQ5CPdAcYPAjiehWcR3tGsGpWFMAlivn2GQ==" saltValue="RRHpdId5KqyTGMJ78QFFI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71EE9-3B23-414A-89A8-1DAD527FBC65}">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511</v>
      </c>
    </row>
  </sheetData>
  <sheetProtection algorithmName="SHA-512" hashValue="8dwOHHoWTXUw8l9BMWy9n010sypet8CA1uoRSBKeRAz7HdEDLtgQ/5ws9q1euhR1O3AHOImt8MroQ/GqRLUkCA==" saltValue="NYGlymKLrHpQ3JFBgv/8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561</v>
      </c>
      <c r="G2" s="151"/>
      <c r="H2" s="152"/>
    </row>
    <row r="3" spans="1:8" x14ac:dyDescent="0.2">
      <c r="A3" s="148" t="s">
        <v>554</v>
      </c>
      <c r="B3" s="153"/>
      <c r="C3" s="154"/>
      <c r="D3" s="155">
        <v>144931</v>
      </c>
      <c r="E3" s="156"/>
      <c r="F3" s="157">
        <v>73475</v>
      </c>
      <c r="G3" s="158"/>
      <c r="H3" s="159"/>
    </row>
    <row r="4" spans="1:8" x14ac:dyDescent="0.2">
      <c r="A4" s="160"/>
      <c r="B4" s="161"/>
      <c r="C4" s="162"/>
      <c r="D4" s="163">
        <v>85366</v>
      </c>
      <c r="E4" s="164"/>
      <c r="F4" s="165">
        <v>43072</v>
      </c>
      <c r="G4" s="166"/>
      <c r="H4" s="167"/>
    </row>
    <row r="5" spans="1:8" x14ac:dyDescent="0.2">
      <c r="A5" s="148" t="s">
        <v>556</v>
      </c>
      <c r="B5" s="153"/>
      <c r="C5" s="154"/>
      <c r="D5" s="155">
        <v>102608</v>
      </c>
      <c r="E5" s="156"/>
      <c r="F5" s="157">
        <v>87464</v>
      </c>
      <c r="G5" s="158"/>
      <c r="H5" s="159"/>
    </row>
    <row r="6" spans="1:8" x14ac:dyDescent="0.2">
      <c r="A6" s="160"/>
      <c r="B6" s="161"/>
      <c r="C6" s="162"/>
      <c r="D6" s="163">
        <v>29214</v>
      </c>
      <c r="E6" s="164"/>
      <c r="F6" s="165">
        <v>47479</v>
      </c>
      <c r="G6" s="166"/>
      <c r="H6" s="167"/>
    </row>
    <row r="7" spans="1:8" x14ac:dyDescent="0.2">
      <c r="A7" s="148" t="s">
        <v>557</v>
      </c>
      <c r="B7" s="153"/>
      <c r="C7" s="154"/>
      <c r="D7" s="155">
        <v>35653</v>
      </c>
      <c r="E7" s="156"/>
      <c r="F7" s="157">
        <v>96248</v>
      </c>
      <c r="G7" s="158"/>
      <c r="H7" s="159"/>
    </row>
    <row r="8" spans="1:8" x14ac:dyDescent="0.2">
      <c r="A8" s="160"/>
      <c r="B8" s="161"/>
      <c r="C8" s="162"/>
      <c r="D8" s="163">
        <v>19689</v>
      </c>
      <c r="E8" s="164"/>
      <c r="F8" s="165">
        <v>55768</v>
      </c>
      <c r="G8" s="166"/>
      <c r="H8" s="167"/>
    </row>
    <row r="9" spans="1:8" x14ac:dyDescent="0.2">
      <c r="A9" s="148" t="s">
        <v>558</v>
      </c>
      <c r="B9" s="153"/>
      <c r="C9" s="154"/>
      <c r="D9" s="155">
        <v>20712</v>
      </c>
      <c r="E9" s="156"/>
      <c r="F9" s="157">
        <v>76413</v>
      </c>
      <c r="G9" s="158"/>
      <c r="H9" s="159"/>
    </row>
    <row r="10" spans="1:8" x14ac:dyDescent="0.2">
      <c r="A10" s="160"/>
      <c r="B10" s="161"/>
      <c r="C10" s="162"/>
      <c r="D10" s="163">
        <v>13711</v>
      </c>
      <c r="E10" s="164"/>
      <c r="F10" s="165">
        <v>39658</v>
      </c>
      <c r="G10" s="166"/>
      <c r="H10" s="167"/>
    </row>
    <row r="11" spans="1:8" x14ac:dyDescent="0.2">
      <c r="A11" s="148" t="s">
        <v>559</v>
      </c>
      <c r="B11" s="153"/>
      <c r="C11" s="154"/>
      <c r="D11" s="155">
        <v>11180</v>
      </c>
      <c r="E11" s="156"/>
      <c r="F11" s="157">
        <v>66481</v>
      </c>
      <c r="G11" s="158"/>
      <c r="H11" s="159"/>
    </row>
    <row r="12" spans="1:8" x14ac:dyDescent="0.2">
      <c r="A12" s="160"/>
      <c r="B12" s="161"/>
      <c r="C12" s="168"/>
      <c r="D12" s="163">
        <v>6706</v>
      </c>
      <c r="E12" s="164"/>
      <c r="F12" s="165">
        <v>36120</v>
      </c>
      <c r="G12" s="166"/>
      <c r="H12" s="167"/>
    </row>
    <row r="13" spans="1:8" x14ac:dyDescent="0.2">
      <c r="A13" s="148"/>
      <c r="B13" s="153"/>
      <c r="C13" s="169"/>
      <c r="D13" s="170">
        <v>63017</v>
      </c>
      <c r="E13" s="171"/>
      <c r="F13" s="172">
        <v>80016</v>
      </c>
      <c r="G13" s="173"/>
      <c r="H13" s="159"/>
    </row>
    <row r="14" spans="1:8" x14ac:dyDescent="0.2">
      <c r="A14" s="160"/>
      <c r="B14" s="161"/>
      <c r="C14" s="162"/>
      <c r="D14" s="163">
        <v>30937</v>
      </c>
      <c r="E14" s="164"/>
      <c r="F14" s="165">
        <v>44419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1.63</v>
      </c>
      <c r="C19" s="174">
        <f>ROUND(VALUE(SUBSTITUTE(実質収支比率等に係る経年分析!G$48,"▲","-")),2)</f>
        <v>3.74</v>
      </c>
      <c r="D19" s="174">
        <f>ROUND(VALUE(SUBSTITUTE(実質収支比率等に係る経年分析!H$48,"▲","-")),2)</f>
        <v>4.51</v>
      </c>
      <c r="E19" s="174">
        <f>ROUND(VALUE(SUBSTITUTE(実質収支比率等に係る経年分析!I$48,"▲","-")),2)</f>
        <v>8.14</v>
      </c>
      <c r="F19" s="174">
        <f>ROUND(VALUE(SUBSTITUTE(実質収支比率等に係る経年分析!J$48,"▲","-")),2)</f>
        <v>7.47</v>
      </c>
    </row>
    <row r="20" spans="1:11" x14ac:dyDescent="0.2">
      <c r="A20" s="174" t="s">
        <v>57</v>
      </c>
      <c r="B20" s="174">
        <f>ROUND(VALUE(SUBSTITUTE(実質収支比率等に係る経年分析!F$47,"▲","-")),2)</f>
        <v>2.04</v>
      </c>
      <c r="C20" s="174">
        <f>ROUND(VALUE(SUBSTITUTE(実質収支比率等に係る経年分析!G$47,"▲","-")),2)</f>
        <v>3.14</v>
      </c>
      <c r="D20" s="174">
        <f>ROUND(VALUE(SUBSTITUTE(実質収支比率等に係る経年分析!H$47,"▲","-")),2)</f>
        <v>2.98</v>
      </c>
      <c r="E20" s="174">
        <f>ROUND(VALUE(SUBSTITUTE(実質収支比率等に係る経年分析!I$47,"▲","-")),2)</f>
        <v>5.04</v>
      </c>
      <c r="F20" s="174">
        <f>ROUND(VALUE(SUBSTITUTE(実質収支比率等に係る経年分析!J$47,"▲","-")),2)</f>
        <v>10.220000000000001</v>
      </c>
    </row>
    <row r="21" spans="1:11" x14ac:dyDescent="0.2">
      <c r="A21" s="174" t="s">
        <v>58</v>
      </c>
      <c r="B21" s="174">
        <f>IF(ISNUMBER(VALUE(SUBSTITUTE(実質収支比率等に係る経年分析!F$49,"▲","-"))),ROUND(VALUE(SUBSTITUTE(実質収支比率等に係る経年分析!F$49,"▲","-")),2),NA())</f>
        <v>-3.14</v>
      </c>
      <c r="C21" s="174">
        <f>IF(ISNUMBER(VALUE(SUBSTITUTE(実質収支比率等に係る経年分析!G$49,"▲","-"))),ROUND(VALUE(SUBSTITUTE(実質収支比率等に係る経年分析!G$49,"▲","-")),2),NA())</f>
        <v>3.2</v>
      </c>
      <c r="D21" s="174">
        <f>IF(ISNUMBER(VALUE(SUBSTITUTE(実質収支比率等に係る経年分析!H$49,"▲","-"))),ROUND(VALUE(SUBSTITUTE(実質収支比率等に係る経年分析!H$49,"▲","-")),2),NA())</f>
        <v>0.95</v>
      </c>
      <c r="E21" s="174">
        <f>IF(ISNUMBER(VALUE(SUBSTITUTE(実質収支比率等に係る経年分析!I$49,"▲","-"))),ROUND(VALUE(SUBSTITUTE(実質収支比率等に係る経年分析!I$49,"▲","-")),2),NA())</f>
        <v>11.8</v>
      </c>
      <c r="F21" s="174">
        <f>IF(ISNUMBER(VALUE(SUBSTITUTE(実質収支比率等に係る経年分析!J$49,"▲","-"))),ROUND(VALUE(SUBSTITUTE(実質収支比率等に係る経年分析!J$49,"▲","-")),2),NA())</f>
        <v>5.99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1.41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1.7</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学校給食費特別会計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f>IF(ROUND(VALUE(SUBSTITUTE(連結実質赤字比率に係る赤字・黒字の構成分析!G$39,"▲", "-")), 2) &lt; 0, ABS(ROUND(VALUE(SUBSTITUTE(連結実質赤字比率に係る赤字・黒字の構成分析!G$39,"▲", "-")), 2)), NA())</f>
        <v>0.02</v>
      </c>
      <c r="E31" s="175" t="e">
        <f>IF(ROUND(VALUE(SUBSTITUTE(連結実質赤字比率に係る赤字・黒字の構成分析!G$39,"▲", "-")), 2) &gt;= 0, ABS(ROUND(VALUE(SUBSTITUTE(連結実質赤字比率に係る赤字・黒字の構成分析!G$39,"▲", "-")), 2)), NA())</f>
        <v>#N/A</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4.38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6.04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6.5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6.43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2">
      <c r="A33" s="175" t="str">
        <f>IF(連結実質赤字比率に係る赤字・黒字の構成分析!C$37="",NA(),連結実質赤字比率に係る赤字・黒字の構成分析!C$37)</f>
        <v>住宅新築資金等貸付事業特別会計</v>
      </c>
      <c r="B33" s="175">
        <f>IF(ROUND(VALUE(SUBSTITUTE(連結実質赤字比率に係る赤字・黒字の構成分析!F$37,"▲", "-")), 2) &lt; 0, ABS(ROUND(VALUE(SUBSTITUTE(連結実質赤字比率に係る赤字・黒字の構成分析!F$37,"▲", "-")), 2)), NA())</f>
        <v>0.02</v>
      </c>
      <c r="C33" s="175" t="e">
        <f>IF(ROUND(VALUE(SUBSTITUTE(連結実質赤字比率に係る赤字・黒字の構成分析!F$37,"▲", "-")), 2) &gt;= 0, ABS(ROUND(VALUE(SUBSTITUTE(連結実質赤字比率に係る赤字・黒字の構成分析!F$37,"▲", "-")), 2)), NA())</f>
        <v>#N/A</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2.2000000000000002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3.62</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6.57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4.34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7.89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7.11</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587</v>
      </c>
      <c r="E42" s="176"/>
      <c r="F42" s="176"/>
      <c r="G42" s="176">
        <f>'実質公債費比率（分子）の構造'!L$52</f>
        <v>612</v>
      </c>
      <c r="H42" s="176"/>
      <c r="I42" s="176"/>
      <c r="J42" s="176">
        <f>'実質公債費比率（分子）の構造'!M$52</f>
        <v>603</v>
      </c>
      <c r="K42" s="176"/>
      <c r="L42" s="176"/>
      <c r="M42" s="176">
        <f>'実質公債費比率（分子）の構造'!N$52</f>
        <v>601</v>
      </c>
      <c r="N42" s="176"/>
      <c r="O42" s="176"/>
      <c r="P42" s="176">
        <f>'実質公債費比率（分子）の構造'!O$52</f>
        <v>621</v>
      </c>
    </row>
    <row r="43" spans="1:16" x14ac:dyDescent="0.2">
      <c r="A43" s="176" t="s">
        <v>66</v>
      </c>
      <c r="B43" s="176">
        <f>'実質公債費比率（分子）の構造'!K$51</f>
        <v>2</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11</v>
      </c>
      <c r="C45" s="176"/>
      <c r="D45" s="176"/>
      <c r="E45" s="176">
        <f>'実質公債費比率（分子）の構造'!L$49</f>
        <v>11</v>
      </c>
      <c r="F45" s="176"/>
      <c r="G45" s="176"/>
      <c r="H45" s="176">
        <f>'実質公債費比率（分子）の構造'!M$49</f>
        <v>12</v>
      </c>
      <c r="I45" s="176"/>
      <c r="J45" s="176"/>
      <c r="K45" s="176">
        <f>'実質公債費比率（分子）の構造'!N$49</f>
        <v>16</v>
      </c>
      <c r="L45" s="176"/>
      <c r="M45" s="176"/>
      <c r="N45" s="176">
        <f>'実質公債費比率（分子）の構造'!O$49</f>
        <v>15</v>
      </c>
      <c r="O45" s="176"/>
      <c r="P45" s="176"/>
    </row>
    <row r="46" spans="1:16" x14ac:dyDescent="0.2">
      <c r="A46" s="176" t="s">
        <v>69</v>
      </c>
      <c r="B46" s="176">
        <f>'実質公債費比率（分子）の構造'!K$48</f>
        <v>184</v>
      </c>
      <c r="C46" s="176"/>
      <c r="D46" s="176"/>
      <c r="E46" s="176">
        <f>'実質公債費比率（分子）の構造'!L$48</f>
        <v>183</v>
      </c>
      <c r="F46" s="176"/>
      <c r="G46" s="176"/>
      <c r="H46" s="176">
        <f>'実質公債費比率（分子）の構造'!M$48</f>
        <v>175</v>
      </c>
      <c r="I46" s="176"/>
      <c r="J46" s="176"/>
      <c r="K46" s="176">
        <f>'実質公債費比率（分子）の構造'!N$48</f>
        <v>160</v>
      </c>
      <c r="L46" s="176"/>
      <c r="M46" s="176"/>
      <c r="N46" s="176">
        <f>'実質公債費比率（分子）の構造'!O$48</f>
        <v>157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1061</v>
      </c>
      <c r="C49" s="176"/>
      <c r="D49" s="176"/>
      <c r="E49" s="176">
        <f>'実質公債費比率（分子）の構造'!L$45</f>
        <v>1094</v>
      </c>
      <c r="F49" s="176"/>
      <c r="G49" s="176"/>
      <c r="H49" s="176">
        <f>'実質公債費比率（分子）の構造'!M$45</f>
        <v>1096</v>
      </c>
      <c r="I49" s="176"/>
      <c r="J49" s="176"/>
      <c r="K49" s="176">
        <f>'実質公債費比率（分子）の構造'!N$45</f>
        <v>1092</v>
      </c>
      <c r="L49" s="176"/>
      <c r="M49" s="176"/>
      <c r="N49" s="176">
        <f>'実質公債費比率（分子）の構造'!O$45</f>
        <v>993</v>
      </c>
      <c r="O49" s="176"/>
      <c r="P49" s="176"/>
    </row>
    <row r="50" spans="1:16" x14ac:dyDescent="0.2">
      <c r="A50" s="176" t="s">
        <v>73</v>
      </c>
      <c r="B50" s="176" t="e">
        <f>NA()</f>
        <v>#N/A</v>
      </c>
      <c r="C50" s="176">
        <f>IF(ISNUMBER('実質公債費比率（分子）の構造'!K$53),'実質公債費比率（分子）の構造'!K$53,NA())</f>
        <v>671</v>
      </c>
      <c r="D50" s="176" t="e">
        <f>NA()</f>
        <v>#N/A</v>
      </c>
      <c r="E50" s="176" t="e">
        <f>NA()</f>
        <v>#N/A</v>
      </c>
      <c r="F50" s="176">
        <f>IF(ISNUMBER('実質公債費比率（分子）の構造'!L$53),'実質公債費比率（分子）の構造'!L$53,NA())</f>
        <v>676</v>
      </c>
      <c r="G50" s="176" t="e">
        <f>NA()</f>
        <v>#N/A</v>
      </c>
      <c r="H50" s="176" t="e">
        <f>NA()</f>
        <v>#N/A</v>
      </c>
      <c r="I50" s="176">
        <f>IF(ISNUMBER('実質公債費比率（分子）の構造'!M$53),'実質公債費比率（分子）の構造'!M$53,NA())</f>
        <v>680</v>
      </c>
      <c r="J50" s="176" t="e">
        <f>NA()</f>
        <v>#N/A</v>
      </c>
      <c r="K50" s="176" t="e">
        <f>NA()</f>
        <v>#N/A</v>
      </c>
      <c r="L50" s="176">
        <f>IF(ISNUMBER('実質公債費比率（分子）の構造'!N$53),'実質公債費比率（分子）の構造'!N$53,NA())</f>
        <v>667</v>
      </c>
      <c r="M50" s="176" t="e">
        <f>NA()</f>
        <v>#N/A</v>
      </c>
      <c r="N50" s="176" t="e">
        <f>NA()</f>
        <v>#N/A</v>
      </c>
      <c r="O50" s="176">
        <f>IF(ISNUMBER('実質公債費比率（分子）の構造'!O$53),'実質公債費比率（分子）の構造'!O$53,NA())</f>
        <v>544</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8295</v>
      </c>
      <c r="E56" s="175"/>
      <c r="F56" s="175"/>
      <c r="G56" s="175">
        <f>'将来負担比率（分子）の構造'!J$52</f>
        <v>8492</v>
      </c>
      <c r="H56" s="175"/>
      <c r="I56" s="175"/>
      <c r="J56" s="175">
        <f>'将来負担比率（分子）の構造'!K$52</f>
        <v>8207</v>
      </c>
      <c r="K56" s="175"/>
      <c r="L56" s="175"/>
      <c r="M56" s="175">
        <f>'将来負担比率（分子）の構造'!L$52</f>
        <v>7808</v>
      </c>
      <c r="N56" s="175"/>
      <c r="O56" s="175"/>
      <c r="P56" s="175">
        <f>'将来負担比率（分子）の構造'!M$52</f>
        <v>7391</v>
      </c>
    </row>
    <row r="57" spans="1:16" x14ac:dyDescent="0.2">
      <c r="A57" s="175" t="s">
        <v>44</v>
      </c>
      <c r="B57" s="175"/>
      <c r="C57" s="175"/>
      <c r="D57" s="175">
        <f>'将来負担比率（分子）の構造'!I$51</f>
        <v>22</v>
      </c>
      <c r="E57" s="175"/>
      <c r="F57" s="175"/>
      <c r="G57" s="175">
        <f>'将来負担比率（分子）の構造'!J$51</f>
        <v>13</v>
      </c>
      <c r="H57" s="175"/>
      <c r="I57" s="175"/>
      <c r="J57" s="175">
        <f>'将来負担比率（分子）の構造'!K$51</f>
        <v>15</v>
      </c>
      <c r="K57" s="175"/>
      <c r="L57" s="175"/>
      <c r="M57" s="175">
        <f>'将来負担比率（分子）の構造'!L$51</f>
        <v>10</v>
      </c>
      <c r="N57" s="175"/>
      <c r="O57" s="175"/>
      <c r="P57" s="175">
        <f>'将来負担比率（分子）の構造'!M$51</f>
        <v>10</v>
      </c>
    </row>
    <row r="58" spans="1:16" x14ac:dyDescent="0.2">
      <c r="A58" s="175" t="s">
        <v>43</v>
      </c>
      <c r="B58" s="175"/>
      <c r="C58" s="175"/>
      <c r="D58" s="175">
        <f>'将来負担比率（分子）の構造'!I$50</f>
        <v>661</v>
      </c>
      <c r="E58" s="175"/>
      <c r="F58" s="175"/>
      <c r="G58" s="175">
        <f>'将来負担比率（分子）の構造'!J$50</f>
        <v>789</v>
      </c>
      <c r="H58" s="175"/>
      <c r="I58" s="175"/>
      <c r="J58" s="175">
        <f>'将来負担比率（分子）の構造'!K$50</f>
        <v>855</v>
      </c>
      <c r="K58" s="175"/>
      <c r="L58" s="175"/>
      <c r="M58" s="175">
        <f>'将来負担比率（分子）の構造'!L$50</f>
        <v>1006</v>
      </c>
      <c r="N58" s="175"/>
      <c r="O58" s="175"/>
      <c r="P58" s="175">
        <f>'将来負担比率（分子）の構造'!M$50</f>
        <v>1262</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1014</v>
      </c>
      <c r="C62" s="175"/>
      <c r="D62" s="175"/>
      <c r="E62" s="175">
        <f>'将来負担比率（分子）の構造'!J$45</f>
        <v>1015</v>
      </c>
      <c r="F62" s="175"/>
      <c r="G62" s="175"/>
      <c r="H62" s="175">
        <f>'将来負担比率（分子）の構造'!K$45</f>
        <v>915</v>
      </c>
      <c r="I62" s="175"/>
      <c r="J62" s="175"/>
      <c r="K62" s="175">
        <f>'将来負担比率（分子）の構造'!L$45</f>
        <v>620</v>
      </c>
      <c r="L62" s="175"/>
      <c r="M62" s="175"/>
      <c r="N62" s="175">
        <f>'将来負担比率（分子）の構造'!M$45</f>
        <v>519</v>
      </c>
      <c r="O62" s="175"/>
      <c r="P62" s="175"/>
    </row>
    <row r="63" spans="1:16" x14ac:dyDescent="0.2">
      <c r="A63" s="175" t="s">
        <v>36</v>
      </c>
      <c r="B63" s="175">
        <f>'将来負担比率（分子）の構造'!I$44</f>
        <v>133</v>
      </c>
      <c r="C63" s="175"/>
      <c r="D63" s="175"/>
      <c r="E63" s="175">
        <f>'将来負担比率（分子）の構造'!J$44</f>
        <v>122</v>
      </c>
      <c r="F63" s="175"/>
      <c r="G63" s="175"/>
      <c r="H63" s="175">
        <f>'将来負担比率（分子）の構造'!K$44</f>
        <v>110</v>
      </c>
      <c r="I63" s="175"/>
      <c r="J63" s="175"/>
      <c r="K63" s="175">
        <f>'将来負担比率（分子）の構造'!L$44</f>
        <v>127</v>
      </c>
      <c r="L63" s="175"/>
      <c r="M63" s="175"/>
      <c r="N63" s="175">
        <f>'将来負担比率（分子）の構造'!M$44</f>
        <v>125</v>
      </c>
      <c r="O63" s="175"/>
      <c r="P63" s="175"/>
    </row>
    <row r="64" spans="1:16" x14ac:dyDescent="0.2">
      <c r="A64" s="175" t="s">
        <v>35</v>
      </c>
      <c r="B64" s="175">
        <f>'将来負担比率（分子）の構造'!I$43</f>
        <v>2252</v>
      </c>
      <c r="C64" s="175"/>
      <c r="D64" s="175"/>
      <c r="E64" s="175">
        <f>'将来負担比率（分子）の構造'!J$43</f>
        <v>2470</v>
      </c>
      <c r="F64" s="175"/>
      <c r="G64" s="175"/>
      <c r="H64" s="175">
        <f>'将来負担比率（分子）の構造'!K$43</f>
        <v>2686</v>
      </c>
      <c r="I64" s="175"/>
      <c r="J64" s="175"/>
      <c r="K64" s="175">
        <f>'将来負担比率（分子）の構造'!L$43</f>
        <v>2427</v>
      </c>
      <c r="L64" s="175"/>
      <c r="M64" s="175"/>
      <c r="N64" s="175">
        <f>'将来負担比率（分子）の構造'!M$43</f>
        <v>2158</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14588</v>
      </c>
      <c r="C66" s="175"/>
      <c r="D66" s="175"/>
      <c r="E66" s="175">
        <f>'将来負担比率（分子）の構造'!J$41</f>
        <v>15224</v>
      </c>
      <c r="F66" s="175"/>
      <c r="G66" s="175"/>
      <c r="H66" s="175">
        <f>'将来負担比率（分子）の構造'!K$41</f>
        <v>14716</v>
      </c>
      <c r="I66" s="175"/>
      <c r="J66" s="175"/>
      <c r="K66" s="175">
        <f>'将来負担比率（分子）の構造'!L$41</f>
        <v>13842</v>
      </c>
      <c r="L66" s="175"/>
      <c r="M66" s="175"/>
      <c r="N66" s="175">
        <f>'将来負担比率（分子）の構造'!M$41</f>
        <v>12789</v>
      </c>
      <c r="O66" s="175"/>
      <c r="P66" s="175"/>
    </row>
    <row r="67" spans="1:16" x14ac:dyDescent="0.2">
      <c r="A67" s="175" t="s">
        <v>77</v>
      </c>
      <c r="B67" s="175" t="e">
        <f>NA()</f>
        <v>#N/A</v>
      </c>
      <c r="C67" s="175">
        <f>IF(ISNUMBER('将来負担比率（分子）の構造'!I$53), IF('将来負担比率（分子）の構造'!I$53 &lt; 0, 0, '将来負担比率（分子）の構造'!I$53), NA())</f>
        <v>9009</v>
      </c>
      <c r="D67" s="175" t="e">
        <f>NA()</f>
        <v>#N/A</v>
      </c>
      <c r="E67" s="175" t="e">
        <f>NA()</f>
        <v>#N/A</v>
      </c>
      <c r="F67" s="175">
        <f>IF(ISNUMBER('将来負担比率（分子）の構造'!J$53), IF('将来負担比率（分子）の構造'!J$53 &lt; 0, 0, '将来負担比率（分子）の構造'!J$53), NA())</f>
        <v>9537</v>
      </c>
      <c r="G67" s="175" t="e">
        <f>NA()</f>
        <v>#N/A</v>
      </c>
      <c r="H67" s="175" t="e">
        <f>NA()</f>
        <v>#N/A</v>
      </c>
      <c r="I67" s="175">
        <f>IF(ISNUMBER('将来負担比率（分子）の構造'!K$53), IF('将来負担比率（分子）の構造'!K$53 &lt; 0, 0, '将来負担比率（分子）の構造'!K$53), NA())</f>
        <v>9351</v>
      </c>
      <c r="J67" s="175" t="e">
        <f>NA()</f>
        <v>#N/A</v>
      </c>
      <c r="K67" s="175" t="e">
        <f>NA()</f>
        <v>#N/A</v>
      </c>
      <c r="L67" s="175">
        <f>IF(ISNUMBER('将来負担比率（分子）の構造'!L$53), IF('将来負担比率（分子）の構造'!L$53 &lt; 0, 0, '将来負担比率（分子）の構造'!L$53), NA())</f>
        <v>8191</v>
      </c>
      <c r="M67" s="175" t="e">
        <f>NA()</f>
        <v>#N/A</v>
      </c>
      <c r="N67" s="175" t="e">
        <f>NA()</f>
        <v>#N/A</v>
      </c>
      <c r="O67" s="175">
        <f>IF(ISNUMBER('将来負担比率（分子）の構造'!M$53), IF('将来負担比率（分子）の構造'!M$53 &lt; 0, 0, '将来負担比率（分子）の構造'!M$53), NA())</f>
        <v>6928</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143</v>
      </c>
      <c r="C72" s="179">
        <f>基金残高に係る経年分析!G55</f>
        <v>255</v>
      </c>
      <c r="D72" s="179">
        <f>基金残高に係る経年分析!H55</f>
        <v>515</v>
      </c>
    </row>
    <row r="73" spans="1:16" x14ac:dyDescent="0.2">
      <c r="A73" s="178" t="s">
        <v>80</v>
      </c>
      <c r="B73" s="179">
        <f>基金残高に係る経年分析!F56</f>
        <v>3</v>
      </c>
      <c r="C73" s="179">
        <f>基金残高に係る経年分析!G56</f>
        <v>3</v>
      </c>
      <c r="D73" s="179">
        <f>基金残高に係る経年分析!H56</f>
        <v>3</v>
      </c>
    </row>
    <row r="74" spans="1:16" x14ac:dyDescent="0.2">
      <c r="A74" s="178" t="s">
        <v>81</v>
      </c>
      <c r="B74" s="179">
        <f>基金残高に係る経年分析!F57</f>
        <v>239</v>
      </c>
      <c r="C74" s="179">
        <f>基金残高に係る経年分析!G57</f>
        <v>286</v>
      </c>
      <c r="D74" s="179">
        <f>基金残高に係る経年分析!H57</f>
        <v>327</v>
      </c>
    </row>
  </sheetData>
  <sheetProtection algorithmName="SHA-512" hashValue="LZNomH9agYpKLR2ceOdCKPwPhhO6SCt/H+1OXlPFxhmEyFP+SYiA9fmtHr3o3JCvMVm5WhhJ1r5SX+1cdhvuJA==" saltValue="3eP7ov7K0HNokSgV2y53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2024-08-23T07:52:03Z</cp:lastPrinted>
  <dcterms:created xsi:type="dcterms:W3CDTF">2024-02-05T02:27:43Z</dcterms:created>
  <dcterms:modified xsi:type="dcterms:W3CDTF">2024-10-08T06:29:31Z</dcterms:modified>
  <cp:category/>
</cp:coreProperties>
</file>