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3決算\財政比較分析表及び歳出比較分析表\令和４年度\【9.13〆】R6.8.21\回答\"/>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U34" i="10" s="1"/>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AM34" i="10" l="1"/>
  <c r="AM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alcChain>
</file>

<file path=xl/sharedStrings.xml><?xml version="1.0" encoding="utf-8"?>
<sst xmlns="http://schemas.openxmlformats.org/spreadsheetml/2006/main" count="1054" uniqueCount="615">
  <si>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</si>
  <si>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</si>
  <si>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</si>
  <si>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</si>
  <si>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</si>
  <si>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</si>
  <si>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</si>
  <si>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</si>
  <si>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</si>
  <si>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</si>
  <si>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</si>
  <si>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</si>
  <si>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</si>
  <si>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</si>
  <si>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</si>
  <si>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</si>
  <si>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</si>
  <si>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</si>
  <si>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</si>
  <si>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</si>
  <si>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</si>
  <si>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</si>
  <si>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</si>
  <si>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</si>
  <si>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</si>
  <si>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</si>
  <si>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</si>
  <si>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</si>
  <si>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</si>
  <si>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</si>
  <si>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</si>
  <si>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</si>
  <si>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</si>
  <si>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</si>
  <si>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</si>
  <si>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</si>
  <si>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</si>
  <si>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</si>
  <si>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</si>
  <si>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</si>
  <si>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</si>
  <si>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</si>
  <si>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</si>
  <si>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</si>
  <si>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</si>
  <si>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</si>
  <si>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</si>
  <si>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</si>
  <si>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</si>
  <si>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</si>
  <si>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</si>
  <si>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</si>
  <si>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</si>
  <si>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</si>
  <si>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</si>
  <si>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</si>
  <si>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</si>
  <si>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</si>
  <si>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</si>
  <si>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</si>
  <si>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</si>
  <si>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</si>
  <si>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</si>
  <si>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</si>
  <si>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</si>
  <si>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</si>
  <si>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</si>
  <si>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</si>
  <si>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</si>
  <si>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</si>
  <si>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</si>
  <si>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</si>
  <si>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</si>
  <si>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</si>
  <si>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</si>
  <si>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</si>
  <si>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</si>
  <si>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</si>
  <si>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</si>
  <si>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</si>
  <si>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</si>
  <si>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</si>
  <si>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</si>
  <si>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</si>
  <si>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</si>
  <si>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</si>
  <si>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</si>
  <si>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</si>
  <si>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</si>
  <si>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</si>
  <si>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</si>
  <si>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</si>
  <si>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</si>
  <si>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</si>
  <si>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</si>
  <si>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</si>
  <si>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</si>
  <si>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</si>
  <si>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</si>
  <si>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</si>
  <si>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橿原市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</si>
  <si>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</si>
  <si>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</si>
  <si>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</si>
  <si>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</si>
  <si>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</si>
  <si>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</si>
  <si>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</si>
  <si>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</si>
  <si>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</si>
  <si>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</si>
  <si>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</si>
  <si>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</si>
  <si>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</si>
  <si>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</si>
  <si>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</si>
  <si>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</si>
  <si>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</si>
  <si>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</si>
  <si>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</si>
  <si>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</si>
  <si>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</si>
  <si>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</si>
  <si>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</si>
  <si>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</si>
  <si>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</si>
  <si>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</si>
  <si>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</si>
  <si>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</si>
  <si>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</si>
  <si>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</si>
  <si>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</si>
  <si>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</si>
  <si>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</si>
  <si>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</si>
  <si>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</si>
  <si>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</si>
  <si>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</si>
  <si>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</si>
  <si>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</si>
  <si>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</si>
  <si>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</si>
  <si>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</si>
  <si>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</si>
  <si>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</si>
  <si>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</si>
  <si>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</si>
  <si>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</si>
  <si>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</si>
  <si>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</si>
  <si>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</si>
  <si>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</si>
  <si>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</si>
  <si>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</si>
  <si>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</si>
  <si>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</si>
  <si>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</si>
  <si>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</si>
  <si>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</si>
  <si>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</si>
  <si>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</si>
  <si>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</si>
  <si>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</si>
  <si>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</si>
  <si>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</si>
  <si>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</si>
  <si>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</si>
  <si>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</si>
  <si>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</si>
  <si>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</si>
  <si>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</si>
  <si>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</si>
  <si>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</si>
  <si>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</si>
  <si>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</si>
  <si>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</si>
  <si>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</si>
  <si>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</si>
  <si>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</si>
  <si>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</si>
  <si>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</si>
  <si>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</si>
  <si>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</si>
  <si>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</si>
  <si>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</si>
  <si>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</si>
  <si>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</si>
  <si>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</si>
  <si>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</si>
  <si>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</si>
  <si>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</si>
  <si>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</si>
  <si>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</si>
  <si>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</si>
  <si>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</si>
  <si>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</si>
  <si>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</si>
  <si>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</si>
  <si>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</si>
  <si>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</si>
  <si>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</si>
  <si>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</si>
  <si>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</si>
  <si>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</si>
  <si>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</si>
  <si>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</si>
  <si>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</si>
  <si>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</si>
  <si>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</si>
  <si>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</si>
  <si>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</si>
  <si>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</si>
  <si>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</si>
  <si>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</si>
  <si>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</si>
  <si>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</si>
  <si>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</si>
  <si>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</si>
  <si>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奈良県橿原市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</si>
  <si>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</si>
  <si>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</si>
  <si>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</si>
  <si>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</si>
  <si>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</si>
  <si>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</si>
  <si>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</si>
  <si>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</si>
  <si>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</si>
  <si>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</si>
  <si>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</si>
  <si>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</si>
  <si>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</si>
  <si>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</si>
  <si>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</si>
  <si>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</si>
  <si>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</si>
  <si>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</si>
  <si>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</si>
  <si>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</si>
  <si>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</si>
  <si>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</si>
  <si>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</si>
  <si>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</si>
  <si>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</si>
  <si>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</si>
  <si>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</si>
  <si>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</si>
  <si>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</si>
  <si>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</si>
  <si>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</si>
  <si>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</si>
  <si>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</si>
  <si>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</si>
  <si>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</si>
  <si>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</si>
  <si>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</si>
  <si>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</si>
  <si>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</si>
  <si>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</si>
  <si>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</si>
  <si>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</si>
  <si>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</si>
  <si>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</si>
  <si>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</si>
  <si>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</si>
  <si>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</si>
  <si>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</si>
  <si>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</si>
  <si>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</si>
  <si>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</si>
  <si>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</si>
  <si>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</si>
  <si>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</si>
  <si>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</si>
  <si>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</si>
  <si>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</si>
  <si>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</si>
  <si>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</si>
  <si>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</si>
  <si>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</si>
  <si>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</si>
  <si>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</si>
  <si>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</si>
  <si>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</si>
  <si>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</si>
  <si>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</si>
  <si>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</si>
  <si>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</si>
  <si>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</si>
  <si>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</si>
  <si>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</si>
  <si>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</si>
  <si>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</si>
  <si>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</si>
  <si>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</si>
  <si>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</si>
  <si>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</si>
  <si>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</si>
  <si>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</si>
  <si>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</si>
  <si>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</si>
  <si>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</si>
  <si>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</si>
  <si>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</si>
  <si>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</si>
  <si>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</si>
  <si>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</si>
  <si>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</si>
  <si>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</si>
  <si>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</si>
  <si>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</si>
  <si>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</si>
  <si>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</si>
  <si>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</si>
  <si>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</si>
  <si>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</si>
  <si>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</si>
  <si>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</si>
  <si>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</si>
  <si>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</si>
  <si>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</si>
  <si>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</si>
  <si>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</si>
  <si>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</si>
  <si>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</si>
  <si>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</si>
  <si>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</si>
  <si>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</si>
  <si>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</si>
  <si>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</si>
  <si>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</si>
  <si>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</si>
  <si>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</si>
  <si>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</si>
  <si>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</si>
  <si>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</si>
  <si>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</si>
  <si>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</si>
  <si>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</si>
  <si>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</si>
  <si>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</si>
  <si>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</si>
  <si>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</si>
  <si>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</si>
  <si>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</si>
  <si>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</si>
  <si>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</si>
  <si>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</si>
  <si>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</si>
  <si>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</si>
  <si>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</si>
  <si>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</si>
  <si>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</si>
  <si>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</si>
  <si>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</si>
  <si>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</si>
  <si>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</si>
  <si>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</si>
  <si>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</si>
  <si>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</si>
  <si>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</si>
  <si>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</si>
  <si>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</si>
  <si>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</si>
  <si>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</si>
  <si>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</si>
  <si>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</si>
  <si>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</si>
  <si>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</si>
  <si>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</si>
  <si>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</si>
  <si>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奈良県橿原市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</si>
  <si>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</si>
  <si>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</si>
  <si>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</si>
  <si>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</si>
  <si>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</si>
  <si>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</si>
  <si>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</si>
  <si>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</si>
  <si>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</si>
  <si>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</si>
  <si>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</si>
  <si>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</si>
  <si>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</si>
  <si>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</si>
  <si>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</si>
  <si>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</si>
  <si>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</si>
  <si>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</si>
  <si>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</si>
  <si>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</si>
  <si>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</si>
  <si>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</si>
  <si>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</si>
  <si>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</si>
  <si>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</si>
  <si>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</si>
  <si>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</si>
  <si>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</si>
  <si>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</si>
  <si>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</si>
  <si>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</si>
  <si>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</si>
  <si>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</si>
  <si>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</si>
  <si>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</si>
  <si>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後期高齢者医療</t>
    <phoneticPr fontId="5"/>
  </si>
  <si>
    <t>介護保険</t>
    <phoneticPr fontId="5"/>
  </si>
  <si>
    <t>上水道事業</t>
    <phoneticPr fontId="5"/>
  </si>
  <si>
    <t>法適用企業</t>
    <phoneticPr fontId="5"/>
  </si>
  <si>
    <t>下水道事業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</si>
  <si>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</si>
  <si>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</si>
  <si>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</si>
  <si>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</si>
  <si>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</si>
  <si>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</si>
  <si>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</si>
  <si>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</si>
  <si>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</si>
  <si>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</si>
  <si>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</si>
  <si>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</si>
  <si>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</si>
  <si>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</si>
  <si>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</si>
  <si>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</si>
  <si>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</si>
  <si>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</si>
  <si>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</si>
  <si>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</si>
  <si>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</si>
  <si>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</si>
  <si>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</si>
  <si>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</si>
  <si>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</si>
  <si>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</si>
  <si>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</si>
  <si>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</si>
  <si>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</si>
  <si>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</si>
  <si>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</si>
  <si>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</si>
  <si>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</si>
  <si>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</si>
  <si>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</si>
  <si>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</si>
  <si>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</si>
  <si>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</si>
  <si>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</si>
  <si>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</si>
  <si>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</si>
  <si>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</si>
  <si>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</si>
  <si>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</si>
  <si>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</si>
  <si>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</si>
  <si>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</si>
  <si>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</si>
  <si>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</si>
  <si>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</si>
  <si>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</si>
  <si>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</si>
  <si>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</si>
  <si>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</si>
  <si>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</si>
  <si>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</si>
  <si>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</si>
  <si>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</si>
  <si>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</si>
  <si>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</si>
  <si>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</si>
  <si>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</si>
  <si>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</si>
  <si>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</si>
  <si>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</si>
  <si>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</si>
  <si>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</si>
  <si>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</si>
  <si>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</si>
  <si>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</si>
  <si>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</si>
  <si>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</si>
  <si>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</si>
  <si>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</si>
  <si>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</si>
  <si>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</si>
  <si>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</si>
  <si>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</si>
  <si>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</si>
  <si>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</si>
  <si>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</si>
  <si>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</si>
  <si>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</si>
  <si>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</si>
  <si>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</si>
  <si>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</si>
  <si>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</si>
  <si>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</si>
  <si>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</si>
  <si>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</si>
  <si>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</si>
  <si>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</si>
  <si>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</si>
  <si>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</si>
  <si>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</si>
  <si>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</si>
  <si>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</si>
  <si>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</si>
  <si>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</si>
  <si>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</si>
  <si>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</si>
  <si>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</si>
  <si>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</si>
  <si>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</si>
  <si>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</si>
  <si>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</si>
  <si>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</si>
  <si>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</si>
  <si>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</si>
  <si>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</si>
  <si>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</si>
  <si>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</si>
  <si>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</si>
  <si>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</si>
  <si>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</si>
  <si>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</si>
  <si>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</si>
  <si>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</si>
  <si>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</si>
  <si>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</si>
  <si>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</si>
  <si>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</si>
  <si>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</si>
  <si>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</si>
  <si>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</si>
  <si>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</si>
  <si>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</si>
  <si>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</si>
  <si>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</si>
  <si>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</si>
  <si>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</si>
  <si>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</si>
  <si>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</si>
  <si>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</si>
  <si>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</si>
  <si>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</si>
  <si>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</si>
  <si>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</si>
  <si>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</si>
  <si>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</si>
  <si>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</si>
  <si>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</si>
  <si>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</si>
  <si>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</si>
  <si>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</si>
  <si>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</si>
  <si>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</si>
  <si>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</si>
  <si>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</si>
  <si>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</si>
  <si>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</si>
  <si>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</si>
  <si>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</si>
  <si>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</si>
  <si>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</si>
  <si>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</si>
  <si>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</si>
  <si>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</si>
  <si>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</si>
  <si>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</si>
  <si>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</si>
  <si>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</si>
  <si>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</si>
  <si>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0.74</t>
  </si>
  <si>
    <t>▲ 1.03</t>
  </si>
  <si>
    <t>上水道事業</t>
  </si>
  <si>
    <t>一般会計</t>
  </si>
  <si>
    <t>下水道事業</t>
  </si>
  <si>
    <t>国民健康保険</t>
  </si>
  <si>
    <t>介護保険</t>
  </si>
  <si>
    <t>後期高齢者医療</t>
  </si>
  <si>
    <t>その他会計（赤字）</t>
  </si>
  <si>
    <t>その他会計（黒字）</t>
  </si>
  <si>
    <t>（百万円）</t>
    <phoneticPr fontId="5"/>
  </si>
  <si>
    <t>H30</t>
    <phoneticPr fontId="5"/>
  </si>
  <si>
    <t>R01</t>
    <phoneticPr fontId="5"/>
  </si>
  <si>
    <t>R02</t>
    <phoneticPr fontId="5"/>
  </si>
  <si>
    <t>R03</t>
    <phoneticPr fontId="5"/>
  </si>
  <si>
    <t>R04</t>
    <phoneticPr fontId="5"/>
  </si>
  <si>
    <t>橿原市土地開発公社</t>
    <rPh sb="0" eb="3">
      <t>カシハラシ</t>
    </rPh>
    <rPh sb="3" eb="5">
      <t>トチ</t>
    </rPh>
    <rPh sb="5" eb="7">
      <t>カイハツ</t>
    </rPh>
    <rPh sb="7" eb="9">
      <t>コウシャ</t>
    </rPh>
    <phoneticPr fontId="2"/>
  </si>
  <si>
    <t>公共施設整備基金</t>
    <rPh sb="0" eb="4">
      <t>コウキョウシセツ</t>
    </rPh>
    <rPh sb="4" eb="6">
      <t>セイビ</t>
    </rPh>
    <rPh sb="6" eb="8">
      <t>キキン</t>
    </rPh>
    <phoneticPr fontId="5"/>
  </si>
  <si>
    <t>退職手当基金</t>
    <rPh sb="0" eb="2">
      <t>タイショク</t>
    </rPh>
    <rPh sb="2" eb="4">
      <t>テアテ</t>
    </rPh>
    <rPh sb="4" eb="6">
      <t>キキン</t>
    </rPh>
    <phoneticPr fontId="2"/>
  </si>
  <si>
    <t>一般廃棄物処理施設整備基金</t>
    <rPh sb="0" eb="2">
      <t>イッパン</t>
    </rPh>
    <rPh sb="2" eb="5">
      <t>ハイキブツ</t>
    </rPh>
    <rPh sb="5" eb="7">
      <t>ショリ</t>
    </rPh>
    <rPh sb="7" eb="9">
      <t>シセツ</t>
    </rPh>
    <rPh sb="9" eb="11">
      <t>セイビ</t>
    </rPh>
    <rPh sb="11" eb="13">
      <t>キキン</t>
    </rPh>
    <phoneticPr fontId="2"/>
  </si>
  <si>
    <t>もりもり食べよう橿原市給食基金</t>
  </si>
  <si>
    <t>墓園管理基金</t>
  </si>
  <si>
    <t>－</t>
  </si>
  <si>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</si>
  <si>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</si>
  <si>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飛鳥広域行政事務組合</t>
    <rPh sb="0" eb="2">
      <t>アスカ</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</si>
  <si>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9">
      <t>シキン</t>
    </rPh>
    <rPh sb="9" eb="10">
      <t>ナド</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</si>
  <si>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</si>
  <si>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</si>
  <si>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</si>
  <si>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</si>
  <si>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前年より減少したものの、類似団体と比較すると、依然として高い水準にある。また、有形固定資産減価償却率も、類似団体と比較してやや高い数値となっている。当市では小・中学校の長寿命化等大規模改修を予定しており、市債の借入が不可欠であるため、将来負担比率の増加が見込まれる。
　両方の指標を同時に減少させることは困難であるが、まずは、コストの削減が可能となる長寿命化や統廃合により、有形固定資産減価償却率の改善から考えていきたい。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</si>
  <si>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</si>
  <si>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</si>
  <si>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</si>
  <si>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</si>
  <si>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</si>
  <si>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</si>
  <si>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臨時財政対策債発行可能額の減少による標準財政規模の減少が要因で、実質公債費比率は前年度より数値が0.3ポイント増加しているものの、し尿処理施設整備事業など大型の施設整備に係る償還終了により、将来負担比率は前年度より数値が改善している。将来負担比率は類似団体平均と比較すると依然として高い水準にあり、今後、小・中学校の長寿命化等の大規模改修等を行うと、基金の取崩しと市債の借入により両方の数値は増加していくことが予想される。</t>
    <rPh sb="41" eb="44">
      <t>ゼンネンド</t>
    </rPh>
    <rPh sb="56" eb="58">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</si>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</sst>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AA84-45E8-ADDC-78B07C18EF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31123</c:v>
                </c:pt>
                <c:pt idx="1">
                  <c:v>27866</c:v>
                </c:pt>
                <c:pt idx="2">
                  <c:v>31437</c:v>
                </c:pt>
                <c:pt idx="3">
                  <c:v>19231</c:v>
                </c:pt>
                <c:pt idx="4">
                  <c:v>21767</c:v>
                </c:pt>
              </c:numCache>
            </c:numRef>
          </c:val>
          <c:smooth val="0"/>
          <c:extLst>
            <c:ext xmlns:c16="http://schemas.microsoft.com/office/drawing/2014/chart" uri="{C3380CC4-5D6E-409C-BE32-E72D297353CC}">
              <c16:uniqueId val="{00000001-AA84-45E8-ADDC-78B07C18EF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1.08</c:v>
                </c:pt>
                <c:pt idx="1">
                  <c:v>1.59</c:v>
                </c:pt>
                <c:pt idx="2">
                  <c:v>5.0199999999999996</c:v>
                </c:pt>
                <c:pt idx="3">
                  <c:v>9.98</c:v>
                </c:pt>
                <c:pt idx="4">
                  <c:v>7.9</c:v>
                </c:pt>
              </c:numCache>
            </c:numRef>
          </c:val>
          <c:extLst>
            <c:ext xmlns:c16="http://schemas.microsoft.com/office/drawing/2014/chart" uri="{C3380CC4-5D6E-409C-BE32-E72D297353CC}">
              <c16:uniqueId val="{00000000-258B-4B2A-B410-8BFB367522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10.130000000000001</c:v>
                </c:pt>
                <c:pt idx="1">
                  <c:v>8.52</c:v>
                </c:pt>
                <c:pt idx="2">
                  <c:v>8.41</c:v>
                </c:pt>
                <c:pt idx="3">
                  <c:v>10.51</c:v>
                </c:pt>
                <c:pt idx="4">
                  <c:v>15.9</c:v>
                </c:pt>
              </c:numCache>
            </c:numRef>
          </c:val>
          <c:extLst>
            <c:ext xmlns:c16="http://schemas.microsoft.com/office/drawing/2014/chart" uri="{C3380CC4-5D6E-409C-BE32-E72D297353CC}">
              <c16:uniqueId val="{00000001-258B-4B2A-B410-8BFB367522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-0.74</c:v>
                </c:pt>
                <c:pt idx="1">
                  <c:v>-1.03</c:v>
                </c:pt>
                <c:pt idx="2">
                  <c:v>3.45</c:v>
                </c:pt>
                <c:pt idx="3">
                  <c:v>7.57</c:v>
                </c:pt>
                <c:pt idx="4">
                  <c:v>4.88</c:v>
                </c:pt>
              </c:numCache>
            </c:numRef>
          </c:val>
          <c:smooth val="0"/>
          <c:extLst>
            <c:ext xmlns:c16="http://schemas.microsoft.com/office/drawing/2014/chart" uri="{C3380CC4-5D6E-409C-BE32-E72D297353CC}">
              <c16:uniqueId val="{00000002-258B-4B2A-B410-8BFB367522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74-4B28-A132-FE36B5AD89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74-4B28-A132-FE36B5AD896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E74-4B28-A132-FE36B5AD896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E74-4B28-A132-FE36B5AD8960}"/>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CE74-4B28-A132-FE36B5AD8960}"/>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0.77</c:v>
                </c:pt>
                <c:pt idx="4">
                  <c:v>#N/A</c:v>
                </c:pt>
                <c:pt idx="5">
                  <c:v>1.22</c:v>
                </c:pt>
                <c:pt idx="6">
                  <c:v>#N/A</c:v>
                </c:pt>
                <c:pt idx="7">
                  <c:v>1.1399999999999999</c:v>
                </c:pt>
                <c:pt idx="8">
                  <c:v>#N/A</c:v>
                </c:pt>
                <c:pt idx="9">
                  <c:v>0.97</c:v>
                </c:pt>
              </c:numCache>
            </c:numRef>
          </c:val>
          <c:extLst>
            <c:ext xmlns:c16="http://schemas.microsoft.com/office/drawing/2014/chart" uri="{C3380CC4-5D6E-409C-BE32-E72D297353CC}">
              <c16:uniqueId val="{00000005-CE74-4B28-A132-FE36B5AD8960}"/>
            </c:ext>
          </c:extLst>
        </c:ser>
        <c:ser>
          <c:idx val="6"/>
          <c:order val="6"/>
          <c:tx>
            <c:strRef>
              <c:f>データシート!$A$33</c:f>
              <c:strCache>
                <c:ptCount val="1"/>
                <c:pt idx="0">
                  <c:v>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0.71</c:v>
                </c:pt>
                <c:pt idx="2">
                  <c:v>#N/A</c:v>
                </c:pt>
                <c:pt idx="3">
                  <c:v>1.07</c:v>
                </c:pt>
                <c:pt idx="4">
                  <c:v>#N/A</c:v>
                </c:pt>
                <c:pt idx="5">
                  <c:v>1.82</c:v>
                </c:pt>
                <c:pt idx="6">
                  <c:v>#N/A</c:v>
                </c:pt>
                <c:pt idx="7">
                  <c:v>2.16</c:v>
                </c:pt>
                <c:pt idx="8">
                  <c:v>#N/A</c:v>
                </c:pt>
                <c:pt idx="9">
                  <c:v>2.71</c:v>
                </c:pt>
              </c:numCache>
            </c:numRef>
          </c:val>
          <c:extLst>
            <c:ext xmlns:c16="http://schemas.microsoft.com/office/drawing/2014/chart" uri="{C3380CC4-5D6E-409C-BE32-E72D297353CC}">
              <c16:uniqueId val="{00000006-CE74-4B28-A132-FE36B5AD8960}"/>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3.03</c:v>
                </c:pt>
                <c:pt idx="2">
                  <c:v>#N/A</c:v>
                </c:pt>
                <c:pt idx="3">
                  <c:v>2</c:v>
                </c:pt>
                <c:pt idx="4">
                  <c:v>#N/A</c:v>
                </c:pt>
                <c:pt idx="5">
                  <c:v>2</c:v>
                </c:pt>
                <c:pt idx="6">
                  <c:v>#N/A</c:v>
                </c:pt>
                <c:pt idx="7">
                  <c:v>3.28</c:v>
                </c:pt>
                <c:pt idx="8">
                  <c:v>#N/A</c:v>
                </c:pt>
                <c:pt idx="9">
                  <c:v>5.16</c:v>
                </c:pt>
              </c:numCache>
            </c:numRef>
          </c:val>
          <c:extLst>
            <c:ext xmlns:c16="http://schemas.microsoft.com/office/drawing/2014/chart" uri="{C3380CC4-5D6E-409C-BE32-E72D297353CC}">
              <c16:uniqueId val="{00000007-CE74-4B28-A132-FE36B5AD89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1.08</c:v>
                </c:pt>
                <c:pt idx="2">
                  <c:v>#N/A</c:v>
                </c:pt>
                <c:pt idx="3">
                  <c:v>1.58</c:v>
                </c:pt>
                <c:pt idx="4">
                  <c:v>#N/A</c:v>
                </c:pt>
                <c:pt idx="5">
                  <c:v>5.0199999999999996</c:v>
                </c:pt>
                <c:pt idx="6">
                  <c:v>#N/A</c:v>
                </c:pt>
                <c:pt idx="7">
                  <c:v>9.98</c:v>
                </c:pt>
                <c:pt idx="8">
                  <c:v>#N/A</c:v>
                </c:pt>
                <c:pt idx="9">
                  <c:v>7.9</c:v>
                </c:pt>
              </c:numCache>
            </c:numRef>
          </c:val>
          <c:extLst>
            <c:ext xmlns:c16="http://schemas.microsoft.com/office/drawing/2014/chart" uri="{C3380CC4-5D6E-409C-BE32-E72D297353CC}">
              <c16:uniqueId val="{00000008-CE74-4B28-A132-FE36B5AD8960}"/>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12.73</c:v>
                </c:pt>
                <c:pt idx="2">
                  <c:v>#N/A</c:v>
                </c:pt>
                <c:pt idx="3">
                  <c:v>12.97</c:v>
                </c:pt>
                <c:pt idx="4">
                  <c:v>#N/A</c:v>
                </c:pt>
                <c:pt idx="5">
                  <c:v>12.68</c:v>
                </c:pt>
                <c:pt idx="6">
                  <c:v>#N/A</c:v>
                </c:pt>
                <c:pt idx="7">
                  <c:v>11.7</c:v>
                </c:pt>
                <c:pt idx="8">
                  <c:v>#N/A</c:v>
                </c:pt>
                <c:pt idx="9">
                  <c:v>12.06</c:v>
                </c:pt>
              </c:numCache>
            </c:numRef>
          </c:val>
          <c:extLst>
            <c:ext xmlns:c16="http://schemas.microsoft.com/office/drawing/2014/chart" uri="{C3380CC4-5D6E-409C-BE32-E72D297353CC}">
              <c16:uniqueId val="{00000009-CE74-4B28-A132-FE36B5AD89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4054</c:v>
                </c:pt>
                <c:pt idx="5">
                  <c:v>4222</c:v>
                </c:pt>
                <c:pt idx="8">
                  <c:v>4064</c:v>
                </c:pt>
                <c:pt idx="11">
                  <c:v>3781</c:v>
                </c:pt>
                <c:pt idx="14">
                  <c:v>3679</c:v>
                </c:pt>
              </c:numCache>
            </c:numRef>
          </c:val>
          <c:extLst>
            <c:ext xmlns:c16="http://schemas.microsoft.com/office/drawing/2014/chart" uri="{C3380CC4-5D6E-409C-BE32-E72D297353CC}">
              <c16:uniqueId val="{00000000-06EC-4C6C-89B3-CC1F2C3C18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EC-4C6C-89B3-CC1F2C3C18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593</c:v>
                </c:pt>
                <c:pt idx="3">
                  <c:v>233</c:v>
                </c:pt>
                <c:pt idx="6">
                  <c:v>233</c:v>
                </c:pt>
                <c:pt idx="9">
                  <c:v>234</c:v>
                </c:pt>
                <c:pt idx="12">
                  <c:v>243</c:v>
                </c:pt>
              </c:numCache>
            </c:numRef>
          </c:val>
          <c:extLst>
            <c:ext xmlns:c16="http://schemas.microsoft.com/office/drawing/2014/chart" uri="{C3380CC4-5D6E-409C-BE32-E72D297353CC}">
              <c16:uniqueId val="{00000002-06EC-4C6C-89B3-CC1F2C3C18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91</c:v>
                </c:pt>
                <c:pt idx="3">
                  <c:v>92</c:v>
                </c:pt>
                <c:pt idx="6">
                  <c:v>100</c:v>
                </c:pt>
                <c:pt idx="9">
                  <c:v>93</c:v>
                </c:pt>
                <c:pt idx="12">
                  <c:v>93</c:v>
                </c:pt>
              </c:numCache>
            </c:numRef>
          </c:val>
          <c:extLst>
            <c:ext xmlns:c16="http://schemas.microsoft.com/office/drawing/2014/chart" uri="{C3380CC4-5D6E-409C-BE32-E72D297353CC}">
              <c16:uniqueId val="{00000003-06EC-4C6C-89B3-CC1F2C3C18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812</c:v>
                </c:pt>
                <c:pt idx="3">
                  <c:v>793</c:v>
                </c:pt>
                <c:pt idx="6">
                  <c:v>717</c:v>
                </c:pt>
                <c:pt idx="9">
                  <c:v>703</c:v>
                </c:pt>
                <c:pt idx="12">
                  <c:v>746</c:v>
                </c:pt>
              </c:numCache>
            </c:numRef>
          </c:val>
          <c:extLst>
            <c:ext xmlns:c16="http://schemas.microsoft.com/office/drawing/2014/chart" uri="{C3380CC4-5D6E-409C-BE32-E72D297353CC}">
              <c16:uniqueId val="{00000004-06EC-4C6C-89B3-CC1F2C3C18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EC-4C6C-89B3-CC1F2C3C18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EC-4C6C-89B3-CC1F2C3C18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3892</c:v>
                </c:pt>
                <c:pt idx="3">
                  <c:v>3709</c:v>
                </c:pt>
                <c:pt idx="6">
                  <c:v>3508</c:v>
                </c:pt>
                <c:pt idx="9">
                  <c:v>3607</c:v>
                </c:pt>
                <c:pt idx="12">
                  <c:v>3458</c:v>
                </c:pt>
              </c:numCache>
            </c:numRef>
          </c:val>
          <c:extLst>
            <c:ext xmlns:c16="http://schemas.microsoft.com/office/drawing/2014/chart" uri="{C3380CC4-5D6E-409C-BE32-E72D297353CC}">
              <c16:uniqueId val="{00000007-06EC-4C6C-89B3-CC1F2C3C18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1334</c:v>
                </c:pt>
                <c:pt idx="2">
                  <c:v>#N/A</c:v>
                </c:pt>
                <c:pt idx="3">
                  <c:v>#N/A</c:v>
                </c:pt>
                <c:pt idx="4">
                  <c:v>605</c:v>
                </c:pt>
                <c:pt idx="5">
                  <c:v>#N/A</c:v>
                </c:pt>
                <c:pt idx="6">
                  <c:v>#N/A</c:v>
                </c:pt>
                <c:pt idx="7">
                  <c:v>494</c:v>
                </c:pt>
                <c:pt idx="8">
                  <c:v>#N/A</c:v>
                </c:pt>
                <c:pt idx="9">
                  <c:v>#N/A</c:v>
                </c:pt>
                <c:pt idx="10">
                  <c:v>856</c:v>
                </c:pt>
                <c:pt idx="11">
                  <c:v>#N/A</c:v>
                </c:pt>
                <c:pt idx="12">
                  <c:v>#N/A</c:v>
                </c:pt>
                <c:pt idx="13">
                  <c:v>861</c:v>
                </c:pt>
                <c:pt idx="14">
                  <c:v>#N/A</c:v>
                </c:pt>
              </c:numCache>
            </c:numRef>
          </c:val>
          <c:smooth val="0"/>
          <c:extLst>
            <c:ext xmlns:c16="http://schemas.microsoft.com/office/drawing/2014/chart" uri="{C3380CC4-5D6E-409C-BE32-E72D297353CC}">
              <c16:uniqueId val="{00000008-06EC-4C6C-89B3-CC1F2C3C18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34795</c:v>
                </c:pt>
                <c:pt idx="5">
                  <c:v>33642</c:v>
                </c:pt>
                <c:pt idx="8">
                  <c:v>32934</c:v>
                </c:pt>
                <c:pt idx="11">
                  <c:v>31868</c:v>
                </c:pt>
                <c:pt idx="14">
                  <c:v>30118</c:v>
                </c:pt>
              </c:numCache>
            </c:numRef>
          </c:val>
          <c:extLst>
            <c:ext xmlns:c16="http://schemas.microsoft.com/office/drawing/2014/chart" uri="{C3380CC4-5D6E-409C-BE32-E72D297353CC}">
              <c16:uniqueId val="{00000000-E7E2-4BC6-95D4-7D9FD298E0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8945</c:v>
                </c:pt>
                <c:pt idx="5">
                  <c:v>7534</c:v>
                </c:pt>
                <c:pt idx="8">
                  <c:v>7558</c:v>
                </c:pt>
                <c:pt idx="11">
                  <c:v>8139</c:v>
                </c:pt>
                <c:pt idx="14">
                  <c:v>7846</c:v>
                </c:pt>
              </c:numCache>
            </c:numRef>
          </c:val>
          <c:extLst>
            <c:ext xmlns:c16="http://schemas.microsoft.com/office/drawing/2014/chart" uri="{C3380CC4-5D6E-409C-BE32-E72D297353CC}">
              <c16:uniqueId val="{00000001-E7E2-4BC6-95D4-7D9FD298E0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6934</c:v>
                </c:pt>
                <c:pt idx="5">
                  <c:v>6429</c:v>
                </c:pt>
                <c:pt idx="8">
                  <c:v>6159</c:v>
                </c:pt>
                <c:pt idx="11">
                  <c:v>7182</c:v>
                </c:pt>
                <c:pt idx="14">
                  <c:v>8691</c:v>
                </c:pt>
              </c:numCache>
            </c:numRef>
          </c:val>
          <c:extLst>
            <c:ext xmlns:c16="http://schemas.microsoft.com/office/drawing/2014/chart" uri="{C3380CC4-5D6E-409C-BE32-E72D297353CC}">
              <c16:uniqueId val="{00000002-E7E2-4BC6-95D4-7D9FD298E0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E2-4BC6-95D4-7D9FD298E0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E2-4BC6-95D4-7D9FD298E0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3477</c:v>
                </c:pt>
                <c:pt idx="3">
                  <c:v>3352</c:v>
                </c:pt>
                <c:pt idx="6">
                  <c:v>2920</c:v>
                </c:pt>
                <c:pt idx="9">
                  <c:v>2876</c:v>
                </c:pt>
                <c:pt idx="12">
                  <c:v>2610</c:v>
                </c:pt>
              </c:numCache>
            </c:numRef>
          </c:val>
          <c:extLst>
            <c:ext xmlns:c16="http://schemas.microsoft.com/office/drawing/2014/chart" uri="{C3380CC4-5D6E-409C-BE32-E72D297353CC}">
              <c16:uniqueId val="{00000005-E7E2-4BC6-95D4-7D9FD298E0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5221</c:v>
                </c:pt>
                <c:pt idx="3">
                  <c:v>5104</c:v>
                </c:pt>
                <c:pt idx="6">
                  <c:v>5426</c:v>
                </c:pt>
                <c:pt idx="9">
                  <c:v>5470</c:v>
                </c:pt>
                <c:pt idx="12">
                  <c:v>5585</c:v>
                </c:pt>
              </c:numCache>
            </c:numRef>
          </c:val>
          <c:extLst>
            <c:ext xmlns:c16="http://schemas.microsoft.com/office/drawing/2014/chart" uri="{C3380CC4-5D6E-409C-BE32-E72D297353CC}">
              <c16:uniqueId val="{00000006-E7E2-4BC6-95D4-7D9FD298E0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438</c:v>
                </c:pt>
                <c:pt idx="3">
                  <c:v>388</c:v>
                </c:pt>
                <c:pt idx="6">
                  <c:v>398</c:v>
                </c:pt>
                <c:pt idx="9">
                  <c:v>427</c:v>
                </c:pt>
                <c:pt idx="12">
                  <c:v>417</c:v>
                </c:pt>
              </c:numCache>
            </c:numRef>
          </c:val>
          <c:extLst>
            <c:ext xmlns:c16="http://schemas.microsoft.com/office/drawing/2014/chart" uri="{C3380CC4-5D6E-409C-BE32-E72D297353CC}">
              <c16:uniqueId val="{00000007-E7E2-4BC6-95D4-7D9FD298E0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11141</c:v>
                </c:pt>
                <c:pt idx="3">
                  <c:v>9901</c:v>
                </c:pt>
                <c:pt idx="6">
                  <c:v>8875</c:v>
                </c:pt>
                <c:pt idx="9">
                  <c:v>8252</c:v>
                </c:pt>
                <c:pt idx="12">
                  <c:v>8509</c:v>
                </c:pt>
              </c:numCache>
            </c:numRef>
          </c:val>
          <c:extLst>
            <c:ext xmlns:c16="http://schemas.microsoft.com/office/drawing/2014/chart" uri="{C3380CC4-5D6E-409C-BE32-E72D297353CC}">
              <c16:uniqueId val="{00000008-E7E2-4BC6-95D4-7D9FD298E0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4390</c:v>
                </c:pt>
                <c:pt idx="3">
                  <c:v>4044</c:v>
                </c:pt>
                <c:pt idx="6">
                  <c:v>3962</c:v>
                </c:pt>
                <c:pt idx="9">
                  <c:v>3559</c:v>
                </c:pt>
                <c:pt idx="12">
                  <c:v>3316</c:v>
                </c:pt>
              </c:numCache>
            </c:numRef>
          </c:val>
          <c:extLst>
            <c:ext xmlns:c16="http://schemas.microsoft.com/office/drawing/2014/chart" uri="{C3380CC4-5D6E-409C-BE32-E72D297353CC}">
              <c16:uniqueId val="{00000009-E7E2-4BC6-95D4-7D9FD298E0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37368</c:v>
                </c:pt>
                <c:pt idx="3">
                  <c:v>36535</c:v>
                </c:pt>
                <c:pt idx="6">
                  <c:v>36323</c:v>
                </c:pt>
                <c:pt idx="9">
                  <c:v>35194</c:v>
                </c:pt>
                <c:pt idx="12">
                  <c:v>32131</c:v>
                </c:pt>
              </c:numCache>
            </c:numRef>
          </c:val>
          <c:extLst>
            <c:ext xmlns:c16="http://schemas.microsoft.com/office/drawing/2014/chart" uri="{C3380CC4-5D6E-409C-BE32-E72D297353CC}">
              <c16:uniqueId val="{0000000A-E7E2-4BC6-95D4-7D9FD298E0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11361</c:v>
                </c:pt>
                <c:pt idx="2">
                  <c:v>#N/A</c:v>
                </c:pt>
                <c:pt idx="3">
                  <c:v>#N/A</c:v>
                </c:pt>
                <c:pt idx="4">
                  <c:v>11720</c:v>
                </c:pt>
                <c:pt idx="5">
                  <c:v>#N/A</c:v>
                </c:pt>
                <c:pt idx="6">
                  <c:v>#N/A</c:v>
                </c:pt>
                <c:pt idx="7">
                  <c:v>11252</c:v>
                </c:pt>
                <c:pt idx="8">
                  <c:v>#N/A</c:v>
                </c:pt>
                <c:pt idx="9">
                  <c:v>#N/A</c:v>
                </c:pt>
                <c:pt idx="10">
                  <c:v>8587</c:v>
                </c:pt>
                <c:pt idx="11">
                  <c:v>#N/A</c:v>
                </c:pt>
                <c:pt idx="12">
                  <c:v>#N/A</c:v>
                </c:pt>
                <c:pt idx="13">
                  <c:v>5912</c:v>
                </c:pt>
                <c:pt idx="14">
                  <c:v>#N/A</c:v>
                </c:pt>
              </c:numCache>
            </c:numRef>
          </c:val>
          <c:smooth val="0"/>
          <c:extLst>
            <c:ext xmlns:c16="http://schemas.microsoft.com/office/drawing/2014/chart" uri="{C3380CC4-5D6E-409C-BE32-E72D297353CC}">
              <c16:uniqueId val="{0000000B-E7E2-4BC6-95D4-7D9FD298E0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2044</c:v>
                </c:pt>
                <c:pt idx="1">
                  <c:v>2655</c:v>
                </c:pt>
                <c:pt idx="2">
                  <c:v>3917</c:v>
                </c:pt>
              </c:numCache>
            </c:numRef>
          </c:val>
          <c:extLst>
            <c:ext xmlns:c16="http://schemas.microsoft.com/office/drawing/2014/chart" uri="{C3380CC4-5D6E-409C-BE32-E72D297353CC}">
              <c16:uniqueId val="{00000000-96A9-4629-9E7C-62A05D6F03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c:v>
                </c:pt>
                <c:pt idx="1">
                  <c:v>559</c:v>
                </c:pt>
                <c:pt idx="2">
                  <c:v>42</c:v>
                </c:pt>
              </c:numCache>
            </c:numRef>
          </c:val>
          <c:extLst>
            <c:ext xmlns:c16="http://schemas.microsoft.com/office/drawing/2014/chart" uri="{C3380CC4-5D6E-409C-BE32-E72D297353CC}">
              <c16:uniqueId val="{00000001-96A9-4629-9E7C-62A05D6F03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4240</c:v>
                </c:pt>
                <c:pt idx="1">
                  <c:v>3907</c:v>
                </c:pt>
                <c:pt idx="2">
                  <c:v>4403</c:v>
                </c:pt>
              </c:numCache>
            </c:numRef>
          </c:val>
          <c:extLst>
            <c:ext xmlns:c16="http://schemas.microsoft.com/office/drawing/2014/chart" uri="{C3380CC4-5D6E-409C-BE32-E72D297353CC}">
              <c16:uniqueId val="{00000002-96A9-4629-9E7C-62A05D6F03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{FB21C14D-2FBA-4C93-9990-431CB351D491}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843-4C3A-96DE-337A2604B3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{FC4F9025-811E-464C-B973-E4C9A01C4F04}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43-4C3A-96DE-337A2604B3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{370A15FA-5AFE-482F-8D9D-471C5A7474BD}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43-4C3A-96DE-337A2604B3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{71F56436-A542-4414-8EFA-EA3D74FBDBDC}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43-4C3A-96DE-337A2604B3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{D7CC86D9-05BF-4D69-AEA7-A418E8546FE1}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43-4C3A-96DE-337A2604B3D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{6DA671FD-0ECC-414D-8813-AF8403DCA3A9}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843-4C3A-96DE-337A2604B3D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{AC08293D-FFD7-41B4-8AF5-9CDC864EB43D}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843-4C3A-96DE-337A2604B3D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{597DDE22-63A5-4B5C-8064-B257D758A715}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843-4C3A-96DE-337A2604B3D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{F910D9E4-8887-4B2B-B9EF-0A6124DB86F9}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843-4C3A-96DE-337A2604B3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63.6</c:v>
                </c:pt>
                <c:pt idx="16">
                  <c:v>64.599999999999994</c:v>
                </c:pt>
                <c:pt idx="24">
                  <c:v>66.3</c:v>
                </c:pt>
                <c:pt idx="32">
                  <c:v>67.599999999999994</c:v>
                </c:pt>
              </c:numCache>
            </c:numRef>
          </c:xVal>
          <c:yVal>
            <c:numRef>
              <c:f>公会計指標分析・財政指標組合せ分析表!$BP$51:$DC$51</c:f>
              <c:numCache>
                <c:formatCode>#,##0.0;"▲ "#,##0.0</c:formatCode>
                <c:ptCount val="40"/>
                <c:pt idx="0">
                  <c:v>55</c:v>
                </c:pt>
                <c:pt idx="8">
                  <c:v>56.6</c:v>
                </c:pt>
                <c:pt idx="16">
                  <c:v>53.1</c:v>
                </c:pt>
                <c:pt idx="24">
                  <c:v>38.299999999999997</c:v>
                </c:pt>
                <c:pt idx="32">
                  <c:v>27</c:v>
                </c:pt>
              </c:numCache>
            </c:numRef>
          </c:yVal>
          <c:smooth val="0"/>
          <c:extLst>
            <c:ext xmlns:c16="http://schemas.microsoft.com/office/drawing/2014/chart" uri="{C3380CC4-5D6E-409C-BE32-E72D297353CC}">
              <c16:uniqueId val="{00000009-8843-4C3A-96DE-337A2604B3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{B06518E3-3D22-4E1A-B3ED-FA48D02A5EAE}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843-4C3A-96DE-337A2604B3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{BAC014FE-F9C2-474F-BEA1-772CBB177A0A}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43-4C3A-96DE-337A2604B3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{7F2030A6-42B1-4EB1-9FE5-E363F1828E7F}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43-4C3A-96DE-337A2604B3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{6B98BA36-49B4-4FFD-8BC4-32E883FE9DA4}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43-4C3A-96DE-337A2604B3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{0155378F-C1D3-4A3F-A1D2-10E3175297C1}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43-4C3A-96DE-337A2604B3D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{24ACC6EC-6867-409A-8D5B-BDA3C83FEB11}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843-4C3A-96DE-337A2604B3DE}"/>
                </c:ext>
              </c:extLst>
            </c:dLbl>
            <c:dLbl>
              <c:idx val="16"/>
              <c:layout>
                <c:manualLayout>
                  <c:x val="-2.3853859453899409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{FDA62684-BE3A-48CF-99FF-6646A344C8D4}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843-4C3A-96DE-337A2604B3DE}"/>
                </c:ext>
              </c:extLst>
            </c:dLbl>
            <c:dLbl>
              <c:idx val="24"/>
              <c:layout>
                <c:manualLayout>
                  <c:x val="-4.0177641846568975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{8F92BC81-3AC7-4075-AFD5-46C808C27CD8}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843-4C3A-96DE-337A2604B3D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{62BD9A32-D8C9-4550-9BFE-EC593DFE8F8A}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843-4C3A-96DE-337A2604B3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8843-4C3A-96DE-337A2604B3DE}"/>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{72E8645C-D288-467C-A496-2D74CBFA123F}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40D-4F1D-99F4-43E6AB4FDC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{EFA42D6F-6860-40E0-95FC-07C7DB98B537}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0D-4F1D-99F4-43E6AB4FDC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{74CA932C-53E7-48ED-9A35-435A8D8C2509}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0D-4F1D-99F4-43E6AB4FDC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{C9223E82-EDF2-4A4A-B46B-AEEB1F3C4C7B}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0D-4F1D-99F4-43E6AB4FDC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{94C1099C-6E1E-436F-83C3-A0AA042C5682}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0D-4F1D-99F4-43E6AB4FDCA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{E4D89599-0376-4FC1-BF12-C6ABBB1FDE28}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40D-4F1D-99F4-43E6AB4FDCA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{E3E5BF8E-7C04-4A08-958F-84C816EAEE51}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40D-4F1D-99F4-43E6AB4FDCA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{471D3FE4-EF57-4D30-9B19-BC713694B708}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40D-4F1D-99F4-43E6AB4FDCA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{40C4A259-81C2-4BB5-9800-AA8551C52972}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40D-4F1D-99F4-43E6AB4FDC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5.3</c:v>
                </c:pt>
                <c:pt idx="16">
                  <c:v>3.9</c:v>
                </c:pt>
                <c:pt idx="24">
                  <c:v>3</c:v>
                </c:pt>
                <c:pt idx="32">
                  <c:v>3.3</c:v>
                </c:pt>
              </c:numCache>
            </c:numRef>
          </c:xVal>
          <c:yVal>
            <c:numRef>
              <c:f>公会計指標分析・財政指標組合せ分析表!$BP$73:$DC$73</c:f>
              <c:numCache>
                <c:formatCode>#,##0.0;"▲ "#,##0.0</c:formatCode>
                <c:ptCount val="40"/>
                <c:pt idx="0">
                  <c:v>55</c:v>
                </c:pt>
                <c:pt idx="8">
                  <c:v>56.6</c:v>
                </c:pt>
                <c:pt idx="16">
                  <c:v>53.1</c:v>
                </c:pt>
                <c:pt idx="24">
                  <c:v>38.299999999999997</c:v>
                </c:pt>
                <c:pt idx="32">
                  <c:v>27</c:v>
                </c:pt>
              </c:numCache>
            </c:numRef>
          </c:yVal>
          <c:smooth val="0"/>
          <c:extLst>
            <c:ext xmlns:c16="http://schemas.microsoft.com/office/drawing/2014/chart" uri="{C3380CC4-5D6E-409C-BE32-E72D297353CC}">
              <c16:uniqueId val="{00000009-840D-4F1D-99F4-43E6AB4FDC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{CFAD2225-412F-41AA-B481-297E5FF27212}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40D-4F1D-99F4-43E6AB4FDC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{E65E36AF-FBCB-4BF0-8BC2-A372EA60FBB9}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0D-4F1D-99F4-43E6AB4FDC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{625DB280-8B15-4A9D-B895-C1ABA40E24A1}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0D-4F1D-99F4-43E6AB4FDC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{C8FFA32D-0296-4167-969B-80A114791A87}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0D-4F1D-99F4-43E6AB4FDC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{8AF6B1E0-B492-4142-9E31-9D5B2DB560F1}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0D-4F1D-99F4-43E6AB4FDCA3}"/>
                </c:ext>
              </c:extLst>
            </c:dLbl>
            <c:dLbl>
              <c:idx val="8"/>
              <c:layout>
                <c:manualLayout>
                  <c:x val="-4.490505736590130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{B85AD716-2939-48DD-BF54-8247A19B670B}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40D-4F1D-99F4-43E6AB4FDCA3}"/>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{C3C3E15F-64FB-44D2-93A3-57748E795AEA}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40D-4F1D-99F4-43E6AB4FDCA3}"/>
                </c:ext>
              </c:extLst>
            </c:dLbl>
            <c:dLbl>
              <c:idx val="24"/>
              <c:layout>
                <c:manualLayout>
                  <c:x val="-2.5298388263998016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{CFFFA902-6651-4771-BA53-FDB8A342FB6B}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40D-4F1D-99F4-43E6AB4FDCA3}"/>
                </c:ext>
              </c:extLst>
            </c:dLbl>
            <c:dLbl>
              <c:idx val="32"/>
              <c:layout>
                <c:manualLayout>
                  <c:x val="-3.7842297186153222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{6314D8D3-ECA5-4E5F-B412-2EA5A5445EC5}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40D-4F1D-99F4-43E6AB4FDC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840D-4F1D-99F4-43E6AB4FDCA3}"/>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119,985
118,581
39.56
48,762,664
46,692,891
1,945,793
24,630,234
32,130,583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）と同じポイントとなった。近年の推移では大きな増減はなく安定している。しかし、現状類似団体の平均よりも</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ポイント下回っていることを踏まえると、今後も行財政の効率化や既存事業の見直しに努めながら、歳入の確保に取り組む必要がある。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111578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12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111578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780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94343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ポイントの増加となった。これは、歳出の経常一般財源が、</a:t>
          </a:r>
          <a:r>
            <a:rPr kumimoji="1" lang="en-US" altLang="ja-JP" sz="1300">
              <a:latin typeface="ＭＳ Ｐゴシック" panose="020B0600070205080204" pitchFamily="50" charset="-128"/>
              <a:ea typeface="ＭＳ Ｐゴシック" panose="020B0600070205080204" pitchFamily="50" charset="-128"/>
            </a:rPr>
            <a:t>517</a:t>
          </a:r>
          <a:r>
            <a:rPr kumimoji="1" lang="ja-JP" altLang="en-US" sz="1300">
              <a:latin typeface="ＭＳ Ｐゴシック" panose="020B0600070205080204" pitchFamily="50" charset="-128"/>
              <a:ea typeface="ＭＳ Ｐゴシック" panose="020B0600070205080204" pitchFamily="50" charset="-128"/>
            </a:rPr>
            <a:t>百万円の減少となったが、歳入の経常一般財源が、</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百万円減少したことによるものである。歳出の減少の内訳としては、人件費で</a:t>
          </a:r>
          <a:r>
            <a:rPr kumimoji="1" lang="en-US" altLang="ja-JP" sz="1300">
              <a:latin typeface="ＭＳ Ｐゴシック" panose="020B0600070205080204" pitchFamily="50" charset="-128"/>
              <a:ea typeface="ＭＳ Ｐゴシック" panose="020B0600070205080204" pitchFamily="50" charset="-128"/>
            </a:rPr>
            <a:t>428</a:t>
          </a:r>
          <a:r>
            <a:rPr kumimoji="1" lang="ja-JP" altLang="en-US" sz="1300">
              <a:latin typeface="ＭＳ Ｐゴシック" panose="020B0600070205080204" pitchFamily="50" charset="-128"/>
              <a:ea typeface="ＭＳ Ｐゴシック" panose="020B0600070205080204" pitchFamily="50" charset="-128"/>
            </a:rPr>
            <a:t>百万円、公債費</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百万円等であり、歳入の減少の内訳としては、臨時財政対策債で</a:t>
          </a:r>
          <a:r>
            <a:rPr kumimoji="1" lang="en-US" altLang="ja-JP" sz="1300">
              <a:latin typeface="ＭＳ Ｐゴシック" panose="020B0600070205080204" pitchFamily="50" charset="-128"/>
              <a:ea typeface="ＭＳ Ｐゴシック" panose="020B0600070205080204" pitchFamily="50" charset="-128"/>
            </a:rPr>
            <a:t>1,355</a:t>
          </a:r>
          <a:r>
            <a:rPr kumimoji="1" lang="ja-JP" altLang="en-US" sz="1300">
              <a:latin typeface="ＭＳ Ｐゴシック" panose="020B0600070205080204" pitchFamily="50" charset="-128"/>
              <a:ea typeface="ＭＳ Ｐゴシック" panose="020B0600070205080204" pitchFamily="50" charset="-128"/>
            </a:rPr>
            <a:t>百万円等である。今後、歳入の経常一般財源の見通しが不透明な中では、一層の事務事業の効率化を図り、経常経費の削減に努める。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61</xdr:row>
      <xdr:rowOff>46990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8479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63</xdr:row>
      <xdr:rowOff>33867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84790"/>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64</xdr:row>
      <xdr:rowOff>39370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3521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39370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98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133367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129,317</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1,350</a:t>
          </a:r>
          <a:r>
            <a:rPr kumimoji="1" lang="ja-JP" altLang="en-US" sz="1300">
              <a:latin typeface="ＭＳ Ｐゴシック" panose="020B0600070205080204" pitchFamily="50" charset="-128"/>
              <a:ea typeface="ＭＳ Ｐゴシック" panose="020B0600070205080204" pitchFamily="50" charset="-128"/>
            </a:rPr>
            <a:t>円の増加となった。人件費については、退職金を除くと大きな減額はなかった。また、物件費については、</a:t>
          </a:r>
          <a:r>
            <a:rPr kumimoji="1" lang="en-US" altLang="ja-JP" sz="1300">
              <a:latin typeface="ＭＳ Ｐゴシック" panose="020B0600070205080204" pitchFamily="50" charset="-128"/>
              <a:ea typeface="ＭＳ Ｐゴシック" panose="020B0600070205080204" pitchFamily="50" charset="-128"/>
            </a:rPr>
            <a:t>364</a:t>
          </a:r>
          <a:r>
            <a:rPr kumimoji="1" lang="ja-JP" altLang="en-US" sz="1300">
              <a:latin typeface="ＭＳ Ｐゴシック" panose="020B0600070205080204" pitchFamily="50" charset="-128"/>
              <a:ea typeface="ＭＳ Ｐゴシック" panose="020B0600070205080204" pitchFamily="50" charset="-128"/>
            </a:rPr>
            <a:t>百万円の増額となっており、基準となる人口が</a:t>
          </a:r>
          <a:r>
            <a:rPr kumimoji="1" lang="en-US" altLang="ja-JP" sz="1300">
              <a:latin typeface="ＭＳ Ｐゴシック" panose="020B0600070205080204" pitchFamily="50" charset="-128"/>
              <a:ea typeface="ＭＳ Ｐゴシック" panose="020B0600070205080204" pitchFamily="50" charset="-128"/>
            </a:rPr>
            <a:t>482</a:t>
          </a:r>
          <a:r>
            <a:rPr kumimoji="1" lang="ja-JP" altLang="en-US" sz="1300">
              <a:latin typeface="ＭＳ Ｐゴシック" panose="020B0600070205080204" pitchFamily="50" charset="-128"/>
              <a:ea typeface="ＭＳ Ｐゴシック" panose="020B0600070205080204" pitchFamily="50" charset="-128"/>
            </a:rPr>
            <a:t>人減少したことも、人口１人あたりの額が増加した要因である。今後は、働き方改革を進めていく中で人件費の削減を目指すとともに、物件費については既存事業の取捨選択を行いながら削減に努める。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97383</xdr:rowOff>
    </xdr:from>
    <xdr:to>
      <xdr:col>23</xdr:col>
      <xdr:colOff>133350</xdr:colOff>
      <xdr:row>83</xdr:row>
      <xdr:rowOff>115480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2773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87905</xdr:rowOff>
    </xdr:from>
    <xdr:to>
      <xdr:col>19</xdr:col>
      <xdr:colOff>133350</xdr:colOff>
      <xdr:row>83</xdr:row>
      <xdr:rowOff>97383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18255"/>
          <a:ext cx="8890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134429</xdr:rowOff>
    </xdr:from>
    <xdr:to>
      <xdr:col>15</xdr:col>
      <xdr:colOff>82550</xdr:colOff>
      <xdr:row>83</xdr:row>
      <xdr:rowOff>87905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93329"/>
          <a:ext cx="889000" cy="12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113475</xdr:rowOff>
    </xdr:from>
    <xdr:to>
      <xdr:col>11</xdr:col>
      <xdr:colOff>31750</xdr:colOff>
      <xdr:row>82</xdr:row>
      <xdr:rowOff>134429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72375"/>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64680</xdr:rowOff>
    </xdr:from>
    <xdr:to>
      <xdr:col>23</xdr:col>
      <xdr:colOff>184150</xdr:colOff>
      <xdr:row>83</xdr:row>
      <xdr:rowOff>166280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9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81207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4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46583</xdr:rowOff>
    </xdr:from>
    <xdr:to>
      <xdr:col>19</xdr:col>
      <xdr:colOff>184150</xdr:colOff>
      <xdr:row>83</xdr:row>
      <xdr:rowOff>148183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7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132960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6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37105</xdr:rowOff>
    </xdr:from>
    <xdr:to>
      <xdr:col>15</xdr:col>
      <xdr:colOff>133350</xdr:colOff>
      <xdr:row>83</xdr:row>
      <xdr:rowOff>138705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123482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5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83629</xdr:rowOff>
    </xdr:from>
    <xdr:to>
      <xdr:col>11</xdr:col>
      <xdr:colOff>82550</xdr:colOff>
      <xdr:row>83</xdr:row>
      <xdr:rowOff>13779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170006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2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62675</xdr:rowOff>
    </xdr:from>
    <xdr:to>
      <xdr:col>7</xdr:col>
      <xdr:colOff>31750</xdr:colOff>
      <xdr:row>82</xdr:row>
      <xdr:rowOff>164275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149052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ポイント増加している。これは勤続年数の多い職員の退職や新たに採用した職員の影響によるものと考えられる。今後も国家公務員の給与水準との均衡を考えつつ、給与の適正化に努める。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84</xdr:row>
      <xdr:rowOff>82550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498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86</xdr:row>
      <xdr:rowOff>49893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449879"/>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49893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85</xdr:row>
      <xdr:rowOff>169636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6911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7.01</a:t>
          </a:r>
          <a:r>
            <a:rPr kumimoji="1" lang="ja-JP" altLang="en-US" sz="1300">
              <a:latin typeface="ＭＳ Ｐゴシック" panose="020B0600070205080204" pitchFamily="50" charset="-128"/>
              <a:ea typeface="ＭＳ Ｐゴシック" panose="020B0600070205080204" pitchFamily="50" charset="-128"/>
            </a:rPr>
            <a:t>人）と比べて、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減少した。「橿原市職員定員管理計画」により、職員数の目標を定めており、今後も職員構造の均等化を図りつつ、技能労務職の退職不補充の方針は変更せず、行政サービスの専門性に対応するために任期付職員を活用し、適正な定員管理を行う。</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19262</xdr:rowOff>
    </xdr:from>
    <xdr:to>
      <xdr:col>81</xdr:col>
      <xdr:colOff>44450</xdr:colOff>
      <xdr:row>64</xdr:row>
      <xdr:rowOff>25294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992062"/>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13229</xdr:rowOff>
    </xdr:from>
    <xdr:to>
      <xdr:col>77</xdr:col>
      <xdr:colOff>44450</xdr:colOff>
      <xdr:row>64</xdr:row>
      <xdr:rowOff>25294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9860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152506</xdr:rowOff>
    </xdr:from>
    <xdr:to>
      <xdr:col>72</xdr:col>
      <xdr:colOff>203200</xdr:colOff>
      <xdr:row>64</xdr:row>
      <xdr:rowOff>13229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95385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152506</xdr:rowOff>
    </xdr:from>
    <xdr:to>
      <xdr:col>68</xdr:col>
      <xdr:colOff>152400</xdr:colOff>
      <xdr:row>63</xdr:row>
      <xdr:rowOff>164571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9538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139912</xdr:rowOff>
    </xdr:from>
    <xdr:to>
      <xdr:col>81</xdr:col>
      <xdr:colOff>95250</xdr:colOff>
      <xdr:row>64</xdr:row>
      <xdr:rowOff>70062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111989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145944</xdr:rowOff>
    </xdr:from>
    <xdr:to>
      <xdr:col>77</xdr:col>
      <xdr:colOff>95250</xdr:colOff>
      <xdr:row>64</xdr:row>
      <xdr:rowOff>76094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60871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33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133879</xdr:rowOff>
    </xdr:from>
    <xdr:to>
      <xdr:col>73</xdr:col>
      <xdr:colOff>44450</xdr:colOff>
      <xdr:row>64</xdr:row>
      <xdr:rowOff>64029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48806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101706</xdr:rowOff>
    </xdr:from>
    <xdr:to>
      <xdr:col>68</xdr:col>
      <xdr:colOff>203200</xdr:colOff>
      <xdr:row>64</xdr:row>
      <xdr:rowOff>31856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16633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113771</xdr:rowOff>
    </xdr:from>
    <xdr:to>
      <xdr:col>64</xdr:col>
      <xdr:colOff>152400</xdr:colOff>
      <xdr:row>64</xdr:row>
      <xdr:rowOff>43921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28698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0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ポイント増加した。単年度でみても、</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ポイント増加しており、これは臨時財政対策債発行可能額が減少したことによる標準財政規模の減少が要因である。</a:t>
          </a:r>
        </a:p>
        <a:p>
          <a:r>
            <a:rPr kumimoji="1" lang="ja-JP" altLang="en-US" sz="1300">
              <a:latin typeface="ＭＳ Ｐゴシック" panose="020B0600070205080204" pitchFamily="50" charset="-128"/>
              <a:ea typeface="ＭＳ Ｐゴシック" panose="020B0600070205080204" pitchFamily="50" charset="-128"/>
            </a:rPr>
            <a:t>引き続き、数値の改善に向けて、新規事業の必要性を検証しつつ、地方債の発行の際には、財政指標の影響を考慮しながら事業の遂行にあたる。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39</xdr:row>
      <xdr:rowOff>160565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8126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40</xdr:row>
      <xdr:rowOff>58057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81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41</xdr:row>
      <xdr:rowOff>47474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91605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47474</xdr:rowOff>
    </xdr:from>
    <xdr:to>
      <xdr:col>68</xdr:col>
      <xdr:colOff>152400</xdr:colOff>
      <xdr:row>42</xdr:row>
      <xdr:rowOff>59872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076924"/>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126292</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168124</xdr:rowOff>
    </xdr:from>
    <xdr:to>
      <xdr:col>68</xdr:col>
      <xdr:colOff>203200</xdr:colOff>
      <xdr:row>41</xdr:row>
      <xdr:rowOff>98274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83051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38.3%</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ポイント減少した。主な要因は、将来負担額の地方債現在高が</a:t>
          </a:r>
          <a:r>
            <a:rPr kumimoji="1" lang="en-US" altLang="ja-JP" sz="1300">
              <a:latin typeface="ＭＳ Ｐゴシック" panose="020B0600070205080204" pitchFamily="50" charset="-128"/>
              <a:ea typeface="ＭＳ Ｐゴシック" panose="020B0600070205080204" pitchFamily="50" charset="-128"/>
            </a:rPr>
            <a:t>3,063</a:t>
          </a:r>
          <a:r>
            <a:rPr kumimoji="1" lang="ja-JP" altLang="en-US" sz="1300">
              <a:latin typeface="ＭＳ Ｐゴシック" panose="020B0600070205080204" pitchFamily="50" charset="-128"/>
              <a:ea typeface="ＭＳ Ｐゴシック" panose="020B0600070205080204" pitchFamily="50" charset="-128"/>
            </a:rPr>
            <a:t>百万円減少したことによるものである。今後、投資的事業の取捨選択を行うことで、さらなる将来負担額の抑制に努める。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35379</xdr:rowOff>
    </xdr:from>
    <xdr:to>
      <xdr:col>81</xdr:col>
      <xdr:colOff>44450</xdr:colOff>
      <xdr:row>17</xdr:row>
      <xdr:rowOff>58692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778579"/>
          <a:ext cx="838200" cy="19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58692</xdr:rowOff>
    </xdr:from>
    <xdr:to>
      <xdr:col>77</xdr:col>
      <xdr:colOff>44450</xdr:colOff>
      <xdr:row>18</xdr:row>
      <xdr:rowOff>142331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973342"/>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142331</xdr:rowOff>
    </xdr:from>
    <xdr:to>
      <xdr:col>72</xdr:col>
      <xdr:colOff>203200</xdr:colOff>
      <xdr:row>19</xdr:row>
      <xdr:rowOff>31206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22843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3628</xdr:rowOff>
    </xdr:from>
    <xdr:to>
      <xdr:col>68</xdr:col>
      <xdr:colOff>152400</xdr:colOff>
      <xdr:row>19</xdr:row>
      <xdr:rowOff>31206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326117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126637</xdr:rowOff>
    </xdr:from>
    <xdr:to>
      <xdr:col>68</xdr:col>
      <xdr:colOff>203200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156029</xdr:rowOff>
    </xdr:from>
    <xdr:to>
      <xdr:col>81</xdr:col>
      <xdr:colOff>95250</xdr:colOff>
      <xdr:row>16</xdr:row>
      <xdr:rowOff>86179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128106</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69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7892</xdr:rowOff>
    </xdr:from>
    <xdr:to>
      <xdr:col>77</xdr:col>
      <xdr:colOff>95250</xdr:colOff>
      <xdr:row>17</xdr:row>
      <xdr:rowOff>109492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9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94269</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00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91531</xdr:rowOff>
    </xdr:from>
    <xdr:to>
      <xdr:col>73</xdr:col>
      <xdr:colOff>44450</xdr:colOff>
      <xdr:row>19</xdr:row>
      <xdr:rowOff>21681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1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6458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26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151856</xdr:rowOff>
    </xdr:from>
    <xdr:to>
      <xdr:col>68</xdr:col>
      <xdr:colOff>203200</xdr:colOff>
      <xdr:row>19</xdr:row>
      <xdr:rowOff>82006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23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66783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32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124279</xdr:rowOff>
    </xdr:from>
    <xdr:to>
      <xdr:col>64</xdr:col>
      <xdr:colOff>152400</xdr:colOff>
      <xdr:row>19</xdr:row>
      <xdr:rowOff>54428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210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39205</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29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119,985
118,581
39.56
48,762,664
46,692,891
1,945,793
24,630,234
32,130,583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28.1</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ポイント減少している。分母となる歳入経常一般財源が</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百万円減額したが、人件費自体も</a:t>
          </a:r>
          <a:r>
            <a:rPr kumimoji="1" lang="en-US" altLang="ja-JP" sz="1300">
              <a:latin typeface="ＭＳ Ｐゴシック" panose="020B0600070205080204" pitchFamily="50" charset="-128"/>
              <a:ea typeface="ＭＳ Ｐゴシック" panose="020B0600070205080204" pitchFamily="50" charset="-128"/>
            </a:rPr>
            <a:t>428</a:t>
          </a:r>
          <a:r>
            <a:rPr kumimoji="1" lang="ja-JP" altLang="en-US" sz="1300">
              <a:latin typeface="ＭＳ Ｐゴシック" panose="020B0600070205080204" pitchFamily="50" charset="-128"/>
              <a:ea typeface="ＭＳ Ｐゴシック" panose="020B0600070205080204" pitchFamily="50" charset="-128"/>
            </a:rPr>
            <a:t>百万円減少したことで、本数値は減少となっている。</a:t>
          </a:r>
        </a:p>
        <a:p>
          <a:r>
            <a:rPr kumimoji="1" lang="ja-JP" altLang="en-US" sz="1300">
              <a:latin typeface="ＭＳ Ｐゴシック" panose="020B0600070205080204" pitchFamily="50" charset="-128"/>
              <a:ea typeface="ＭＳ Ｐゴシック" panose="020B0600070205080204" pitchFamily="50" charset="-128"/>
            </a:rPr>
            <a:t>人件費が減少した主な要因は、退職金が減少したことである。</a:t>
          </a:r>
        </a:p>
        <a:p>
          <a:r>
            <a:rPr kumimoji="1" lang="ja-JP" altLang="en-US" sz="1300">
              <a:latin typeface="ＭＳ Ｐゴシック" panose="020B0600070205080204" pitchFamily="50" charset="-128"/>
              <a:ea typeface="ＭＳ Ｐゴシック" panose="020B0600070205080204" pitchFamily="50" charset="-128"/>
            </a:rPr>
            <a:t>今後、働き方改革を進めていく中で、人件費の削減に努める。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40</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707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67564</xdr:rowOff>
    </xdr:from>
    <xdr:to>
      <xdr:col>19</xdr:col>
      <xdr:colOff>187325</xdr:colOff>
      <xdr:row>41</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255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37846</xdr:rowOff>
    </xdr:from>
    <xdr:to>
      <xdr:col>15</xdr:col>
      <xdr:colOff>98425</xdr:colOff>
      <xdr:row>41</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24396"/>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154432</xdr:rowOff>
    </xdr:from>
    <xdr:to>
      <xdr:col>11</xdr:col>
      <xdr:colOff>9525</xdr:colOff>
      <xdr:row>39</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695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16764</xdr:rowOff>
    </xdr:from>
    <xdr:to>
      <xdr:col>20</xdr:col>
      <xdr:colOff>38100</xdr:colOff>
      <xdr:row>40</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103141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6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135636</xdr:rowOff>
    </xdr:from>
    <xdr:to>
      <xdr:col>15</xdr:col>
      <xdr:colOff>149225</xdr:colOff>
      <xdr:row>41</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50563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158496</xdr:rowOff>
    </xdr:from>
    <xdr:to>
      <xdr:col>11</xdr:col>
      <xdr:colOff>60325</xdr:colOff>
      <xdr:row>39</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103632</xdr:rowOff>
    </xdr:from>
    <xdr:to>
      <xdr:col>6</xdr:col>
      <xdr:colOff>171450</xdr:colOff>
      <xdr:row>39</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ポイント増加している。物件費自体、</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百万円増加しており、さらには分母となる歳入経常一般財源も</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百万円減額していることで、本数値は増額となっている。物件費についてはさらなる事務事業の見直しを進め、経常経費の削減に努める。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667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132443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66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18</xdr:row>
      <xdr:rowOff>159657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75643"/>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53522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45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81643</xdr:rowOff>
    </xdr:from>
    <xdr:to>
      <xdr:col>74</xdr:col>
      <xdr:colOff>31750</xdr:colOff>
      <xdr:row>17</xdr:row>
      <xdr:rowOff>11793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2722</xdr:rowOff>
    </xdr:from>
    <xdr:to>
      <xdr:col>65</xdr:col>
      <xdr:colOff>53975</xdr:colOff>
      <xdr:row>19</xdr:row>
      <xdr:rowOff>104322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89099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ポイント増加している。扶助費自体、</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百万円増加しており、さらには分母となる歳入経常一般財源も</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百万円減額していることで、本数値は増額となっている。扶助費については増加傾向にあることから、今後各給付事業について一層の資格審査等の適正化に努める。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ポイント増加した。その他の数値自体、特別会計への繰出金等の増加により</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百万円増加しており、さらには分母となる歳入経常一般財源も</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百万円減額していることで、本数値は増額となっている。今後各給付事業について一層の資格審査等の適正化をすすめる必要がある。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683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154215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68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56</xdr:row>
      <xdr:rowOff>154215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22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121557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ポイント増加している。補助費等自体は税収入還付金等の減少により、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百万円減少しているが、分母となる歳入経常一般財源が</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百万円減額していることが、本数値の増加の大きな要因と考えられる。今後も、補助金交付に際して精査を行うとともに、適正な補助交付に努める。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67564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214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37</xdr:row>
      <xdr:rowOff>5842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214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33274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160291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ポイント減少している。分母となる歳入経常一般財源が</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百万円減額しており、公債費自体も、</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百万円減少しているため、本数値は減少となっている。今後の地方債の発行の際には財政指標の影響も考慮に入れ、新規事業の起債については必要性を検討していく。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76</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49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5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62230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02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115570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63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76.4</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ポイント増加している。物件費、扶助費等は前年度に比べて増加しているものの、人件費、補助費等が減少しており、公債費以外の歳出は</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百万円減少している。しかし、分母となる歳入経常一般財源が</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百万円減額していることが、本数値の増加の大きな要因と考えられる。今後も、事務事業を見直してより一層の経常経費の削減に努める。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971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78</xdr:row>
      <xdr:rowOff>5080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9718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xdr:rowOff>
    </xdr:from>
    <xdr:to>
      <xdr:col>73</xdr:col>
      <xdr:colOff>180975</xdr:colOff>
      <xdr:row>78</xdr:row>
      <xdr:rowOff>111761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781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111761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08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125730</xdr:rowOff>
    </xdr:from>
    <xdr:to>
      <xdr:col>74</xdr:col>
      <xdr:colOff>31750</xdr:colOff>
      <xdr:row>78</xdr:row>
      <xdr:rowOff>55880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24663</xdr:rowOff>
    </xdr:from>
    <xdr:to>
      <xdr:col>29</xdr:col>
      <xdr:colOff>127000</xdr:colOff>
      <xdr:row>15</xdr:row>
      <xdr:rowOff>63640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644038"/>
          <a:ext cx="647700" cy="38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24663</xdr:rowOff>
    </xdr:from>
    <xdr:to>
      <xdr:col>26</xdr:col>
      <xdr:colOff>50800</xdr:colOff>
      <xdr:row>15</xdr:row>
      <xdr:rowOff>62382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44038"/>
          <a:ext cx="6985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62382</xdr:rowOff>
    </xdr:from>
    <xdr:to>
      <xdr:col>22</xdr:col>
      <xdr:colOff>114300</xdr:colOff>
      <xdr:row>15</xdr:row>
      <xdr:rowOff>105039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81757"/>
          <a:ext cx="698500" cy="42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105039</xdr:rowOff>
    </xdr:from>
    <xdr:to>
      <xdr:col>18</xdr:col>
      <xdr:colOff>177800</xdr:colOff>
      <xdr:row>15</xdr:row>
      <xdr:rowOff>110548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24414"/>
          <a:ext cx="698500" cy="5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12840</xdr:rowOff>
    </xdr:from>
    <xdr:to>
      <xdr:col>29</xdr:col>
      <xdr:colOff>177800</xdr:colOff>
      <xdr:row>15</xdr:row>
      <xdr:rowOff>114440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3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29367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7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145313</xdr:rowOff>
    </xdr:from>
    <xdr:to>
      <xdr:col>26</xdr:col>
      <xdr:colOff>101600</xdr:colOff>
      <xdr:row>15</xdr:row>
      <xdr:rowOff>75463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9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85640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62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11582</xdr:rowOff>
    </xdr:from>
    <xdr:to>
      <xdr:col>22</xdr:col>
      <xdr:colOff>165100</xdr:colOff>
      <xdr:row>15</xdr:row>
      <xdr:rowOff>113182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3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123359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9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54239</xdr:rowOff>
    </xdr:from>
    <xdr:to>
      <xdr:col>19</xdr:col>
      <xdr:colOff>38100</xdr:colOff>
      <xdr:row>15</xdr:row>
      <xdr:rowOff>155839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7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166016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59748</xdr:rowOff>
    </xdr:from>
    <xdr:to>
      <xdr:col>15</xdr:col>
      <xdr:colOff>101600</xdr:colOff>
      <xdr:row>15</xdr:row>
      <xdr:rowOff>161348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7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4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291478</xdr:rowOff>
    </xdr:from>
    <xdr:to>
      <xdr:col>29</xdr:col>
      <xdr:colOff>127000</xdr:colOff>
      <xdr:row>35</xdr:row>
      <xdr:rowOff>294525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01828"/>
          <a:ext cx="647700" cy="3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294525</xdr:rowOff>
    </xdr:from>
    <xdr:to>
      <xdr:col>26</xdr:col>
      <xdr:colOff>50800</xdr:colOff>
      <xdr:row>36</xdr:row>
      <xdr:rowOff>67031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04875"/>
          <a:ext cx="698500" cy="115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32969</xdr:rowOff>
    </xdr:from>
    <xdr:to>
      <xdr:col>22</xdr:col>
      <xdr:colOff>114300</xdr:colOff>
      <xdr:row>36</xdr:row>
      <xdr:rowOff>67031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86219"/>
          <a:ext cx="698500" cy="3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149669</xdr:rowOff>
    </xdr:from>
    <xdr:to>
      <xdr:col>18</xdr:col>
      <xdr:colOff>177800</xdr:colOff>
      <xdr:row>36</xdr:row>
      <xdr:rowOff>32969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60019"/>
          <a:ext cx="698500" cy="226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240678</xdr:rowOff>
    </xdr:from>
    <xdr:to>
      <xdr:col>29</xdr:col>
      <xdr:colOff>177800</xdr:colOff>
      <xdr:row>35</xdr:row>
      <xdr:rowOff>342278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5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212755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2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243725</xdr:rowOff>
    </xdr:from>
    <xdr:to>
      <xdr:col>26</xdr:col>
      <xdr:colOff>101600</xdr:colOff>
      <xdr:row>36</xdr:row>
      <xdr:rowOff>2425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54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330102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4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16231</xdr:rowOff>
    </xdr:from>
    <xdr:to>
      <xdr:col>22</xdr:col>
      <xdr:colOff>165100</xdr:colOff>
      <xdr:row>36</xdr:row>
      <xdr:rowOff>117831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69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102608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5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325069</xdr:rowOff>
    </xdr:from>
    <xdr:to>
      <xdr:col>19</xdr:col>
      <xdr:colOff>38100</xdr:colOff>
      <xdr:row>36</xdr:row>
      <xdr:rowOff>83769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35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68546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2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98869</xdr:rowOff>
    </xdr:from>
    <xdr:to>
      <xdr:col>15</xdr:col>
      <xdr:colOff>101600</xdr:colOff>
      <xdr:row>35</xdr:row>
      <xdr:rowOff>200469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0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210646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119,985
118,581
39.56
48,762,664
46,692,891
1,945,793
24,630,234
32,130,583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91351</xdr:rowOff>
    </xdr:from>
    <xdr:to>
      <xdr:col>24</xdr:col>
      <xdr:colOff>63500</xdr:colOff>
      <xdr:row>35</xdr:row>
      <xdr:rowOff>74823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920651"/>
          <a:ext cx="838200" cy="15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91351</xdr:rowOff>
    </xdr:from>
    <xdr:to>
      <xdr:col>19</xdr:col>
      <xdr:colOff>177800</xdr:colOff>
      <xdr:row>35</xdr:row>
      <xdr:rowOff>47025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20651"/>
          <a:ext cx="889000" cy="12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47025</xdr:rowOff>
    </xdr:from>
    <xdr:to>
      <xdr:col>15</xdr:col>
      <xdr:colOff>50800</xdr:colOff>
      <xdr:row>36</xdr:row>
      <xdr:rowOff>69360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47775"/>
          <a:ext cx="889000" cy="19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69360</xdr:rowOff>
    </xdr:from>
    <xdr:to>
      <xdr:col>10</xdr:col>
      <xdr:colOff>114300</xdr:colOff>
      <xdr:row>36</xdr:row>
      <xdr:rowOff>134717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41560"/>
          <a:ext cx="889000" cy="6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24023</xdr:rowOff>
    </xdr:from>
    <xdr:to>
      <xdr:col>24</xdr:col>
      <xdr:colOff>114300</xdr:colOff>
      <xdr:row>35</xdr:row>
      <xdr:rowOff>125623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46900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7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40551</xdr:rowOff>
    </xdr:from>
    <xdr:to>
      <xdr:col>20</xdr:col>
      <xdr:colOff>38100</xdr:colOff>
      <xdr:row>34</xdr:row>
      <xdr:rowOff>142151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158678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6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167675</xdr:rowOff>
    </xdr:from>
    <xdr:to>
      <xdr:col>15</xdr:col>
      <xdr:colOff>101600</xdr:colOff>
      <xdr:row>35</xdr:row>
      <xdr:rowOff>97825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114352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7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18560</xdr:rowOff>
    </xdr:from>
    <xdr:to>
      <xdr:col>10</xdr:col>
      <xdr:colOff>165100</xdr:colOff>
      <xdr:row>36</xdr:row>
      <xdr:rowOff>120160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136687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83917</xdr:rowOff>
    </xdr:from>
    <xdr:to>
      <xdr:col>6</xdr:col>
      <xdr:colOff>38100</xdr:colOff>
      <xdr:row>37</xdr:row>
      <xdr:rowOff>14067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5194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4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68149</xdr:rowOff>
    </xdr:from>
    <xdr:to>
      <xdr:col>24</xdr:col>
      <xdr:colOff>63500</xdr:colOff>
      <xdr:row>57</xdr:row>
      <xdr:rowOff>121608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40799"/>
          <a:ext cx="838200" cy="5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108431</xdr:rowOff>
    </xdr:from>
    <xdr:to>
      <xdr:col>19</xdr:col>
      <xdr:colOff>177800</xdr:colOff>
      <xdr:row>57</xdr:row>
      <xdr:rowOff>121608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81081"/>
          <a:ext cx="889000" cy="1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82060</xdr:rowOff>
    </xdr:from>
    <xdr:to>
      <xdr:col>15</xdr:col>
      <xdr:colOff>50800</xdr:colOff>
      <xdr:row>57</xdr:row>
      <xdr:rowOff>108431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54710"/>
          <a:ext cx="8890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82060</xdr:rowOff>
    </xdr:from>
    <xdr:to>
      <xdr:col>10</xdr:col>
      <xdr:colOff>114300</xdr:colOff>
      <xdr:row>57</xdr:row>
      <xdr:rowOff>98568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4710"/>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17349</xdr:rowOff>
    </xdr:from>
    <xdr:to>
      <xdr:col>24</xdr:col>
      <xdr:colOff>114300</xdr:colOff>
      <xdr:row>57</xdr:row>
      <xdr:rowOff>118949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167226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70808</xdr:rowOff>
    </xdr:from>
    <xdr:to>
      <xdr:col>20</xdr:col>
      <xdr:colOff>38100</xdr:colOff>
      <xdr:row>58</xdr:row>
      <xdr:rowOff>958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163535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3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57631</xdr:rowOff>
    </xdr:from>
    <xdr:to>
      <xdr:col>15</xdr:col>
      <xdr:colOff>101600</xdr:colOff>
      <xdr:row>57</xdr:row>
      <xdr:rowOff>159231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0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31260</xdr:rowOff>
    </xdr:from>
    <xdr:to>
      <xdr:col>10</xdr:col>
      <xdr:colOff>165100</xdr:colOff>
      <xdr:row>57</xdr:row>
      <xdr:rowOff>132860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149387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47768</xdr:rowOff>
    </xdr:from>
    <xdr:to>
      <xdr:col>6</xdr:col>
      <xdr:colOff>38100</xdr:colOff>
      <xdr:row>57</xdr:row>
      <xdr:rowOff>149368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165895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9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15433</xdr:rowOff>
    </xdr:from>
    <xdr:to>
      <xdr:col>24</xdr:col>
      <xdr:colOff>63500</xdr:colOff>
      <xdr:row>78</xdr:row>
      <xdr:rowOff>31801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88533"/>
          <a:ext cx="8382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15433</xdr:rowOff>
    </xdr:from>
    <xdr:to>
      <xdr:col>19</xdr:col>
      <xdr:colOff>177800</xdr:colOff>
      <xdr:row>78</xdr:row>
      <xdr:rowOff>31984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88533"/>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24532</xdr:rowOff>
    </xdr:from>
    <xdr:to>
      <xdr:col>15</xdr:col>
      <xdr:colOff>50800</xdr:colOff>
      <xdr:row>78</xdr:row>
      <xdr:rowOff>31984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97632"/>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24532</xdr:rowOff>
    </xdr:from>
    <xdr:to>
      <xdr:col>10</xdr:col>
      <xdr:colOff>114300</xdr:colOff>
      <xdr:row>78</xdr:row>
      <xdr:rowOff>33720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7632"/>
          <a:ext cx="889000" cy="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152451</xdr:rowOff>
    </xdr:from>
    <xdr:to>
      <xdr:col>24</xdr:col>
      <xdr:colOff>114300</xdr:colOff>
      <xdr:row>78</xdr:row>
      <xdr:rowOff>82601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67378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136083</xdr:rowOff>
    </xdr:from>
    <xdr:to>
      <xdr:col>20</xdr:col>
      <xdr:colOff>38100</xdr:colOff>
      <xdr:row>78</xdr:row>
      <xdr:rowOff>66233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57360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3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152634</xdr:rowOff>
    </xdr:from>
    <xdr:to>
      <xdr:col>15</xdr:col>
      <xdr:colOff>101600</xdr:colOff>
      <xdr:row>78</xdr:row>
      <xdr:rowOff>82784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73911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145182</xdr:rowOff>
    </xdr:from>
    <xdr:to>
      <xdr:col>10</xdr:col>
      <xdr:colOff>165100</xdr:colOff>
      <xdr:row>78</xdr:row>
      <xdr:rowOff>75332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66459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3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154370</xdr:rowOff>
    </xdr:from>
    <xdr:to>
      <xdr:col>6</xdr:col>
      <xdr:colOff>38100</xdr:colOff>
      <xdr:row>78</xdr:row>
      <xdr:rowOff>84520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75647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4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84615</xdr:rowOff>
    </xdr:from>
    <xdr:to>
      <xdr:col>24</xdr:col>
      <xdr:colOff>63500</xdr:colOff>
      <xdr:row>96</xdr:row>
      <xdr:rowOff>167415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43815"/>
          <a:ext cx="838200" cy="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84615</xdr:rowOff>
    </xdr:from>
    <xdr:to>
      <xdr:col>19</xdr:col>
      <xdr:colOff>177800</xdr:colOff>
      <xdr:row>97</xdr:row>
      <xdr:rowOff>61984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43815"/>
          <a:ext cx="889000" cy="1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61984</xdr:rowOff>
    </xdr:from>
    <xdr:to>
      <xdr:col>15</xdr:col>
      <xdr:colOff>50800</xdr:colOff>
      <xdr:row>97</xdr:row>
      <xdr:rowOff>86908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92634"/>
          <a:ext cx="889000" cy="2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86908</xdr:rowOff>
    </xdr:from>
    <xdr:to>
      <xdr:col>10</xdr:col>
      <xdr:colOff>114300</xdr:colOff>
      <xdr:row>97</xdr:row>
      <xdr:rowOff>101226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17558"/>
          <a:ext cx="889000" cy="1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116615</xdr:rowOff>
    </xdr:from>
    <xdr:to>
      <xdr:col>24</xdr:col>
      <xdr:colOff>114300</xdr:colOff>
      <xdr:row>97</xdr:row>
      <xdr:rowOff>46765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95042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33815</xdr:rowOff>
    </xdr:from>
    <xdr:to>
      <xdr:col>20</xdr:col>
      <xdr:colOff>38100</xdr:colOff>
      <xdr:row>96</xdr:row>
      <xdr:rowOff>135415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126542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8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11184</xdr:rowOff>
    </xdr:from>
    <xdr:to>
      <xdr:col>15</xdr:col>
      <xdr:colOff>101600</xdr:colOff>
      <xdr:row>97</xdr:row>
      <xdr:rowOff>112784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103911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36108</xdr:rowOff>
    </xdr:from>
    <xdr:to>
      <xdr:col>10</xdr:col>
      <xdr:colOff>165100</xdr:colOff>
      <xdr:row>97</xdr:row>
      <xdr:rowOff>137708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128835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50426</xdr:rowOff>
    </xdr:from>
    <xdr:to>
      <xdr:col>6</xdr:col>
      <xdr:colOff>38100</xdr:colOff>
      <xdr:row>97</xdr:row>
      <xdr:rowOff>152026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143153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7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118560</xdr:rowOff>
    </xdr:from>
    <xdr:to>
      <xdr:col>55</xdr:col>
      <xdr:colOff>0</xdr:colOff>
      <xdr:row>37</xdr:row>
      <xdr:rowOff>12130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90760"/>
          <a:ext cx="838200" cy="6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6579</xdr:rowOff>
    </xdr:from>
    <xdr:to>
      <xdr:col>50</xdr:col>
      <xdr:colOff>114300</xdr:colOff>
      <xdr:row>37</xdr:row>
      <xdr:rowOff>12130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21529"/>
          <a:ext cx="889000" cy="10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6579</xdr:rowOff>
    </xdr:from>
    <xdr:to>
      <xdr:col>45</xdr:col>
      <xdr:colOff>177800</xdr:colOff>
      <xdr:row>37</xdr:row>
      <xdr:rowOff>80819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21529"/>
          <a:ext cx="889000" cy="110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80819</xdr:rowOff>
    </xdr:from>
    <xdr:to>
      <xdr:col>41</xdr:col>
      <xdr:colOff>50800</xdr:colOff>
      <xdr:row>37</xdr:row>
      <xdr:rowOff>108502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24469"/>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67760</xdr:rowOff>
    </xdr:from>
    <xdr:to>
      <xdr:col>55</xdr:col>
      <xdr:colOff>50800</xdr:colOff>
      <xdr:row>36</xdr:row>
      <xdr:rowOff>169360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46187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132780</xdr:rowOff>
    </xdr:from>
    <xdr:to>
      <xdr:col>50</xdr:col>
      <xdr:colOff>165100</xdr:colOff>
      <xdr:row>37</xdr:row>
      <xdr:rowOff>62930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54057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127229</xdr:rowOff>
    </xdr:from>
    <xdr:to>
      <xdr:col>46</xdr:col>
      <xdr:colOff>38100</xdr:colOff>
      <xdr:row>31</xdr:row>
      <xdr:rowOff>57379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7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48506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6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30019</xdr:rowOff>
    </xdr:from>
    <xdr:to>
      <xdr:col>41</xdr:col>
      <xdr:colOff>101600</xdr:colOff>
      <xdr:row>37</xdr:row>
      <xdr:rowOff>131619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122746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57702</xdr:rowOff>
    </xdr:from>
    <xdr:to>
      <xdr:col>36</xdr:col>
      <xdr:colOff>165100</xdr:colOff>
      <xdr:row>37</xdr:row>
      <xdr:rowOff>159302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150429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110909</xdr:rowOff>
    </xdr:from>
    <xdr:to>
      <xdr:col>55</xdr:col>
      <xdr:colOff>0</xdr:colOff>
      <xdr:row>57</xdr:row>
      <xdr:rowOff>143116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83559"/>
          <a:ext cx="838200" cy="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159550</xdr:rowOff>
    </xdr:from>
    <xdr:to>
      <xdr:col>50</xdr:col>
      <xdr:colOff>114300</xdr:colOff>
      <xdr:row>57</xdr:row>
      <xdr:rowOff>143116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60750"/>
          <a:ext cx="889000" cy="1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159550</xdr:rowOff>
    </xdr:from>
    <xdr:to>
      <xdr:col>45</xdr:col>
      <xdr:colOff>177800</xdr:colOff>
      <xdr:row>57</xdr:row>
      <xdr:rowOff>33451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60750"/>
          <a:ext cx="889000" cy="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163538</xdr:rowOff>
    </xdr:from>
    <xdr:to>
      <xdr:col>41</xdr:col>
      <xdr:colOff>50800</xdr:colOff>
      <xdr:row>57</xdr:row>
      <xdr:rowOff>33451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64738"/>
          <a:ext cx="889000" cy="4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60109</xdr:rowOff>
    </xdr:from>
    <xdr:to>
      <xdr:col>55</xdr:col>
      <xdr:colOff>50800</xdr:colOff>
      <xdr:row>57</xdr:row>
      <xdr:rowOff>161709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3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38536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92316</xdr:rowOff>
    </xdr:from>
    <xdr:to>
      <xdr:col>50</xdr:col>
      <xdr:colOff>165100</xdr:colOff>
      <xdr:row>58</xdr:row>
      <xdr:rowOff>22466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6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108750</xdr:rowOff>
    </xdr:from>
    <xdr:to>
      <xdr:col>46</xdr:col>
      <xdr:colOff>38100</xdr:colOff>
      <xdr:row>57</xdr:row>
      <xdr:rowOff>38900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30027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0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154101</xdr:rowOff>
    </xdr:from>
    <xdr:to>
      <xdr:col>41</xdr:col>
      <xdr:colOff>101600</xdr:colOff>
      <xdr:row>57</xdr:row>
      <xdr:rowOff>84251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75378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112738</xdr:rowOff>
    </xdr:from>
    <xdr:to>
      <xdr:col>36</xdr:col>
      <xdr:colOff>165100</xdr:colOff>
      <xdr:row>57</xdr:row>
      <xdr:rowOff>42888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34015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0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25926</xdr:rowOff>
    </xdr:from>
    <xdr:to>
      <xdr:col>55</xdr:col>
      <xdr:colOff>0</xdr:colOff>
      <xdr:row>78</xdr:row>
      <xdr:rowOff>37973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99026"/>
          <a:ext cx="8382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1077</xdr:rowOff>
    </xdr:from>
    <xdr:to>
      <xdr:col>50</xdr:col>
      <xdr:colOff>114300</xdr:colOff>
      <xdr:row>78</xdr:row>
      <xdr:rowOff>37973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74177"/>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91991</xdr:rowOff>
    </xdr:from>
    <xdr:to>
      <xdr:col>45</xdr:col>
      <xdr:colOff>177800</xdr:colOff>
      <xdr:row>78</xdr:row>
      <xdr:rowOff>1077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293641"/>
          <a:ext cx="889000" cy="8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46912</xdr:rowOff>
    </xdr:from>
    <xdr:to>
      <xdr:col>41</xdr:col>
      <xdr:colOff>50800</xdr:colOff>
      <xdr:row>77</xdr:row>
      <xdr:rowOff>91991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48562"/>
          <a:ext cx="889000" cy="4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104841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3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146576</xdr:rowOff>
    </xdr:from>
    <xdr:to>
      <xdr:col>55</xdr:col>
      <xdr:colOff>50800</xdr:colOff>
      <xdr:row>78</xdr:row>
      <xdr:rowOff>76726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61503</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6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158623</xdr:rowOff>
    </xdr:from>
    <xdr:to>
      <xdr:col>50</xdr:col>
      <xdr:colOff>165100</xdr:colOff>
      <xdr:row>78</xdr:row>
      <xdr:rowOff>88773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79900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45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121727</xdr:rowOff>
    </xdr:from>
    <xdr:to>
      <xdr:col>46</xdr:col>
      <xdr:colOff>38100</xdr:colOff>
      <xdr:row>78</xdr:row>
      <xdr:rowOff>51877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43004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41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41191</xdr:rowOff>
    </xdr:from>
    <xdr:to>
      <xdr:col>41</xdr:col>
      <xdr:colOff>101600</xdr:colOff>
      <xdr:row>77</xdr:row>
      <xdr:rowOff>142791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4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133918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33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167562</xdr:rowOff>
    </xdr:from>
    <xdr:to>
      <xdr:col>36</xdr:col>
      <xdr:colOff>165100</xdr:colOff>
      <xdr:row>77</xdr:row>
      <xdr:rowOff>97712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114239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97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57862</xdr:rowOff>
    </xdr:from>
    <xdr:to>
      <xdr:col>55</xdr:col>
      <xdr:colOff>0</xdr:colOff>
      <xdr:row>97</xdr:row>
      <xdr:rowOff>112931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88512"/>
          <a:ext cx="838200" cy="5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7317</xdr:rowOff>
    </xdr:from>
    <xdr:to>
      <xdr:col>50</xdr:col>
      <xdr:colOff>114300</xdr:colOff>
      <xdr:row>97</xdr:row>
      <xdr:rowOff>112931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466517"/>
          <a:ext cx="889000" cy="27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7317</xdr:rowOff>
    </xdr:from>
    <xdr:to>
      <xdr:col>45</xdr:col>
      <xdr:colOff>177800</xdr:colOff>
      <xdr:row>97</xdr:row>
      <xdr:rowOff>32212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466517"/>
          <a:ext cx="889000" cy="19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32212</xdr:rowOff>
    </xdr:from>
    <xdr:to>
      <xdr:col>41</xdr:col>
      <xdr:colOff>50800</xdr:colOff>
      <xdr:row>97</xdr:row>
      <xdr:rowOff>75944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62862"/>
          <a:ext cx="889000" cy="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7062</xdr:rowOff>
    </xdr:from>
    <xdr:to>
      <xdr:col>55</xdr:col>
      <xdr:colOff>50800</xdr:colOff>
      <xdr:row>97</xdr:row>
      <xdr:rowOff>108662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156939</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62131</xdr:rowOff>
    </xdr:from>
    <xdr:to>
      <xdr:col>50</xdr:col>
      <xdr:colOff>165100</xdr:colOff>
      <xdr:row>97</xdr:row>
      <xdr:rowOff>163731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154858</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78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127967</xdr:rowOff>
    </xdr:from>
    <xdr:to>
      <xdr:col>46</xdr:col>
      <xdr:colOff>38100</xdr:colOff>
      <xdr:row>96</xdr:row>
      <xdr:rowOff>58117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49244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5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152862</xdr:rowOff>
    </xdr:from>
    <xdr:to>
      <xdr:col>41</xdr:col>
      <xdr:colOff>101600</xdr:colOff>
      <xdr:row>97</xdr:row>
      <xdr:rowOff>83012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74139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0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25144</xdr:rowOff>
    </xdr:from>
    <xdr:to>
      <xdr:col>36</xdr:col>
      <xdr:colOff>165100</xdr:colOff>
      <xdr:row>97</xdr:row>
      <xdr:rowOff>126744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117871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5715</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92265"/>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126365</xdr:rowOff>
    </xdr:from>
    <xdr:to>
      <xdr:col>67</xdr:col>
      <xdr:colOff>101600</xdr:colOff>
      <xdr:row>39</xdr:row>
      <xdr:rowOff>56515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47642</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34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99371</xdr:rowOff>
    </xdr:from>
    <xdr:to>
      <xdr:col>85</xdr:col>
      <xdr:colOff>127000</xdr:colOff>
      <xdr:row>75</xdr:row>
      <xdr:rowOff>159931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958121"/>
          <a:ext cx="838200" cy="6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159931</xdr:rowOff>
    </xdr:from>
    <xdr:to>
      <xdr:col>81</xdr:col>
      <xdr:colOff>50800</xdr:colOff>
      <xdr:row>76</xdr:row>
      <xdr:rowOff>7665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18681"/>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149873</xdr:rowOff>
    </xdr:from>
    <xdr:to>
      <xdr:col>76</xdr:col>
      <xdr:colOff>114300</xdr:colOff>
      <xdr:row>76</xdr:row>
      <xdr:rowOff>7665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008623"/>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123813</xdr:rowOff>
    </xdr:from>
    <xdr:to>
      <xdr:col>71</xdr:col>
      <xdr:colOff>177800</xdr:colOff>
      <xdr:row>75</xdr:row>
      <xdr:rowOff>149873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98256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48571</xdr:rowOff>
    </xdr:from>
    <xdr:to>
      <xdr:col>85</xdr:col>
      <xdr:colOff>177800</xdr:colOff>
      <xdr:row>75</xdr:row>
      <xdr:rowOff>150171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26998</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109131</xdr:rowOff>
    </xdr:from>
    <xdr:to>
      <xdr:col>81</xdr:col>
      <xdr:colOff>101600</xdr:colOff>
      <xdr:row>76</xdr:row>
      <xdr:rowOff>39281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30408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128315</xdr:rowOff>
    </xdr:from>
    <xdr:to>
      <xdr:col>76</xdr:col>
      <xdr:colOff>165100</xdr:colOff>
      <xdr:row>76</xdr:row>
      <xdr:rowOff>58465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49592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99073</xdr:rowOff>
    </xdr:from>
    <xdr:to>
      <xdr:col>72</xdr:col>
      <xdr:colOff>38100</xdr:colOff>
      <xdr:row>76</xdr:row>
      <xdr:rowOff>29223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20350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0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73013</xdr:rowOff>
    </xdr:from>
    <xdr:to>
      <xdr:col>67</xdr:col>
      <xdr:colOff>101600</xdr:colOff>
      <xdr:row>76</xdr:row>
      <xdr:rowOff>3163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165740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0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100750</xdr:rowOff>
    </xdr:from>
    <xdr:to>
      <xdr:col>85</xdr:col>
      <xdr:colOff>127000</xdr:colOff>
      <xdr:row>98</xdr:row>
      <xdr:rowOff>158707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02850"/>
          <a:ext cx="838200" cy="5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158707</xdr:rowOff>
    </xdr:from>
    <xdr:to>
      <xdr:col>81</xdr:col>
      <xdr:colOff>50800</xdr:colOff>
      <xdr:row>99</xdr:row>
      <xdr:rowOff>78425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60807"/>
          <a:ext cx="889000" cy="9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78425</xdr:rowOff>
    </xdr:from>
    <xdr:to>
      <xdr:col>76</xdr:col>
      <xdr:colOff>114300</xdr:colOff>
      <xdr:row>99</xdr:row>
      <xdr:rowOff>86599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7051975"/>
          <a:ext cx="8890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86599</xdr:rowOff>
    </xdr:from>
    <xdr:to>
      <xdr:col>71</xdr:col>
      <xdr:colOff>177800</xdr:colOff>
      <xdr:row>99</xdr:row>
      <xdr:rowOff>97442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7060149"/>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49950</xdr:rowOff>
    </xdr:from>
    <xdr:to>
      <xdr:col>85</xdr:col>
      <xdr:colOff>177800</xdr:colOff>
      <xdr:row>98</xdr:row>
      <xdr:rowOff>151550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28377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107907</xdr:rowOff>
    </xdr:from>
    <xdr:to>
      <xdr:col>81</xdr:col>
      <xdr:colOff>101600</xdr:colOff>
      <xdr:row>99</xdr:row>
      <xdr:rowOff>38057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29184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70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27625</xdr:rowOff>
    </xdr:from>
    <xdr:to>
      <xdr:col>76</xdr:col>
      <xdr:colOff>165100</xdr:colOff>
      <xdr:row>99</xdr:row>
      <xdr:rowOff>129225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70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120352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9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35799</xdr:rowOff>
    </xdr:from>
    <xdr:to>
      <xdr:col>72</xdr:col>
      <xdr:colOff>38100</xdr:colOff>
      <xdr:row>99</xdr:row>
      <xdr:rowOff>137399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70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128526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10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46642</xdr:rowOff>
    </xdr:from>
    <xdr:to>
      <xdr:col>67</xdr:col>
      <xdr:colOff>101600</xdr:colOff>
      <xdr:row>99</xdr:row>
      <xdr:rowOff>148242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70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139369</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7112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72949</xdr:rowOff>
    </xdr:from>
    <xdr:to>
      <xdr:col>116</xdr:col>
      <xdr:colOff>63500</xdr:colOff>
      <xdr:row>58</xdr:row>
      <xdr:rowOff>77254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17049"/>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65232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10009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72949</xdr:rowOff>
    </xdr:from>
    <xdr:to>
      <xdr:col>111</xdr:col>
      <xdr:colOff>177800</xdr:colOff>
      <xdr:row>58</xdr:row>
      <xdr:rowOff>82417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17049"/>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82417</xdr:rowOff>
    </xdr:from>
    <xdr:to>
      <xdr:col>107</xdr:col>
      <xdr:colOff>50800</xdr:colOff>
      <xdr:row>58</xdr:row>
      <xdr:rowOff>82969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26517"/>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154252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82969</xdr:rowOff>
    </xdr:from>
    <xdr:to>
      <xdr:col>102</xdr:col>
      <xdr:colOff>114300</xdr:colOff>
      <xdr:row>58</xdr:row>
      <xdr:rowOff>95180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27069"/>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13816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26454</xdr:rowOff>
    </xdr:from>
    <xdr:to>
      <xdr:col>116</xdr:col>
      <xdr:colOff>114300</xdr:colOff>
      <xdr:row>58</xdr:row>
      <xdr:rowOff>128054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49331</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2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22149</xdr:rowOff>
    </xdr:from>
    <xdr:to>
      <xdr:col>112</xdr:col>
      <xdr:colOff>38100</xdr:colOff>
      <xdr:row>58</xdr:row>
      <xdr:rowOff>123749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140276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74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31617</xdr:rowOff>
    </xdr:from>
    <xdr:to>
      <xdr:col>107</xdr:col>
      <xdr:colOff>101600</xdr:colOff>
      <xdr:row>58</xdr:row>
      <xdr:rowOff>133217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149744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5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32169</xdr:rowOff>
    </xdr:from>
    <xdr:to>
      <xdr:col>102</xdr:col>
      <xdr:colOff>165100</xdr:colOff>
      <xdr:row>58</xdr:row>
      <xdr:rowOff>133769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150296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75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44380</xdr:rowOff>
    </xdr:from>
    <xdr:to>
      <xdr:col>98</xdr:col>
      <xdr:colOff>38100</xdr:colOff>
      <xdr:row>58</xdr:row>
      <xdr:rowOff>145980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162507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7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24181</xdr:rowOff>
    </xdr:from>
    <xdr:to>
      <xdr:col>116</xdr:col>
      <xdr:colOff>63500</xdr:colOff>
      <xdr:row>76</xdr:row>
      <xdr:rowOff>74473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54381"/>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74473</xdr:rowOff>
    </xdr:from>
    <xdr:to>
      <xdr:col>111</xdr:col>
      <xdr:colOff>177800</xdr:colOff>
      <xdr:row>76</xdr:row>
      <xdr:rowOff>135356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04673"/>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135356</xdr:rowOff>
    </xdr:from>
    <xdr:to>
      <xdr:col>107</xdr:col>
      <xdr:colOff>50800</xdr:colOff>
      <xdr:row>77</xdr:row>
      <xdr:rowOff>6311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65556"/>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6159</xdr:rowOff>
    </xdr:from>
    <xdr:to>
      <xdr:col>102</xdr:col>
      <xdr:colOff>114300</xdr:colOff>
      <xdr:row>77</xdr:row>
      <xdr:rowOff>6311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0780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144831</xdr:rowOff>
    </xdr:from>
    <xdr:to>
      <xdr:col>116</xdr:col>
      <xdr:colOff>114300</xdr:colOff>
      <xdr:row>76</xdr:row>
      <xdr:rowOff>74981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123258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8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23673</xdr:rowOff>
    </xdr:from>
    <xdr:to>
      <xdr:col>112</xdr:col>
      <xdr:colOff>38100</xdr:colOff>
      <xdr:row>76</xdr:row>
      <xdr:rowOff>125273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116400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84556</xdr:rowOff>
    </xdr:from>
    <xdr:to>
      <xdr:col>107</xdr:col>
      <xdr:colOff>101600</xdr:colOff>
      <xdr:row>77</xdr:row>
      <xdr:rowOff>14706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5833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126961</xdr:rowOff>
    </xdr:from>
    <xdr:to>
      <xdr:col>102</xdr:col>
      <xdr:colOff>165100</xdr:colOff>
      <xdr:row>77</xdr:row>
      <xdr:rowOff>57111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48238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126809</xdr:rowOff>
    </xdr:from>
    <xdr:to>
      <xdr:col>98</xdr:col>
      <xdr:colOff>38100</xdr:colOff>
      <xdr:row>77</xdr:row>
      <xdr:rowOff>56959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5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48086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4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年度は定年退職者による退職金の増加があったが、</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年度は退職金の減少により人件費総額は減少した。今後は定員管理計画に基づく適正な定員管理を引き続き行うことで人件費の抑制を図る。</a:t>
          </a:r>
        </a:p>
        <a:p>
          <a:r>
            <a:rPr kumimoji="1" lang="ja-JP" altLang="en-US" sz="1300">
              <a:latin typeface="ＭＳ Ｐゴシック" panose="020B0600070205080204" pitchFamily="50" charset="-128"/>
              <a:ea typeface="ＭＳ Ｐゴシック" panose="020B0600070205080204" pitchFamily="50" charset="-128"/>
            </a:rPr>
            <a:t>物件費について、</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年度に引き続き、類似団体の平均を下回る結果となったが、当市では価格高騰対策や電気料金の増加により前年度より増加する結果となった。</a:t>
          </a:r>
        </a:p>
        <a:p>
          <a:r>
            <a:rPr kumimoji="1" lang="ja-JP" altLang="en-US" sz="1300">
              <a:latin typeface="ＭＳ Ｐゴシック" panose="020B0600070205080204" pitchFamily="50" charset="-128"/>
              <a:ea typeface="ＭＳ Ｐゴシック" panose="020B0600070205080204" pitchFamily="50" charset="-128"/>
            </a:rPr>
            <a:t>歳出決算総額として、住民一人当たりのコストを比較すると、橿原市が</a:t>
          </a:r>
          <a:r>
            <a:rPr kumimoji="1" lang="en-US" altLang="ja-JP" sz="1300">
              <a:latin typeface="ＭＳ Ｐゴシック" panose="020B0600070205080204" pitchFamily="50" charset="-128"/>
              <a:ea typeface="ＭＳ Ｐゴシック" panose="020B0600070205080204" pitchFamily="50" charset="-128"/>
            </a:rPr>
            <a:t>389,156</a:t>
          </a:r>
          <a:r>
            <a:rPr kumimoji="1" lang="ja-JP" altLang="en-US" sz="1300">
              <a:latin typeface="ＭＳ Ｐゴシック" panose="020B0600070205080204" pitchFamily="50" charset="-128"/>
              <a:ea typeface="ＭＳ Ｐゴシック" panose="020B0600070205080204" pitchFamily="50" charset="-128"/>
            </a:rPr>
            <a:t>円、全国が</a:t>
          </a:r>
          <a:r>
            <a:rPr kumimoji="1" lang="en-US" altLang="ja-JP" sz="1300">
              <a:latin typeface="ＭＳ Ｐゴシック" panose="020B0600070205080204" pitchFamily="50" charset="-128"/>
              <a:ea typeface="ＭＳ Ｐゴシック" panose="020B0600070205080204" pitchFamily="50" charset="-128"/>
            </a:rPr>
            <a:t>525,3431</a:t>
          </a:r>
          <a:r>
            <a:rPr kumimoji="1" lang="ja-JP" altLang="en-US" sz="1300">
              <a:latin typeface="ＭＳ Ｐゴシック" panose="020B0600070205080204" pitchFamily="50" charset="-128"/>
              <a:ea typeface="ＭＳ Ｐゴシック" panose="020B0600070205080204" pitchFamily="50" charset="-128"/>
            </a:rPr>
            <a:t>円、類似団体が</a:t>
          </a:r>
          <a:r>
            <a:rPr kumimoji="1" lang="en-US" altLang="ja-JP" sz="1300">
              <a:latin typeface="ＭＳ Ｐゴシック" panose="020B0600070205080204" pitchFamily="50" charset="-128"/>
              <a:ea typeface="ＭＳ Ｐゴシック" panose="020B0600070205080204" pitchFamily="50" charset="-128"/>
            </a:rPr>
            <a:t>452,782</a:t>
          </a:r>
          <a:r>
            <a:rPr kumimoji="1" lang="ja-JP" altLang="en-US" sz="1300">
              <a:latin typeface="ＭＳ Ｐゴシック" panose="020B0600070205080204" pitchFamily="50" charset="-128"/>
              <a:ea typeface="ＭＳ Ｐゴシック" panose="020B0600070205080204" pitchFamily="50" charset="-128"/>
            </a:rPr>
            <a:t>円と、橿原市が全国や類似団体を下回っている。また、コストは扶助費</a:t>
          </a:r>
          <a:r>
            <a:rPr kumimoji="1" lang="en-US" altLang="ja-JP" sz="1300">
              <a:latin typeface="ＭＳ Ｐゴシック" panose="020B0600070205080204" pitchFamily="50" charset="-128"/>
              <a:ea typeface="ＭＳ Ｐゴシック" panose="020B0600070205080204" pitchFamily="50" charset="-128"/>
            </a:rPr>
            <a:t>(101,363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65,338</a:t>
          </a:r>
          <a:r>
            <a:rPr kumimoji="1" lang="ja-JP" altLang="en-US" sz="1300">
              <a:latin typeface="ＭＳ Ｐゴシック" panose="020B0600070205080204" pitchFamily="50" charset="-128"/>
              <a:ea typeface="ＭＳ Ｐゴシック" panose="020B0600070205080204" pitchFamily="50" charset="-128"/>
            </a:rPr>
            <a:t>円）、物件費（</a:t>
          </a:r>
          <a:r>
            <a:rPr kumimoji="1" lang="en-US" altLang="ja-JP" sz="1300">
              <a:latin typeface="ＭＳ Ｐゴシック" panose="020B0600070205080204" pitchFamily="50" charset="-128"/>
              <a:ea typeface="ＭＳ Ｐゴシック" panose="020B0600070205080204" pitchFamily="50" charset="-128"/>
            </a:rPr>
            <a:t>62,882</a:t>
          </a:r>
          <a:r>
            <a:rPr kumimoji="1" lang="ja-JP" altLang="en-US" sz="1300">
              <a:latin typeface="ＭＳ Ｐゴシック" panose="020B0600070205080204" pitchFamily="50" charset="-128"/>
              <a:ea typeface="ＭＳ Ｐゴシック" panose="020B0600070205080204" pitchFamily="50" charset="-128"/>
            </a:rPr>
            <a:t>円）の順となっており、全体の</a:t>
          </a:r>
          <a:r>
            <a:rPr kumimoji="1" lang="en-US" altLang="ja-JP" sz="1300">
              <a:latin typeface="ＭＳ Ｐゴシック" panose="020B0600070205080204" pitchFamily="50" charset="-128"/>
              <a:ea typeface="ＭＳ Ｐゴシック" panose="020B0600070205080204" pitchFamily="50" charset="-128"/>
            </a:rPr>
            <a:t>59.0</a:t>
          </a:r>
          <a:r>
            <a:rPr kumimoji="1" lang="ja-JP" altLang="en-US" sz="1300">
              <a:latin typeface="ＭＳ Ｐゴシック" panose="020B0600070205080204" pitchFamily="50" charset="-128"/>
              <a:ea typeface="ＭＳ Ｐゴシック" panose="020B0600070205080204" pitchFamily="50" charset="-128"/>
            </a:rPr>
            <a:t>％を占めている。今後は、施設の老朽化による対策による普通建設事業費の増加等も考えられるが、公共施設の統廃合や長寿命化を行い、物件費等の経常経費削減を実施して、歳出の増大を抑え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119,985
118,581
39.56
48,762,664
46,692,891
1,945,793
24,630,234
32,130,583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3084</xdr:rowOff>
    </xdr:from>
    <xdr:to>
      <xdr:col>24</xdr:col>
      <xdr:colOff>63500</xdr:colOff>
      <xdr:row>35</xdr:row>
      <xdr:rowOff>29210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038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105410</xdr:rowOff>
    </xdr:from>
    <xdr:to>
      <xdr:col>19</xdr:col>
      <xdr:colOff>177800</xdr:colOff>
      <xdr:row>35</xdr:row>
      <xdr:rowOff>29210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6326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105410</xdr:rowOff>
    </xdr:from>
    <xdr:to>
      <xdr:col>15</xdr:col>
      <xdr:colOff>50800</xdr:colOff>
      <xdr:row>33</xdr:row>
      <xdr:rowOff>128270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63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25944</xdr:rowOff>
    </xdr:from>
    <xdr:to>
      <xdr:col>10</xdr:col>
      <xdr:colOff>114300</xdr:colOff>
      <xdr:row>33</xdr:row>
      <xdr:rowOff>128270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83794"/>
          <a:ext cx="889000" cy="10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123734</xdr:rowOff>
    </xdr:from>
    <xdr:to>
      <xdr:col>24</xdr:col>
      <xdr:colOff>114300</xdr:colOff>
      <xdr:row>35</xdr:row>
      <xdr:rowOff>53884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102161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149860</xdr:rowOff>
    </xdr:from>
    <xdr:to>
      <xdr:col>20</xdr:col>
      <xdr:colOff>38100</xdr:colOff>
      <xdr:row>35</xdr:row>
      <xdr:rowOff>80010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71137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54610</xdr:rowOff>
    </xdr:from>
    <xdr:to>
      <xdr:col>15</xdr:col>
      <xdr:colOff>101600</xdr:colOff>
      <xdr:row>33</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77470</xdr:rowOff>
    </xdr:from>
    <xdr:to>
      <xdr:col>10</xdr:col>
      <xdr:colOff>165100</xdr:colOff>
      <xdr:row>34</xdr:row>
      <xdr:rowOff>7620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24147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146594</xdr:rowOff>
    </xdr:from>
    <xdr:to>
      <xdr:col>6</xdr:col>
      <xdr:colOff>38100</xdr:colOff>
      <xdr:row>33</xdr:row>
      <xdr:rowOff>76744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93271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38805</xdr:rowOff>
    </xdr:from>
    <xdr:to>
      <xdr:col>24</xdr:col>
      <xdr:colOff>63500</xdr:colOff>
      <xdr:row>57</xdr:row>
      <xdr:rowOff>78559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11455"/>
          <a:ext cx="838200" cy="3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10573</xdr:rowOff>
    </xdr:from>
    <xdr:to>
      <xdr:col>19</xdr:col>
      <xdr:colOff>177800</xdr:colOff>
      <xdr:row>57</xdr:row>
      <xdr:rowOff>78559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40323"/>
          <a:ext cx="889000" cy="4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10573</xdr:rowOff>
    </xdr:from>
    <xdr:to>
      <xdr:col>15</xdr:col>
      <xdr:colOff>50800</xdr:colOff>
      <xdr:row>57</xdr:row>
      <xdr:rowOff>122852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40323"/>
          <a:ext cx="889000" cy="45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122852</xdr:rowOff>
    </xdr:from>
    <xdr:to>
      <xdr:col>10</xdr:col>
      <xdr:colOff>114300</xdr:colOff>
      <xdr:row>57</xdr:row>
      <xdr:rowOff>129381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5502"/>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159455</xdr:rowOff>
    </xdr:from>
    <xdr:to>
      <xdr:col>24</xdr:col>
      <xdr:colOff>114300</xdr:colOff>
      <xdr:row>57</xdr:row>
      <xdr:rowOff>89605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27759</xdr:rowOff>
    </xdr:from>
    <xdr:to>
      <xdr:col>20</xdr:col>
      <xdr:colOff>38100</xdr:colOff>
      <xdr:row>57</xdr:row>
      <xdr:rowOff>129359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120486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9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131223</xdr:rowOff>
    </xdr:from>
    <xdr:to>
      <xdr:col>15</xdr:col>
      <xdr:colOff>101600</xdr:colOff>
      <xdr:row>55</xdr:row>
      <xdr:rowOff>61373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8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52500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8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72052</xdr:rowOff>
    </xdr:from>
    <xdr:to>
      <xdr:col>10</xdr:col>
      <xdr:colOff>165100</xdr:colOff>
      <xdr:row>58</xdr:row>
      <xdr:rowOff>2202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164779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78581</xdr:rowOff>
    </xdr:from>
    <xdr:to>
      <xdr:col>6</xdr:col>
      <xdr:colOff>38100</xdr:colOff>
      <xdr:row>58</xdr:row>
      <xdr:rowOff>8731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171308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4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29020</xdr:rowOff>
    </xdr:from>
    <xdr:to>
      <xdr:col>24</xdr:col>
      <xdr:colOff>63500</xdr:colOff>
      <xdr:row>76</xdr:row>
      <xdr:rowOff>79319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59220"/>
          <a:ext cx="838200" cy="5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29020</xdr:rowOff>
    </xdr:from>
    <xdr:to>
      <xdr:col>19</xdr:col>
      <xdr:colOff>177800</xdr:colOff>
      <xdr:row>77</xdr:row>
      <xdr:rowOff>41951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59220"/>
          <a:ext cx="889000" cy="18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41951</xdr:rowOff>
    </xdr:from>
    <xdr:to>
      <xdr:col>15</xdr:col>
      <xdr:colOff>50800</xdr:colOff>
      <xdr:row>77</xdr:row>
      <xdr:rowOff>55522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43601"/>
          <a:ext cx="889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55522</xdr:rowOff>
    </xdr:from>
    <xdr:to>
      <xdr:col>10</xdr:col>
      <xdr:colOff>114300</xdr:colOff>
      <xdr:row>77</xdr:row>
      <xdr:rowOff>76949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7172"/>
          <a:ext cx="8890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28519</xdr:rowOff>
    </xdr:from>
    <xdr:to>
      <xdr:col>24</xdr:col>
      <xdr:colOff>114300</xdr:colOff>
      <xdr:row>76</xdr:row>
      <xdr:rowOff>130119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149670</xdr:rowOff>
    </xdr:from>
    <xdr:to>
      <xdr:col>20</xdr:col>
      <xdr:colOff>38100</xdr:colOff>
      <xdr:row>76</xdr:row>
      <xdr:rowOff>79820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70947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0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162601</xdr:rowOff>
    </xdr:from>
    <xdr:to>
      <xdr:col>15</xdr:col>
      <xdr:colOff>101600</xdr:colOff>
      <xdr:row>77</xdr:row>
      <xdr:rowOff>92751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83878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8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4722</xdr:rowOff>
    </xdr:from>
    <xdr:to>
      <xdr:col>10</xdr:col>
      <xdr:colOff>165100</xdr:colOff>
      <xdr:row>77</xdr:row>
      <xdr:rowOff>106322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97449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26149</xdr:rowOff>
    </xdr:from>
    <xdr:to>
      <xdr:col>6</xdr:col>
      <xdr:colOff>38100</xdr:colOff>
      <xdr:row>77</xdr:row>
      <xdr:rowOff>127749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118876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2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40808</xdr:rowOff>
    </xdr:from>
    <xdr:to>
      <xdr:col>24</xdr:col>
      <xdr:colOff>63500</xdr:colOff>
      <xdr:row>96</xdr:row>
      <xdr:rowOff>44672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00008"/>
          <a:ext cx="8382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40808</xdr:rowOff>
    </xdr:from>
    <xdr:to>
      <xdr:col>19</xdr:col>
      <xdr:colOff>177800</xdr:colOff>
      <xdr:row>97</xdr:row>
      <xdr:rowOff>45951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00008"/>
          <a:ext cx="889000" cy="17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45951</xdr:rowOff>
    </xdr:from>
    <xdr:to>
      <xdr:col>15</xdr:col>
      <xdr:colOff>50800</xdr:colOff>
      <xdr:row>97</xdr:row>
      <xdr:rowOff>63348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76601"/>
          <a:ext cx="889000" cy="1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62731</xdr:rowOff>
    </xdr:from>
    <xdr:to>
      <xdr:col>10</xdr:col>
      <xdr:colOff>114300</xdr:colOff>
      <xdr:row>97</xdr:row>
      <xdr:rowOff>63348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9338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165322</xdr:rowOff>
    </xdr:from>
    <xdr:to>
      <xdr:col>24</xdr:col>
      <xdr:colOff>114300</xdr:colOff>
      <xdr:row>96</xdr:row>
      <xdr:rowOff>95472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143749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161458</xdr:rowOff>
    </xdr:from>
    <xdr:to>
      <xdr:col>20</xdr:col>
      <xdr:colOff>38100</xdr:colOff>
      <xdr:row>96</xdr:row>
      <xdr:rowOff>91608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82735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4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166601</xdr:rowOff>
    </xdr:from>
    <xdr:to>
      <xdr:col>15</xdr:col>
      <xdr:colOff>101600</xdr:colOff>
      <xdr:row>97</xdr:row>
      <xdr:rowOff>96751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87878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1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12548</xdr:rowOff>
    </xdr:from>
    <xdr:to>
      <xdr:col>10</xdr:col>
      <xdr:colOff>165100</xdr:colOff>
      <xdr:row>97</xdr:row>
      <xdr:rowOff>114148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105275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3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11931</xdr:rowOff>
    </xdr:from>
    <xdr:to>
      <xdr:col>6</xdr:col>
      <xdr:colOff>38100</xdr:colOff>
      <xdr:row>97</xdr:row>
      <xdr:rowOff>113531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104658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9779</xdr:rowOff>
    </xdr:from>
    <xdr:to>
      <xdr:col>55</xdr:col>
      <xdr:colOff>0</xdr:colOff>
      <xdr:row>38</xdr:row>
      <xdr:rowOff>101600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24879"/>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9779</xdr:rowOff>
    </xdr:from>
    <xdr:to>
      <xdr:col>50</xdr:col>
      <xdr:colOff>114300</xdr:colOff>
      <xdr:row>38</xdr:row>
      <xdr:rowOff>111506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24879"/>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51689</xdr:rowOff>
    </xdr:from>
    <xdr:to>
      <xdr:col>45</xdr:col>
      <xdr:colOff>177800</xdr:colOff>
      <xdr:row>38</xdr:row>
      <xdr:rowOff>111506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66789"/>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46355</xdr:rowOff>
    </xdr:from>
    <xdr:to>
      <xdr:col>41</xdr:col>
      <xdr:colOff>50800</xdr:colOff>
      <xdr:row>38</xdr:row>
      <xdr:rowOff>51689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6145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137177</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8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130429</xdr:rowOff>
    </xdr:from>
    <xdr:to>
      <xdr:col>50</xdr:col>
      <xdr:colOff>165100</xdr:colOff>
      <xdr:row>38</xdr:row>
      <xdr:rowOff>60579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51706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6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60706</xdr:rowOff>
    </xdr:from>
    <xdr:to>
      <xdr:col>46</xdr:col>
      <xdr:colOff>38100</xdr:colOff>
      <xdr:row>38</xdr:row>
      <xdr:rowOff>162306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153433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xdr:rowOff>
    </xdr:from>
    <xdr:to>
      <xdr:col>41</xdr:col>
      <xdr:colOff>101600</xdr:colOff>
      <xdr:row>38</xdr:row>
      <xdr:rowOff>102489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93616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167005</xdr:rowOff>
    </xdr:from>
    <xdr:to>
      <xdr:col>36</xdr:col>
      <xdr:colOff>165100</xdr:colOff>
      <xdr:row>38</xdr:row>
      <xdr:rowOff>97155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88282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0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66136</xdr:rowOff>
    </xdr:from>
    <xdr:to>
      <xdr:col>55</xdr:col>
      <xdr:colOff>0</xdr:colOff>
      <xdr:row>58</xdr:row>
      <xdr:rowOff>73771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10236"/>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61976</xdr:rowOff>
    </xdr:from>
    <xdr:to>
      <xdr:col>50</xdr:col>
      <xdr:colOff>114300</xdr:colOff>
      <xdr:row>58</xdr:row>
      <xdr:rowOff>73771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06076"/>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58089</xdr:rowOff>
    </xdr:from>
    <xdr:to>
      <xdr:col>45</xdr:col>
      <xdr:colOff>177800</xdr:colOff>
      <xdr:row>58</xdr:row>
      <xdr:rowOff>61976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02189"/>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136545</xdr:rowOff>
    </xdr:from>
    <xdr:to>
      <xdr:col>41</xdr:col>
      <xdr:colOff>50800</xdr:colOff>
      <xdr:row>58</xdr:row>
      <xdr:rowOff>58089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09195"/>
          <a:ext cx="889000" cy="9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15336</xdr:rowOff>
    </xdr:from>
    <xdr:to>
      <xdr:col>55</xdr:col>
      <xdr:colOff>50800</xdr:colOff>
      <xdr:row>58</xdr:row>
      <xdr:rowOff>116936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101713</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22971</xdr:rowOff>
    </xdr:from>
    <xdr:to>
      <xdr:col>50</xdr:col>
      <xdr:colOff>165100</xdr:colOff>
      <xdr:row>58</xdr:row>
      <xdr:rowOff>124571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115698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11176</xdr:rowOff>
    </xdr:from>
    <xdr:to>
      <xdr:col>46</xdr:col>
      <xdr:colOff>38100</xdr:colOff>
      <xdr:row>58</xdr:row>
      <xdr:rowOff>112776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103903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7289</xdr:rowOff>
    </xdr:from>
    <xdr:to>
      <xdr:col>41</xdr:col>
      <xdr:colOff>101600</xdr:colOff>
      <xdr:row>58</xdr:row>
      <xdr:rowOff>108889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100016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4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85745</xdr:rowOff>
    </xdr:from>
    <xdr:to>
      <xdr:col>36</xdr:col>
      <xdr:colOff>165100</xdr:colOff>
      <xdr:row>58</xdr:row>
      <xdr:rowOff>15895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7022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95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9071</xdr:rowOff>
    </xdr:from>
    <xdr:to>
      <xdr:col>55</xdr:col>
      <xdr:colOff>0</xdr:colOff>
      <xdr:row>78</xdr:row>
      <xdr:rowOff>10818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82171"/>
          <a:ext cx="8382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10818</xdr:rowOff>
    </xdr:from>
    <xdr:to>
      <xdr:col>50</xdr:col>
      <xdr:colOff>114300</xdr:colOff>
      <xdr:row>78</xdr:row>
      <xdr:rowOff>13529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83918"/>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13529</xdr:rowOff>
    </xdr:from>
    <xdr:to>
      <xdr:col>45</xdr:col>
      <xdr:colOff>177800</xdr:colOff>
      <xdr:row>78</xdr:row>
      <xdr:rowOff>92706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86629"/>
          <a:ext cx="889000" cy="7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92706</xdr:rowOff>
    </xdr:from>
    <xdr:to>
      <xdr:col>41</xdr:col>
      <xdr:colOff>50800</xdr:colOff>
      <xdr:row>78</xdr:row>
      <xdr:rowOff>99499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65806"/>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26130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129721</xdr:rowOff>
    </xdr:from>
    <xdr:to>
      <xdr:col>55</xdr:col>
      <xdr:colOff>50800</xdr:colOff>
      <xdr:row>78</xdr:row>
      <xdr:rowOff>59871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3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152598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131468</xdr:rowOff>
    </xdr:from>
    <xdr:to>
      <xdr:col>50</xdr:col>
      <xdr:colOff>165100</xdr:colOff>
      <xdr:row>78</xdr:row>
      <xdr:rowOff>61618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78145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1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134179</xdr:rowOff>
    </xdr:from>
    <xdr:to>
      <xdr:col>46</xdr:col>
      <xdr:colOff>38100</xdr:colOff>
      <xdr:row>78</xdr:row>
      <xdr:rowOff>64329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3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80856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11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41906</xdr:rowOff>
    </xdr:from>
    <xdr:to>
      <xdr:col>41</xdr:col>
      <xdr:colOff>101600</xdr:colOff>
      <xdr:row>78</xdr:row>
      <xdr:rowOff>143506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160033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9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48699</xdr:rowOff>
    </xdr:from>
    <xdr:to>
      <xdr:col>36</xdr:col>
      <xdr:colOff>165100</xdr:colOff>
      <xdr:row>78</xdr:row>
      <xdr:rowOff>150299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166826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55314</xdr:rowOff>
    </xdr:from>
    <xdr:to>
      <xdr:col>55</xdr:col>
      <xdr:colOff>0</xdr:colOff>
      <xdr:row>98</xdr:row>
      <xdr:rowOff>101067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57414"/>
          <a:ext cx="8382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26853</xdr:rowOff>
    </xdr:from>
    <xdr:to>
      <xdr:col>50</xdr:col>
      <xdr:colOff>114300</xdr:colOff>
      <xdr:row>98</xdr:row>
      <xdr:rowOff>55314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28953"/>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168438</xdr:rowOff>
    </xdr:from>
    <xdr:to>
      <xdr:col>45</xdr:col>
      <xdr:colOff>177800</xdr:colOff>
      <xdr:row>98</xdr:row>
      <xdr:rowOff>26853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99088"/>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168438</xdr:rowOff>
    </xdr:from>
    <xdr:to>
      <xdr:col>41</xdr:col>
      <xdr:colOff>50800</xdr:colOff>
      <xdr:row>98</xdr:row>
      <xdr:rowOff>46954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99088"/>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50267</xdr:rowOff>
    </xdr:from>
    <xdr:to>
      <xdr:col>55</xdr:col>
      <xdr:colOff>50800</xdr:colOff>
      <xdr:row>98</xdr:row>
      <xdr:rowOff>151867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28694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4514</xdr:rowOff>
    </xdr:from>
    <xdr:to>
      <xdr:col>50</xdr:col>
      <xdr:colOff>165100</xdr:colOff>
      <xdr:row>98</xdr:row>
      <xdr:rowOff>106114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97241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9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147503</xdr:rowOff>
    </xdr:from>
    <xdr:to>
      <xdr:col>46</xdr:col>
      <xdr:colOff>38100</xdr:colOff>
      <xdr:row>98</xdr:row>
      <xdr:rowOff>77653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7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68780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7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117638</xdr:rowOff>
    </xdr:from>
    <xdr:to>
      <xdr:col>41</xdr:col>
      <xdr:colOff>101600</xdr:colOff>
      <xdr:row>98</xdr:row>
      <xdr:rowOff>47788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38915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167604</xdr:rowOff>
    </xdr:from>
    <xdr:to>
      <xdr:col>36</xdr:col>
      <xdr:colOff>165100</xdr:colOff>
      <xdr:row>98</xdr:row>
      <xdr:rowOff>97754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88881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9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40640</xdr:rowOff>
    </xdr:from>
    <xdr:to>
      <xdr:col>85</xdr:col>
      <xdr:colOff>127000</xdr:colOff>
      <xdr:row>36</xdr:row>
      <xdr:rowOff>72644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128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44831</xdr:rowOff>
    </xdr:from>
    <xdr:to>
      <xdr:col>81</xdr:col>
      <xdr:colOff>50800</xdr:colOff>
      <xdr:row>36</xdr:row>
      <xdr:rowOff>72644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21703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44831</xdr:rowOff>
    </xdr:from>
    <xdr:to>
      <xdr:col>76</xdr:col>
      <xdr:colOff>114300</xdr:colOff>
      <xdr:row>36</xdr:row>
      <xdr:rowOff>118078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217031"/>
          <a:ext cx="889000" cy="7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118078</xdr:rowOff>
    </xdr:from>
    <xdr:to>
      <xdr:col>71</xdr:col>
      <xdr:colOff>177800</xdr:colOff>
      <xdr:row>36</xdr:row>
      <xdr:rowOff>142462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29027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161290</xdr:rowOff>
    </xdr:from>
    <xdr:to>
      <xdr:col>85</xdr:col>
      <xdr:colOff>177800</xdr:colOff>
      <xdr:row>36</xdr:row>
      <xdr:rowOff>91440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139717</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21844</xdr:rowOff>
    </xdr:from>
    <xdr:to>
      <xdr:col>81</xdr:col>
      <xdr:colOff>101600</xdr:colOff>
      <xdr:row>36</xdr:row>
      <xdr:rowOff>123444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114571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165481</xdr:rowOff>
    </xdr:from>
    <xdr:to>
      <xdr:col>76</xdr:col>
      <xdr:colOff>165100</xdr:colOff>
      <xdr:row>36</xdr:row>
      <xdr:rowOff>95631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86758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25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67278</xdr:rowOff>
    </xdr:from>
    <xdr:to>
      <xdr:col>72</xdr:col>
      <xdr:colOff>38100</xdr:colOff>
      <xdr:row>36</xdr:row>
      <xdr:rowOff>168878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160005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3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91662</xdr:rowOff>
    </xdr:from>
    <xdr:to>
      <xdr:col>67</xdr:col>
      <xdr:colOff>101600</xdr:colOff>
      <xdr:row>37</xdr:row>
      <xdr:rowOff>21812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12939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56101</xdr:rowOff>
    </xdr:from>
    <xdr:to>
      <xdr:col>85</xdr:col>
      <xdr:colOff>127000</xdr:colOff>
      <xdr:row>57</xdr:row>
      <xdr:rowOff>71692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28751"/>
          <a:ext cx="8382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139243</xdr:rowOff>
    </xdr:from>
    <xdr:to>
      <xdr:col>81</xdr:col>
      <xdr:colOff>50800</xdr:colOff>
      <xdr:row>57</xdr:row>
      <xdr:rowOff>71692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68993"/>
          <a:ext cx="889000" cy="27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139243</xdr:rowOff>
    </xdr:from>
    <xdr:to>
      <xdr:col>76</xdr:col>
      <xdr:colOff>114300</xdr:colOff>
      <xdr:row>57</xdr:row>
      <xdr:rowOff>49792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68993"/>
          <a:ext cx="889000" cy="2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49792</xdr:rowOff>
    </xdr:from>
    <xdr:to>
      <xdr:col>71</xdr:col>
      <xdr:colOff>177800</xdr:colOff>
      <xdr:row>57</xdr:row>
      <xdr:rowOff>74183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22442"/>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5301</xdr:rowOff>
    </xdr:from>
    <xdr:to>
      <xdr:col>85</xdr:col>
      <xdr:colOff>177800</xdr:colOff>
      <xdr:row>57</xdr:row>
      <xdr:rowOff>106901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91678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9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20892</xdr:rowOff>
    </xdr:from>
    <xdr:to>
      <xdr:col>81</xdr:col>
      <xdr:colOff>101600</xdr:colOff>
      <xdr:row>57</xdr:row>
      <xdr:rowOff>122492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113619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88443</xdr:rowOff>
    </xdr:from>
    <xdr:to>
      <xdr:col>76</xdr:col>
      <xdr:colOff>165100</xdr:colOff>
      <xdr:row>56</xdr:row>
      <xdr:rowOff>18593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9720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6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170442</xdr:rowOff>
    </xdr:from>
    <xdr:to>
      <xdr:col>72</xdr:col>
      <xdr:colOff>38100</xdr:colOff>
      <xdr:row>57</xdr:row>
      <xdr:rowOff>100592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91719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23383</xdr:rowOff>
    </xdr:from>
    <xdr:to>
      <xdr:col>67</xdr:col>
      <xdr:colOff>101600</xdr:colOff>
      <xdr:row>57</xdr:row>
      <xdr:rowOff>124983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9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116110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5714</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50264"/>
          <a:ext cx="889000" cy="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126364</xdr:rowOff>
    </xdr:from>
    <xdr:to>
      <xdr:col>67</xdr:col>
      <xdr:colOff>101600</xdr:colOff>
      <xdr:row>79</xdr:row>
      <xdr:rowOff>56514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47641</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92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99371</xdr:rowOff>
    </xdr:from>
    <xdr:to>
      <xdr:col>85</xdr:col>
      <xdr:colOff>127000</xdr:colOff>
      <xdr:row>95</xdr:row>
      <xdr:rowOff>159931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87121"/>
          <a:ext cx="838200" cy="6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159931</xdr:rowOff>
    </xdr:from>
    <xdr:to>
      <xdr:col>81</xdr:col>
      <xdr:colOff>50800</xdr:colOff>
      <xdr:row>96</xdr:row>
      <xdr:rowOff>7665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47681"/>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149873</xdr:rowOff>
    </xdr:from>
    <xdr:to>
      <xdr:col>76</xdr:col>
      <xdr:colOff>114300</xdr:colOff>
      <xdr:row>96</xdr:row>
      <xdr:rowOff>7665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437623"/>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123813</xdr:rowOff>
    </xdr:from>
    <xdr:to>
      <xdr:col>71</xdr:col>
      <xdr:colOff>177800</xdr:colOff>
      <xdr:row>95</xdr:row>
      <xdr:rowOff>149873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41156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48571</xdr:rowOff>
    </xdr:from>
    <xdr:to>
      <xdr:col>85</xdr:col>
      <xdr:colOff>177800</xdr:colOff>
      <xdr:row>95</xdr:row>
      <xdr:rowOff>150171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26998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109131</xdr:rowOff>
    </xdr:from>
    <xdr:to>
      <xdr:col>81</xdr:col>
      <xdr:colOff>101600</xdr:colOff>
      <xdr:row>96</xdr:row>
      <xdr:rowOff>39281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30408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128315</xdr:rowOff>
    </xdr:from>
    <xdr:to>
      <xdr:col>76</xdr:col>
      <xdr:colOff>165100</xdr:colOff>
      <xdr:row>96</xdr:row>
      <xdr:rowOff>58465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49592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0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99073</xdr:rowOff>
    </xdr:from>
    <xdr:to>
      <xdr:col>72</xdr:col>
      <xdr:colOff>38100</xdr:colOff>
      <xdr:row>96</xdr:row>
      <xdr:rowOff>29223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20350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73013</xdr:rowOff>
    </xdr:from>
    <xdr:to>
      <xdr:col>67</xdr:col>
      <xdr:colOff>101600</xdr:colOff>
      <xdr:row>96</xdr:row>
      <xdr:rowOff>3163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165740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労働費について、前年度と比較すると、類団平均はほぼ横ばいであるが、当市は</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円減少している。これは、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年度に労働費で施設の改修を行ったためである。</a:t>
          </a:r>
        </a:p>
        <a:p>
          <a:r>
            <a:rPr kumimoji="1" lang="ja-JP" altLang="en-US" sz="1300">
              <a:latin typeface="ＭＳ Ｐゴシック" panose="020B0600070205080204" pitchFamily="50" charset="-128"/>
              <a:ea typeface="ＭＳ Ｐゴシック" panose="020B0600070205080204" pitchFamily="50" charset="-128"/>
            </a:rPr>
            <a:t>公債費について、前年度と比較すると、</a:t>
          </a:r>
          <a:r>
            <a:rPr kumimoji="1" lang="en-US" altLang="ja-JP" sz="1300">
              <a:latin typeface="ＭＳ Ｐゴシック" panose="020B0600070205080204" pitchFamily="50" charset="-128"/>
              <a:ea typeface="ＭＳ Ｐゴシック" panose="020B0600070205080204" pitchFamily="50" charset="-128"/>
            </a:rPr>
            <a:t>3,179</a:t>
          </a:r>
          <a:r>
            <a:rPr kumimoji="1" lang="ja-JP" altLang="en-US" sz="1300">
              <a:latin typeface="ＭＳ Ｐゴシック" panose="020B0600070205080204" pitchFamily="50" charset="-128"/>
              <a:ea typeface="ＭＳ Ｐゴシック" panose="020B0600070205080204" pitchFamily="50" charset="-128"/>
            </a:rPr>
            <a:t>円増加している。これは、臨時財政対策債の繰上げ償還を行ったことにより公債費が増加したためである。</a:t>
          </a:r>
        </a:p>
        <a:p>
          <a:r>
            <a:rPr kumimoji="1" lang="ja-JP" altLang="en-US" sz="1300">
              <a:latin typeface="ＭＳ Ｐゴシック" panose="020B0600070205080204" pitchFamily="50" charset="-128"/>
              <a:ea typeface="ＭＳ Ｐゴシック" panose="020B0600070205080204" pitchFamily="50" charset="-128"/>
            </a:rPr>
            <a:t>目的別の住民一人当たりのコストについては、民生費が一番高く、</a:t>
          </a:r>
          <a:r>
            <a:rPr kumimoji="1" lang="en-US" altLang="ja-JP" sz="1300">
              <a:latin typeface="ＭＳ Ｐゴシック" panose="020B0600070205080204" pitchFamily="50" charset="-128"/>
              <a:ea typeface="ＭＳ Ｐゴシック" panose="020B0600070205080204" pitchFamily="50" charset="-128"/>
            </a:rPr>
            <a:t>162,924</a:t>
          </a:r>
          <a:r>
            <a:rPr kumimoji="1" lang="ja-JP" altLang="en-US" sz="1300">
              <a:latin typeface="ＭＳ Ｐゴシック" panose="020B0600070205080204" pitchFamily="50" charset="-128"/>
              <a:ea typeface="ＭＳ Ｐゴシック" panose="020B0600070205080204" pitchFamily="50" charset="-128"/>
            </a:rPr>
            <a:t>円である。前年度（</a:t>
          </a:r>
          <a:r>
            <a:rPr kumimoji="1" lang="en-US" altLang="ja-JP" sz="1300">
              <a:latin typeface="ＭＳ Ｐゴシック" panose="020B0600070205080204" pitchFamily="50" charset="-128"/>
              <a:ea typeface="ＭＳ Ｐゴシック" panose="020B0600070205080204" pitchFamily="50" charset="-128"/>
            </a:rPr>
            <a:t>169,525</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6,601</a:t>
          </a:r>
          <a:r>
            <a:rPr kumimoji="1" lang="ja-JP" altLang="en-US" sz="1300">
              <a:latin typeface="ＭＳ Ｐゴシック" panose="020B0600070205080204" pitchFamily="50" charset="-128"/>
              <a:ea typeface="ＭＳ Ｐゴシック" panose="020B0600070205080204" pitchFamily="50" charset="-128"/>
            </a:rPr>
            <a:t>円減少しているが、主に令和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子育て世帯臨時特別給付金の減によるものであり、経常的な扶助費である介護・訓練等給付費等は増加している。今後も扶助費については増加傾向であることが予想されるため、給付の適正化に努める必要がある。また、民生費以外のコスト合計について前年に比べ増加しており、扶助費以外の各事業についてもゼロベースでの見直しを図り、スクラップアンドビルドを進めることで、歳出総額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財政調整基金残高は、前年度と比較すると</a:t>
          </a:r>
          <a:r>
            <a:rPr kumimoji="1" lang="en-US" altLang="ja-JP" sz="1400">
              <a:latin typeface="ＭＳ ゴシック" pitchFamily="49" charset="-128"/>
              <a:ea typeface="ＭＳ ゴシック" pitchFamily="49" charset="-128"/>
            </a:rPr>
            <a:t>5.39</a:t>
          </a:r>
          <a:r>
            <a:rPr kumimoji="1" lang="ja-JP" altLang="en-US" sz="1400">
              <a:latin typeface="ＭＳ ゴシック" pitchFamily="49" charset="-128"/>
              <a:ea typeface="ＭＳ ゴシック" pitchFamily="49" charset="-128"/>
            </a:rPr>
            <a:t>ポイント増加し、実質収支額は</a:t>
          </a:r>
          <a:r>
            <a:rPr kumimoji="1" lang="en-US" altLang="ja-JP" sz="1400">
              <a:latin typeface="ＭＳ ゴシック" pitchFamily="49" charset="-128"/>
              <a:ea typeface="ＭＳ ゴシック" pitchFamily="49" charset="-128"/>
            </a:rPr>
            <a:t>2.08</a:t>
          </a:r>
          <a:r>
            <a:rPr kumimoji="1" lang="ja-JP" altLang="en-US" sz="1400">
              <a:latin typeface="ＭＳ ゴシック" pitchFamily="49" charset="-128"/>
              <a:ea typeface="ＭＳ ゴシック" pitchFamily="49" charset="-128"/>
            </a:rPr>
            <a:t>ポイント減少している。</a:t>
          </a:r>
        </a:p>
        <a:p>
          <a:r>
            <a:rPr kumimoji="1" lang="ja-JP" altLang="en-US" sz="1400">
              <a:latin typeface="ＭＳ ゴシック" pitchFamily="49" charset="-128"/>
              <a:ea typeface="ＭＳ ゴシック" pitchFamily="49" charset="-128"/>
            </a:rPr>
            <a:t>財政調整基金残高について、適切な財源の確保と歳出の精査により、取崩しを行うことはなく、</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年度決算の剰余金の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を積立てたことで、</a:t>
          </a:r>
          <a:r>
            <a:rPr kumimoji="1" lang="en-US" altLang="ja-JP" sz="1400">
              <a:latin typeface="ＭＳ ゴシック" pitchFamily="49" charset="-128"/>
              <a:ea typeface="ＭＳ ゴシック" pitchFamily="49" charset="-128"/>
            </a:rPr>
            <a:t>1,263</a:t>
          </a:r>
          <a:r>
            <a:rPr kumimoji="1" lang="ja-JP" altLang="en-US" sz="1400">
              <a:latin typeface="ＭＳ ゴシック" pitchFamily="49" charset="-128"/>
              <a:ea typeface="ＭＳ ゴシック" pitchFamily="49" charset="-128"/>
            </a:rPr>
            <a:t>百万円増加した。社会情勢等が不透明な中、今後も健全な行財政運営を行うために、さらなる行財政改革に努めていく。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連結実質赤字比率は黒字となっている。</a:t>
          </a:r>
        </a:p>
        <a:p>
          <a:r>
            <a:rPr kumimoji="1" lang="ja-JP" altLang="en-US" sz="1400">
              <a:latin typeface="ＭＳ ゴシック" pitchFamily="49" charset="-128"/>
              <a:ea typeface="ＭＳ ゴシック" pitchFamily="49" charset="-128"/>
            </a:rPr>
            <a:t>黒字額を前年度と比較すると、一般会計と介護保険で若干減少しているが、全体では増加している。しかし、</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年度に引き続き、コロナ禍による不急の歳出の抑制が要因と考えられ、今後コロナが収束すると、黒字額が減少する可能性があり、各事業についてゼロベースでの見直しが必要である。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元利償還金は、大型施設整備のための地方債償還が進み減少傾向にあった中、</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年度に一時的に増加したものの、</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年度は再び減少に転じた。</a:t>
          </a:r>
        </a:p>
        <a:p>
          <a:r>
            <a:rPr kumimoji="1" lang="ja-JP" altLang="en-US" sz="1400">
              <a:latin typeface="ＭＳ ゴシック" pitchFamily="49" charset="-128"/>
              <a:ea typeface="ＭＳ ゴシック" pitchFamily="49" charset="-128"/>
            </a:rPr>
            <a:t>今後も将来世代への負担軽減を図るため、新規地方債の発行抑制に努める。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奈良県橿原市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一般会計等に係る地方債の現在額については、償還が進み減少している。今後も金融市場の動向にも注意し、適正な資金調達に努める。</a:t>
          </a:r>
        </a:p>
        <a:p>
          <a:r>
            <a:rPr kumimoji="1" lang="ja-JP" altLang="en-US" sz="1400">
              <a:latin typeface="ＭＳ ゴシック" pitchFamily="49" charset="-128"/>
              <a:ea typeface="ＭＳ ゴシック" pitchFamily="49" charset="-128"/>
            </a:rPr>
            <a:t>また、充当可能基金については</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年度に財政調整基金を積立てているため、増加している。</a:t>
          </a:r>
        </a:p>
        <a:p>
          <a:r>
            <a:rPr kumimoji="1" lang="ja-JP" altLang="en-US" sz="1400">
              <a:latin typeface="ＭＳ ゴシック" pitchFamily="49" charset="-128"/>
              <a:ea typeface="ＭＳ ゴシック" pitchFamily="49" charset="-128"/>
            </a:rPr>
            <a:t>ただし、充当可能特定歳入については減少しており、地方債の償還額等に充当可能な特定の歳入見込額として、土地開発公社に対する貸付金の償還金が</a:t>
          </a:r>
          <a:r>
            <a:rPr kumimoji="1" lang="en-US" altLang="ja-JP" sz="1400">
              <a:latin typeface="ＭＳ ゴシック" pitchFamily="49" charset="-128"/>
              <a:ea typeface="ＭＳ ゴシック" pitchFamily="49" charset="-128"/>
            </a:rPr>
            <a:t>266</a:t>
          </a:r>
          <a:r>
            <a:rPr kumimoji="1" lang="ja-JP" altLang="en-US" sz="1400">
              <a:latin typeface="ＭＳ ゴシック" pitchFamily="49" charset="-128"/>
              <a:ea typeface="ＭＳ ゴシック" pitchFamily="49" charset="-128"/>
            </a:rPr>
            <a:t>百万円減少したことが主な要因である。</a:t>
          </a:r>
        </a:p>
        <a:p>
          <a:r>
            <a:rPr kumimoji="1" lang="ja-JP" altLang="en-US" sz="1400">
              <a:latin typeface="ＭＳ ゴシック" pitchFamily="49" charset="-128"/>
              <a:ea typeface="ＭＳ ゴシック" pitchFamily="49" charset="-128"/>
            </a:rPr>
            <a:t>将来負担額は昨年に比べれば減少しており、今後も後世への負担を少しでも軽減するよう、新規事業の実施等について総点検を図り、財政の健全化を図る。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奈良県橿原市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年度は、全基金残高において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百万円増加しており、主な要因は財政調整基金で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百万円、退職手当基金で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また、主な取崩しとして、減債基金で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財政調整基金については、今後の財政運営において決算状況を見ながら、基金の積立てや取崩しを検討していく。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公共施設整備基金：大規模な公共施設等の整備事業を実施するため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退職手当基金：職員の退職により、退職手当の財源が不足する場合に、当該不足額を補てんするため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もりもり食べよう橿原市給食基金：学校給食賄材料費の高騰に対応するとともに、地場産品の活用を含めた質の高い学校給食の安定的な実施に必要な資金に充てるため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墓園管理基金：橿原市営香久山墓園の維持管理に要する経費に充てるため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公共施設の整備のため公共施設整備基金を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百万円、橿原運動公園硬式野球場整備のために橿原運動公園硬式野球場整備基金を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百万円、新型コロナ対策事業のために、がんばろう橿原！新型コロナ対策基金を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百万円、図書購入の費用に充てるために「子どもの未来を育む戸村文庫」基金を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また、積立てとしては、退職手当基金を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百万円、一般廃棄物処理施設整備基金を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百万円、もりもり食べよう橿原市給食基金を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百万円、企業版ふるさと納税基金を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百万円、公共施設整備基金に利子積立金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百万円、橿原運動公園硬式野球場整備基金に寄付金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公共施設整備基金や退職手当基金については、今後の大規模な公共施設整備事業や退職する職員が多くなる時に合わせて、基金の取崩しを実施する。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年度決算剰余金及び利子分で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今後の財政運営において決算状況を見ながら、基金の積立てや取崩しを検討していく。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年度は、臨時財政対策債を繰上げ償還するために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百万円の取崩しを行った。また、奈良県との包括協定による事業の県補助分の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百万円の積立てを行い、同事業の起債発行分への充当として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医大新キャンパスアクセス道路の整備事業に関して、奈良県から補助金を受けており、その分は減債基金に積立て、本整備事業のための地方債の償還に減債基金を取り崩して充当していく。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119,985
118,581
39.56
48,762,664
46,692,891
1,945,793
24,630,234
32,130,583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ポイント増加しており、奈良県平均との差は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ポイントとなり、その差は前年度から縮まっている。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年度に策定した公共施設等総合管理計画や同計画に基づく個別施設計画により、施設の長寿命化や統廃合を進めていくことで減価償却率の改善を目指していきたい。</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5" name="直線コネクタ 64"/>
        <xdr:cNvCxnSpPr/>
      </xdr:nvCxnSpPr>
      <xdr:spPr>
        <a:xfrm flipV="1">
          <a:off x="4760595" y="5471160"/>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6" name="有形固定資産減価償却率最小値テキスト"/>
        <xdr:cNvSpPr txBox="1"/>
      </xdr:nvSpPr>
      <xdr:spPr>
        <a:xfrm>
          <a:off x="4813300" y="67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7" name="直線コネクタ 66"/>
        <xdr:cNvCxnSpPr/>
      </xdr:nvCxnSpPr>
      <xdr:spPr>
        <a:xfrm>
          <a:off x="4673600" y="679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0" name="有形固定資産減価償却率平均値テキスト"/>
        <xdr:cNvSpPr txBox="1"/>
      </xdr:nvSpPr>
      <xdr:spPr>
        <a:xfrm>
          <a:off x="4813300" y="598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2" name="フローチャート: 判断 71"/>
        <xdr:cNvSpPr/>
      </xdr:nvSpPr>
      <xdr:spPr>
        <a:xfrm>
          <a:off x="4000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3" name="フローチャート: 判断 72"/>
        <xdr:cNvSpPr/>
      </xdr:nvSpPr>
      <xdr:spPr>
        <a:xfrm>
          <a:off x="3238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4" name="フローチャート: 判断 73"/>
        <xdr:cNvSpPr/>
      </xdr:nvSpPr>
      <xdr:spPr>
        <a:xfrm>
          <a:off x="24765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5" name="フローチャート: 判断 74"/>
        <xdr:cNvSpPr/>
      </xdr:nvSpPr>
      <xdr:spPr>
        <a:xfrm>
          <a:off x="17145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168698</xdr:rowOff>
    </xdr:from>
    <xdr:to>
      <xdr:col>23</xdr:col>
      <xdr:colOff>136525</xdr:colOff>
      <xdr:row>32</xdr:row>
      <xdr:rowOff>98848</xdr:rowOff>
    </xdr:to>
    <xdr:sp macro="" textlink="">
      <xdr:nvSpPr>
        <xdr:cNvPr id="81" name="楕円 80"/>
        <xdr:cNvSpPr/>
      </xdr:nvSpPr>
      <xdr:spPr>
        <a:xfrm>
          <a:off x="47117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147125</xdr:rowOff>
    </xdr:from>
    <xdr:ext cx="405111" cy="259045"/>
    <xdr:sp macro="" textlink="">
      <xdr:nvSpPr>
        <xdr:cNvPr id="82" name="有形固定資産減価償却率該当値テキスト"/>
        <xdr:cNvSpPr txBox="1"/>
      </xdr:nvSpPr>
      <xdr:spPr>
        <a:xfrm>
          <a:off x="4813300" y="6233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121920</xdr:rowOff>
    </xdr:from>
    <xdr:to>
      <xdr:col>19</xdr:col>
      <xdr:colOff>187325</xdr:colOff>
      <xdr:row>32</xdr:row>
      <xdr:rowOff>52070</xdr:rowOff>
    </xdr:to>
    <xdr:sp macro="" textlink="">
      <xdr:nvSpPr>
        <xdr:cNvPr id="83" name="楕円 82"/>
        <xdr:cNvSpPr/>
      </xdr:nvSpPr>
      <xdr:spPr>
        <a:xfrm>
          <a:off x="4000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1270</xdr:rowOff>
    </xdr:from>
    <xdr:to>
      <xdr:col>23</xdr:col>
      <xdr:colOff>85725</xdr:colOff>
      <xdr:row>32</xdr:row>
      <xdr:rowOff>48048</xdr:rowOff>
    </xdr:to>
    <xdr:cxnSp macro="">
      <xdr:nvCxnSpPr>
        <xdr:cNvPr id="84" name="直線コネクタ 83"/>
        <xdr:cNvCxnSpPr/>
      </xdr:nvCxnSpPr>
      <xdr:spPr>
        <a:xfrm>
          <a:off x="4051300" y="6259195"/>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60748</xdr:rowOff>
    </xdr:from>
    <xdr:to>
      <xdr:col>15</xdr:col>
      <xdr:colOff>187325</xdr:colOff>
      <xdr:row>31</xdr:row>
      <xdr:rowOff>162348</xdr:rowOff>
    </xdr:to>
    <xdr:sp macro="" textlink="">
      <xdr:nvSpPr>
        <xdr:cNvPr id="85" name="楕円 84"/>
        <xdr:cNvSpPr/>
      </xdr:nvSpPr>
      <xdr:spPr>
        <a:xfrm>
          <a:off x="3238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111548</xdr:rowOff>
    </xdr:from>
    <xdr:to>
      <xdr:col>19</xdr:col>
      <xdr:colOff>136525</xdr:colOff>
      <xdr:row>32</xdr:row>
      <xdr:rowOff>1270</xdr:rowOff>
    </xdr:to>
    <xdr:cxnSp macro="">
      <xdr:nvCxnSpPr>
        <xdr:cNvPr id="86" name="直線コネクタ 85"/>
        <xdr:cNvCxnSpPr/>
      </xdr:nvCxnSpPr>
      <xdr:spPr>
        <a:xfrm>
          <a:off x="3289300" y="619802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87" name="楕円 86"/>
        <xdr:cNvSpPr/>
      </xdr:nvSpPr>
      <xdr:spPr>
        <a:xfrm>
          <a:off x="2476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111548</xdr:rowOff>
    </xdr:to>
    <xdr:cxnSp macro="">
      <xdr:nvCxnSpPr>
        <xdr:cNvPr id="88" name="直線コネクタ 87"/>
        <xdr:cNvCxnSpPr/>
      </xdr:nvCxnSpPr>
      <xdr:spPr>
        <a:xfrm>
          <a:off x="2527300" y="616204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149437</xdr:rowOff>
    </xdr:from>
    <xdr:to>
      <xdr:col>7</xdr:col>
      <xdr:colOff>187325</xdr:colOff>
      <xdr:row>31</xdr:row>
      <xdr:rowOff>79587</xdr:rowOff>
    </xdr:to>
    <xdr:sp macro="" textlink="">
      <xdr:nvSpPr>
        <xdr:cNvPr id="89" name="楕円 88"/>
        <xdr:cNvSpPr/>
      </xdr:nvSpPr>
      <xdr:spPr>
        <a:xfrm>
          <a:off x="1714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28787</xdr:rowOff>
    </xdr:from>
    <xdr:to>
      <xdr:col>11</xdr:col>
      <xdr:colOff>136525</xdr:colOff>
      <xdr:row>31</xdr:row>
      <xdr:rowOff>75565</xdr:rowOff>
    </xdr:to>
    <xdr:cxnSp macro="">
      <xdr:nvCxnSpPr>
        <xdr:cNvPr id="90" name="直線コネクタ 89"/>
        <xdr:cNvCxnSpPr/>
      </xdr:nvCxnSpPr>
      <xdr:spPr>
        <a:xfrm>
          <a:off x="1765300" y="611526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91" name="n_1aveValue有形固定資産減価償却率"/>
        <xdr:cNvSpPr txBox="1"/>
      </xdr:nvSpPr>
      <xdr:spPr>
        <a:xfrm>
          <a:off x="38360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92" name="n_2aveValue有形固定資産減価償却率"/>
        <xdr:cNvSpPr txBox="1"/>
      </xdr:nvSpPr>
      <xdr:spPr>
        <a:xfrm>
          <a:off x="3086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93" name="n_3aveValue有形固定資産減価償却率"/>
        <xdr:cNvSpPr txBox="1"/>
      </xdr:nvSpPr>
      <xdr:spPr>
        <a:xfrm>
          <a:off x="2324744"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macro="" textlink="">
      <xdr:nvSpPr>
        <xdr:cNvPr id="94" name="n_4aveValue有形固定資産減価償却率"/>
        <xdr:cNvSpPr txBox="1"/>
      </xdr:nvSpPr>
      <xdr:spPr>
        <a:xfrm>
          <a:off x="1562744"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43197</xdr:rowOff>
    </xdr:from>
    <xdr:ext cx="405111" cy="259045"/>
    <xdr:sp macro="" textlink="">
      <xdr:nvSpPr>
        <xdr:cNvPr id="95" name="n_1mainValue有形固定資産減価償却率"/>
        <xdr:cNvSpPr txBox="1"/>
      </xdr:nvSpPr>
      <xdr:spPr>
        <a:xfrm>
          <a:off x="38360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96" name="n_2mainValue有形固定資産減価償却率"/>
        <xdr:cNvSpPr txBox="1"/>
      </xdr:nvSpPr>
      <xdr:spPr>
        <a:xfrm>
          <a:off x="3086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97" name="n_3mainValue有形固定資産減価償却率"/>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70714</xdr:rowOff>
    </xdr:from>
    <xdr:ext cx="405111" cy="259045"/>
    <xdr:sp macro="" textlink="">
      <xdr:nvSpPr>
        <xdr:cNvPr id="98" name="n_4mainValue有形固定資産減価償却率"/>
        <xdr:cNvSpPr txBox="1"/>
      </xdr:nvSpPr>
      <xdr:spPr>
        <a:xfrm>
          <a:off x="1562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baseline="0">
              <a:solidFill>
                <a:schemeClr val="dk1"/>
              </a:solidFill>
              <a:effectLst/>
              <a:latin typeface="+mn-lt"/>
              <a:ea typeface="+mn-ea"/>
              <a:cs typeface="+mn-cs"/>
            </a:rPr>
            <a:t>   </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近年、市債の借入額よりも償還額のほうが多く、将来負担額は減少しつつあるため、前年度の当市の数値と比較すると</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22.1</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ポイント改善したが、類似団体の平均と比較すると、依然として高い数値となっている。</a:t>
          </a: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今後、小・中学校の長寿命化等の大規模整備が予定されているため、本指標は増加することが見込まれる。増加度合いを抑えるため、基金の取り崩しや市債の借入について慎重に行っていく必要がある。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7" name="直線コネクタ 126"/>
        <xdr:cNvCxnSpPr/>
      </xdr:nvCxnSpPr>
      <xdr:spPr>
        <a:xfrm flipV="1">
          <a:off x="14793595" y="5312833"/>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28" name="債務償還比率最小値テキスト"/>
        <xdr:cNvSpPr txBox="1"/>
      </xdr:nvSpPr>
      <xdr:spPr>
        <a:xfrm>
          <a:off x="14846300" y="65693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29" name="直線コネクタ 128"/>
        <xdr:cNvCxnSpPr/>
      </xdr:nvCxnSpPr>
      <xdr:spPr>
        <a:xfrm>
          <a:off x="14706600" y="6565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32" name="債務償還比率平均値テキスト"/>
        <xdr:cNvSpPr txBox="1"/>
      </xdr:nvSpPr>
      <xdr:spPr>
        <a:xfrm>
          <a:off x="14846300" y="567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3" name="フローチャート: 判断 132"/>
        <xdr:cNvSpPr/>
      </xdr:nvSpPr>
      <xdr:spPr>
        <a:xfrm>
          <a:off x="14744700" y="58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4" name="フローチャート: 判断 133"/>
        <xdr:cNvSpPr/>
      </xdr:nvSpPr>
      <xdr:spPr>
        <a:xfrm>
          <a:off x="14033500" y="57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35" name="フローチャート: 判断 134"/>
        <xdr:cNvSpPr/>
      </xdr:nvSpPr>
      <xdr:spPr>
        <a:xfrm>
          <a:off x="13271500" y="59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36" name="フローチャート: 判断 135"/>
        <xdr:cNvSpPr/>
      </xdr:nvSpPr>
      <xdr:spPr>
        <a:xfrm>
          <a:off x="12509500" y="598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37" name="フローチャート: 判断 136"/>
        <xdr:cNvSpPr/>
      </xdr:nvSpPr>
      <xdr:spPr>
        <a:xfrm>
          <a:off x="11747500" y="597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4664</xdr:rowOff>
    </xdr:from>
    <xdr:to>
      <xdr:col>76</xdr:col>
      <xdr:colOff>73025</xdr:colOff>
      <xdr:row>30</xdr:row>
      <xdr:rowOff>106264</xdr:rowOff>
    </xdr:to>
    <xdr:sp macro="" textlink="">
      <xdr:nvSpPr>
        <xdr:cNvPr id="143" name="楕円 142"/>
        <xdr:cNvSpPr/>
      </xdr:nvSpPr>
      <xdr:spPr>
        <a:xfrm>
          <a:off x="14744700" y="59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154541</xdr:rowOff>
    </xdr:from>
    <xdr:ext cx="469744" cy="259045"/>
    <xdr:sp macro="" textlink="">
      <xdr:nvSpPr>
        <xdr:cNvPr id="144" name="債務償還比率該当値テキスト"/>
        <xdr:cNvSpPr txBox="1"/>
      </xdr:nvSpPr>
      <xdr:spPr>
        <a:xfrm>
          <a:off x="14846300" y="589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31171</xdr:rowOff>
    </xdr:from>
    <xdr:to>
      <xdr:col>72</xdr:col>
      <xdr:colOff>123825</xdr:colOff>
      <xdr:row>30</xdr:row>
      <xdr:rowOff>132771</xdr:rowOff>
    </xdr:to>
    <xdr:sp macro="" textlink="">
      <xdr:nvSpPr>
        <xdr:cNvPr id="145" name="楕円 144"/>
        <xdr:cNvSpPr/>
      </xdr:nvSpPr>
      <xdr:spPr>
        <a:xfrm>
          <a:off x="14033500" y="59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55464</xdr:rowOff>
    </xdr:from>
    <xdr:to>
      <xdr:col>76</xdr:col>
      <xdr:colOff>22225</xdr:colOff>
      <xdr:row>30</xdr:row>
      <xdr:rowOff>81971</xdr:rowOff>
    </xdr:to>
    <xdr:cxnSp macro="">
      <xdr:nvCxnSpPr>
        <xdr:cNvPr id="146" name="直線コネクタ 145"/>
        <xdr:cNvCxnSpPr/>
      </xdr:nvCxnSpPr>
      <xdr:spPr>
        <a:xfrm flipV="1">
          <a:off x="14084300" y="5970489"/>
          <a:ext cx="71120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151426</xdr:rowOff>
    </xdr:from>
    <xdr:to>
      <xdr:col>68</xdr:col>
      <xdr:colOff>123825</xdr:colOff>
      <xdr:row>32</xdr:row>
      <xdr:rowOff>81576</xdr:rowOff>
    </xdr:to>
    <xdr:sp macro="" textlink="">
      <xdr:nvSpPr>
        <xdr:cNvPr id="147" name="楕円 146"/>
        <xdr:cNvSpPr/>
      </xdr:nvSpPr>
      <xdr:spPr>
        <a:xfrm>
          <a:off x="13271500" y="62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81971</xdr:rowOff>
    </xdr:from>
    <xdr:to>
      <xdr:col>72</xdr:col>
      <xdr:colOff>73025</xdr:colOff>
      <xdr:row>32</xdr:row>
      <xdr:rowOff>30776</xdr:rowOff>
    </xdr:to>
    <xdr:cxnSp macro="">
      <xdr:nvCxnSpPr>
        <xdr:cNvPr id="148" name="直線コネクタ 147"/>
        <xdr:cNvCxnSpPr/>
      </xdr:nvCxnSpPr>
      <xdr:spPr>
        <a:xfrm flipV="1">
          <a:off x="13322300" y="5996996"/>
          <a:ext cx="762000" cy="29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74013</xdr:rowOff>
    </xdr:from>
    <xdr:to>
      <xdr:col>64</xdr:col>
      <xdr:colOff>123825</xdr:colOff>
      <xdr:row>33</xdr:row>
      <xdr:rowOff>4163</xdr:rowOff>
    </xdr:to>
    <xdr:sp macro="" textlink="">
      <xdr:nvSpPr>
        <xdr:cNvPr id="149" name="楕円 148"/>
        <xdr:cNvSpPr/>
      </xdr:nvSpPr>
      <xdr:spPr>
        <a:xfrm>
          <a:off x="12509500" y="63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30776</xdr:rowOff>
    </xdr:from>
    <xdr:to>
      <xdr:col>68</xdr:col>
      <xdr:colOff>73025</xdr:colOff>
      <xdr:row>32</xdr:row>
      <xdr:rowOff>124813</xdr:rowOff>
    </xdr:to>
    <xdr:cxnSp macro="">
      <xdr:nvCxnSpPr>
        <xdr:cNvPr id="150" name="直線コネクタ 149"/>
        <xdr:cNvCxnSpPr/>
      </xdr:nvCxnSpPr>
      <xdr:spPr>
        <a:xfrm flipV="1">
          <a:off x="12560300" y="6288701"/>
          <a:ext cx="762000" cy="9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148308</xdr:rowOff>
    </xdr:from>
    <xdr:to>
      <xdr:col>60</xdr:col>
      <xdr:colOff>123825</xdr:colOff>
      <xdr:row>32</xdr:row>
      <xdr:rowOff>78458</xdr:rowOff>
    </xdr:to>
    <xdr:sp macro="" textlink="">
      <xdr:nvSpPr>
        <xdr:cNvPr id="151" name="楕円 150"/>
        <xdr:cNvSpPr/>
      </xdr:nvSpPr>
      <xdr:spPr>
        <a:xfrm>
          <a:off x="11747500" y="62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27658</xdr:rowOff>
    </xdr:from>
    <xdr:to>
      <xdr:col>64</xdr:col>
      <xdr:colOff>73025</xdr:colOff>
      <xdr:row>32</xdr:row>
      <xdr:rowOff>124813</xdr:rowOff>
    </xdr:to>
    <xdr:cxnSp macro="">
      <xdr:nvCxnSpPr>
        <xdr:cNvPr id="152" name="直線コネクタ 151"/>
        <xdr:cNvCxnSpPr/>
      </xdr:nvCxnSpPr>
      <xdr:spPr>
        <a:xfrm>
          <a:off x="11798300" y="6285583"/>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53" name="n_1aveValue債務償還比率"/>
        <xdr:cNvSpPr txBox="1"/>
      </xdr:nvSpPr>
      <xdr:spPr>
        <a:xfrm>
          <a:off x="13836727" y="555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54" name="n_2aveValue債務償還比率"/>
        <xdr:cNvSpPr txBox="1"/>
      </xdr:nvSpPr>
      <xdr:spPr>
        <a:xfrm>
          <a:off x="13087427" y="57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55" name="n_3aveValue債務償還比率"/>
        <xdr:cNvSpPr txBox="1"/>
      </xdr:nvSpPr>
      <xdr:spPr>
        <a:xfrm>
          <a:off x="12325427" y="576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56" name="n_4aveValue債務償還比率"/>
        <xdr:cNvSpPr txBox="1"/>
      </xdr:nvSpPr>
      <xdr:spPr>
        <a:xfrm>
          <a:off x="11563427" y="57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123898</xdr:rowOff>
    </xdr:from>
    <xdr:ext cx="469744" cy="259045"/>
    <xdr:sp macro="" textlink="">
      <xdr:nvSpPr>
        <xdr:cNvPr id="157" name="n_1mainValue債務償還比率"/>
        <xdr:cNvSpPr txBox="1"/>
      </xdr:nvSpPr>
      <xdr:spPr>
        <a:xfrm>
          <a:off x="13836727" y="603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72703</xdr:rowOff>
    </xdr:from>
    <xdr:ext cx="469744" cy="259045"/>
    <xdr:sp macro="" textlink="">
      <xdr:nvSpPr>
        <xdr:cNvPr id="158" name="n_2mainValue債務償還比率"/>
        <xdr:cNvSpPr txBox="1"/>
      </xdr:nvSpPr>
      <xdr:spPr>
        <a:xfrm>
          <a:off x="13087427" y="633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166740</xdr:rowOff>
    </xdr:from>
    <xdr:ext cx="469744" cy="259045"/>
    <xdr:sp macro="" textlink="">
      <xdr:nvSpPr>
        <xdr:cNvPr id="159" name="n_3mainValue債務償還比率"/>
        <xdr:cNvSpPr txBox="1"/>
      </xdr:nvSpPr>
      <xdr:spPr>
        <a:xfrm>
          <a:off x="12325427" y="642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69585</xdr:rowOff>
    </xdr:from>
    <xdr:ext cx="469744" cy="259045"/>
    <xdr:sp macro="" textlink="">
      <xdr:nvSpPr>
        <xdr:cNvPr id="160" name="n_4mainValue債務償還比率"/>
        <xdr:cNvSpPr txBox="1"/>
      </xdr:nvSpPr>
      <xdr:spPr>
        <a:xfrm>
          <a:off x="11563427" y="63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119,985
118,581
39.56
48,762,664
46,692,891
1,945,793
24,630,234
32,130,583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xdr:cNvSpPr txBox="1"/>
      </xdr:nvSpPr>
      <xdr:spPr>
        <a:xfrm>
          <a:off x="4673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xdr:cNvSpPr/>
      </xdr:nvSpPr>
      <xdr:spPr>
        <a:xfrm>
          <a:off x="2857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xdr:cNvSpPr/>
      </xdr:nvSpPr>
      <xdr:spPr>
        <a:xfrm>
          <a:off x="1968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82550</xdr:rowOff>
    </xdr:from>
    <xdr:to>
      <xdr:col>24</xdr:col>
      <xdr:colOff>114300</xdr:colOff>
      <xdr:row>36</xdr:row>
      <xdr:rowOff>12700</xdr:rowOff>
    </xdr:to>
    <xdr:sp macro="" textlink="">
      <xdr:nvSpPr>
        <xdr:cNvPr id="71" name="楕円 70"/>
        <xdr:cNvSpPr/>
      </xdr:nvSpPr>
      <xdr:spPr>
        <a:xfrm>
          <a:off x="4584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72" name="【道路】&#10;有形固定資産減価償却率該当値テキスト"/>
        <xdr:cNvSpPr txBox="1"/>
      </xdr:nvSpPr>
      <xdr:spPr>
        <a:xfrm>
          <a:off x="4673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43688</xdr:rowOff>
    </xdr:from>
    <xdr:to>
      <xdr:col>20</xdr:col>
      <xdr:colOff>38100</xdr:colOff>
      <xdr:row>35</xdr:row>
      <xdr:rowOff>145288</xdr:rowOff>
    </xdr:to>
    <xdr:sp macro="" textlink="">
      <xdr:nvSpPr>
        <xdr:cNvPr id="73" name="楕円 72"/>
        <xdr:cNvSpPr/>
      </xdr:nvSpPr>
      <xdr:spPr>
        <a:xfrm>
          <a:off x="3746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94488</xdr:rowOff>
    </xdr:from>
    <xdr:to>
      <xdr:col>24</xdr:col>
      <xdr:colOff>63500</xdr:colOff>
      <xdr:row>35</xdr:row>
      <xdr:rowOff>133350</xdr:rowOff>
    </xdr:to>
    <xdr:cxnSp macro="">
      <xdr:nvCxnSpPr>
        <xdr:cNvPr id="74" name="直線コネクタ 73"/>
        <xdr:cNvCxnSpPr/>
      </xdr:nvCxnSpPr>
      <xdr:spPr>
        <a:xfrm>
          <a:off x="3797300" y="609523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xdr:rowOff>
    </xdr:from>
    <xdr:to>
      <xdr:col>15</xdr:col>
      <xdr:colOff>101600</xdr:colOff>
      <xdr:row>35</xdr:row>
      <xdr:rowOff>106426</xdr:rowOff>
    </xdr:to>
    <xdr:sp macro="" textlink="">
      <xdr:nvSpPr>
        <xdr:cNvPr id="75" name="楕円 74"/>
        <xdr:cNvSpPr/>
      </xdr:nvSpPr>
      <xdr:spPr>
        <a:xfrm>
          <a:off x="2857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55626</xdr:rowOff>
    </xdr:from>
    <xdr:to>
      <xdr:col>19</xdr:col>
      <xdr:colOff>177800</xdr:colOff>
      <xdr:row>35</xdr:row>
      <xdr:rowOff>94488</xdr:rowOff>
    </xdr:to>
    <xdr:cxnSp macro="">
      <xdr:nvCxnSpPr>
        <xdr:cNvPr id="76" name="直線コネクタ 75"/>
        <xdr:cNvCxnSpPr/>
      </xdr:nvCxnSpPr>
      <xdr:spPr>
        <a:xfrm>
          <a:off x="2908300" y="605637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141986</xdr:rowOff>
    </xdr:from>
    <xdr:to>
      <xdr:col>10</xdr:col>
      <xdr:colOff>165100</xdr:colOff>
      <xdr:row>35</xdr:row>
      <xdr:rowOff>72136</xdr:rowOff>
    </xdr:to>
    <xdr:sp macro="" textlink="">
      <xdr:nvSpPr>
        <xdr:cNvPr id="77" name="楕円 76"/>
        <xdr:cNvSpPr/>
      </xdr:nvSpPr>
      <xdr:spPr>
        <a:xfrm>
          <a:off x="1968500" y="5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21336</xdr:rowOff>
    </xdr:from>
    <xdr:to>
      <xdr:col>15</xdr:col>
      <xdr:colOff>50800</xdr:colOff>
      <xdr:row>35</xdr:row>
      <xdr:rowOff>55626</xdr:rowOff>
    </xdr:to>
    <xdr:cxnSp macro="">
      <xdr:nvCxnSpPr>
        <xdr:cNvPr id="78" name="直線コネクタ 77"/>
        <xdr:cNvCxnSpPr/>
      </xdr:nvCxnSpPr>
      <xdr:spPr>
        <a:xfrm>
          <a:off x="2019300" y="60220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132842</xdr:rowOff>
    </xdr:from>
    <xdr:to>
      <xdr:col>6</xdr:col>
      <xdr:colOff>38100</xdr:colOff>
      <xdr:row>35</xdr:row>
      <xdr:rowOff>62992</xdr:rowOff>
    </xdr:to>
    <xdr:sp macro="" textlink="">
      <xdr:nvSpPr>
        <xdr:cNvPr id="79" name="楕円 78"/>
        <xdr:cNvSpPr/>
      </xdr:nvSpPr>
      <xdr:spPr>
        <a:xfrm>
          <a:off x="1079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12192</xdr:rowOff>
    </xdr:from>
    <xdr:to>
      <xdr:col>10</xdr:col>
      <xdr:colOff>114300</xdr:colOff>
      <xdr:row>35</xdr:row>
      <xdr:rowOff>21336</xdr:rowOff>
    </xdr:to>
    <xdr:cxnSp macro="">
      <xdr:nvCxnSpPr>
        <xdr:cNvPr id="80" name="直線コネクタ 79"/>
        <xdr:cNvCxnSpPr/>
      </xdr:nvCxnSpPr>
      <xdr:spPr>
        <a:xfrm>
          <a:off x="1130300" y="60129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2" name="n_2aveValue【道路】&#10;有形固定資産減価償却率"/>
        <xdr:cNvSpPr txBox="1"/>
      </xdr:nvSpPr>
      <xdr:spPr>
        <a:xfrm>
          <a:off x="270574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macro="" textlink="">
      <xdr:nvSpPr>
        <xdr:cNvPr id="83" name="n_3aveValue【道路】&#10;有形固定資産減価償却率"/>
        <xdr:cNvSpPr txBox="1"/>
      </xdr:nvSpPr>
      <xdr:spPr>
        <a:xfrm>
          <a:off x="1816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xdr:cNvSpPr txBox="1"/>
      </xdr:nvSpPr>
      <xdr:spPr>
        <a:xfrm>
          <a:off x="927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161815</xdr:rowOff>
    </xdr:from>
    <xdr:ext cx="405111" cy="259045"/>
    <xdr:sp macro="" textlink="">
      <xdr:nvSpPr>
        <xdr:cNvPr id="85" name="n_1mainValue【道路】&#10;有形固定資産減価償却率"/>
        <xdr:cNvSpPr txBox="1"/>
      </xdr:nvSpPr>
      <xdr:spPr>
        <a:xfrm>
          <a:off x="35820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122953</xdr:rowOff>
    </xdr:from>
    <xdr:ext cx="405111" cy="259045"/>
    <xdr:sp macro="" textlink="">
      <xdr:nvSpPr>
        <xdr:cNvPr id="86" name="n_2mainValue【道路】&#10;有形固定資産減価償却率"/>
        <xdr:cNvSpPr txBox="1"/>
      </xdr:nvSpPr>
      <xdr:spPr>
        <a:xfrm>
          <a:off x="2705744" y="57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88663</xdr:rowOff>
    </xdr:from>
    <xdr:ext cx="405111" cy="259045"/>
    <xdr:sp macro="" textlink="">
      <xdr:nvSpPr>
        <xdr:cNvPr id="87" name="n_3mainValue【道路】&#10;有形固定資産減価償却率"/>
        <xdr:cNvSpPr txBox="1"/>
      </xdr:nvSpPr>
      <xdr:spPr>
        <a:xfrm>
          <a:off x="1816744" y="574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79519</xdr:rowOff>
    </xdr:from>
    <xdr:ext cx="405111" cy="259045"/>
    <xdr:sp macro="" textlink="">
      <xdr:nvSpPr>
        <xdr:cNvPr id="88" name="n_4mainValue【道路】&#10;有形固定資産減価償却率"/>
        <xdr:cNvSpPr txBox="1"/>
      </xdr:nvSpPr>
      <xdr:spPr>
        <a:xfrm>
          <a:off x="927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xdr:cNvSpPr txBox="1"/>
      </xdr:nvSpPr>
      <xdr:spPr>
        <a:xfrm>
          <a:off x="10515600" y="6630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xdr:cNvSpPr/>
      </xdr:nvSpPr>
      <xdr:spPr>
        <a:xfrm>
          <a:off x="8699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xdr:cNvSpPr/>
      </xdr:nvSpPr>
      <xdr:spPr>
        <a:xfrm>
          <a:off x="7810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xdr:cNvSpPr/>
      </xdr:nvSpPr>
      <xdr:spPr>
        <a:xfrm>
          <a:off x="6921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17552</xdr:rowOff>
    </xdr:from>
    <xdr:to>
      <xdr:col>55</xdr:col>
      <xdr:colOff>50800</xdr:colOff>
      <xdr:row>40</xdr:row>
      <xdr:rowOff>119152</xdr:rowOff>
    </xdr:to>
    <xdr:sp macro="" textlink="">
      <xdr:nvSpPr>
        <xdr:cNvPr id="128" name="楕円 127"/>
        <xdr:cNvSpPr/>
      </xdr:nvSpPr>
      <xdr:spPr>
        <a:xfrm>
          <a:off x="10426700" y="68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167429</xdr:rowOff>
    </xdr:from>
    <xdr:ext cx="469744" cy="259045"/>
    <xdr:sp macro="" textlink="">
      <xdr:nvSpPr>
        <xdr:cNvPr id="129" name="【道路】&#10;一人当たり延長該当値テキスト"/>
        <xdr:cNvSpPr txBox="1"/>
      </xdr:nvSpPr>
      <xdr:spPr>
        <a:xfrm>
          <a:off x="10515600" y="685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19152</xdr:rowOff>
    </xdr:from>
    <xdr:to>
      <xdr:col>50</xdr:col>
      <xdr:colOff>165100</xdr:colOff>
      <xdr:row>40</xdr:row>
      <xdr:rowOff>120752</xdr:rowOff>
    </xdr:to>
    <xdr:sp macro="" textlink="">
      <xdr:nvSpPr>
        <xdr:cNvPr id="130" name="楕円 129"/>
        <xdr:cNvSpPr/>
      </xdr:nvSpPr>
      <xdr:spPr>
        <a:xfrm>
          <a:off x="9588500" y="68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68352</xdr:rowOff>
    </xdr:from>
    <xdr:to>
      <xdr:col>55</xdr:col>
      <xdr:colOff>0</xdr:colOff>
      <xdr:row>40</xdr:row>
      <xdr:rowOff>69952</xdr:rowOff>
    </xdr:to>
    <xdr:cxnSp macro="">
      <xdr:nvCxnSpPr>
        <xdr:cNvPr id="131" name="直線コネクタ 130"/>
        <xdr:cNvCxnSpPr/>
      </xdr:nvCxnSpPr>
      <xdr:spPr>
        <a:xfrm flipV="1">
          <a:off x="9639300" y="6926352"/>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22199</xdr:rowOff>
    </xdr:from>
    <xdr:to>
      <xdr:col>46</xdr:col>
      <xdr:colOff>38100</xdr:colOff>
      <xdr:row>40</xdr:row>
      <xdr:rowOff>123799</xdr:rowOff>
    </xdr:to>
    <xdr:sp macro="" textlink="">
      <xdr:nvSpPr>
        <xdr:cNvPr id="132" name="楕円 131"/>
        <xdr:cNvSpPr/>
      </xdr:nvSpPr>
      <xdr:spPr>
        <a:xfrm>
          <a:off x="8699500" y="68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69952</xdr:rowOff>
    </xdr:from>
    <xdr:to>
      <xdr:col>50</xdr:col>
      <xdr:colOff>114300</xdr:colOff>
      <xdr:row>40</xdr:row>
      <xdr:rowOff>72999</xdr:rowOff>
    </xdr:to>
    <xdr:cxnSp macro="">
      <xdr:nvCxnSpPr>
        <xdr:cNvPr id="133" name="直線コネクタ 132"/>
        <xdr:cNvCxnSpPr/>
      </xdr:nvCxnSpPr>
      <xdr:spPr>
        <a:xfrm flipV="1">
          <a:off x="8750300" y="692795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23343</xdr:rowOff>
    </xdr:from>
    <xdr:to>
      <xdr:col>41</xdr:col>
      <xdr:colOff>101600</xdr:colOff>
      <xdr:row>40</xdr:row>
      <xdr:rowOff>124943</xdr:rowOff>
    </xdr:to>
    <xdr:sp macro="" textlink="">
      <xdr:nvSpPr>
        <xdr:cNvPr id="134" name="楕円 133"/>
        <xdr:cNvSpPr/>
      </xdr:nvSpPr>
      <xdr:spPr>
        <a:xfrm>
          <a:off x="7810500" y="68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72999</xdr:rowOff>
    </xdr:from>
    <xdr:to>
      <xdr:col>45</xdr:col>
      <xdr:colOff>177800</xdr:colOff>
      <xdr:row>40</xdr:row>
      <xdr:rowOff>74143</xdr:rowOff>
    </xdr:to>
    <xdr:cxnSp macro="">
      <xdr:nvCxnSpPr>
        <xdr:cNvPr id="135" name="直線コネクタ 134"/>
        <xdr:cNvCxnSpPr/>
      </xdr:nvCxnSpPr>
      <xdr:spPr>
        <a:xfrm flipV="1">
          <a:off x="7861300" y="693099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28219</xdr:rowOff>
    </xdr:from>
    <xdr:to>
      <xdr:col>36</xdr:col>
      <xdr:colOff>165100</xdr:colOff>
      <xdr:row>40</xdr:row>
      <xdr:rowOff>129819</xdr:rowOff>
    </xdr:to>
    <xdr:sp macro="" textlink="">
      <xdr:nvSpPr>
        <xdr:cNvPr id="136" name="楕円 135"/>
        <xdr:cNvSpPr/>
      </xdr:nvSpPr>
      <xdr:spPr>
        <a:xfrm>
          <a:off x="6921500" y="68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74143</xdr:rowOff>
    </xdr:from>
    <xdr:to>
      <xdr:col>41</xdr:col>
      <xdr:colOff>50800</xdr:colOff>
      <xdr:row>40</xdr:row>
      <xdr:rowOff>79019</xdr:rowOff>
    </xdr:to>
    <xdr:cxnSp macro="">
      <xdr:nvCxnSpPr>
        <xdr:cNvPr id="137" name="直線コネクタ 136"/>
        <xdr:cNvCxnSpPr/>
      </xdr:nvCxnSpPr>
      <xdr:spPr>
        <a:xfrm flipV="1">
          <a:off x="6972300" y="6932143"/>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xdr:cNvSpPr txBox="1"/>
      </xdr:nvSpPr>
      <xdr:spPr>
        <a:xfrm>
          <a:off x="9391727" y="65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xdr:cNvSpPr txBox="1"/>
      </xdr:nvSpPr>
      <xdr:spPr>
        <a:xfrm>
          <a:off x="85154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40" name="n_3aveValue【道路】&#10;一人当たり延長"/>
        <xdr:cNvSpPr txBox="1"/>
      </xdr:nvSpPr>
      <xdr:spPr>
        <a:xfrm>
          <a:off x="7626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41" name="n_4aveValue【道路】&#10;一人当たり延長"/>
        <xdr:cNvSpPr txBox="1"/>
      </xdr:nvSpPr>
      <xdr:spPr>
        <a:xfrm>
          <a:off x="6737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111879</xdr:rowOff>
    </xdr:from>
    <xdr:ext cx="469744" cy="259045"/>
    <xdr:sp macro="" textlink="">
      <xdr:nvSpPr>
        <xdr:cNvPr id="142" name="n_1mainValue【道路】&#10;一人当たり延長"/>
        <xdr:cNvSpPr txBox="1"/>
      </xdr:nvSpPr>
      <xdr:spPr>
        <a:xfrm>
          <a:off x="9391727" y="69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114926</xdr:rowOff>
    </xdr:from>
    <xdr:ext cx="469744" cy="259045"/>
    <xdr:sp macro="" textlink="">
      <xdr:nvSpPr>
        <xdr:cNvPr id="143" name="n_2mainValue【道路】&#10;一人当たり延長"/>
        <xdr:cNvSpPr txBox="1"/>
      </xdr:nvSpPr>
      <xdr:spPr>
        <a:xfrm>
          <a:off x="8515427" y="697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116070</xdr:rowOff>
    </xdr:from>
    <xdr:ext cx="469744" cy="259045"/>
    <xdr:sp macro="" textlink="">
      <xdr:nvSpPr>
        <xdr:cNvPr id="144" name="n_3mainValue【道路】&#10;一人当たり延長"/>
        <xdr:cNvSpPr txBox="1"/>
      </xdr:nvSpPr>
      <xdr:spPr>
        <a:xfrm>
          <a:off x="7626427" y="697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120946</xdr:rowOff>
    </xdr:from>
    <xdr:ext cx="469744" cy="259045"/>
    <xdr:sp macro="" textlink="">
      <xdr:nvSpPr>
        <xdr:cNvPr id="145" name="n_4mainValue【道路】&#10;一人当たり延長"/>
        <xdr:cNvSpPr txBox="1"/>
      </xdr:nvSpPr>
      <xdr:spPr>
        <a:xfrm>
          <a:off x="6737427" y="69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6" name="楕円 185"/>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87" name="【橋りょう・トンネル】&#10;有形固定資産減価償却率該当値テキスト"/>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55880</xdr:rowOff>
    </xdr:from>
    <xdr:to>
      <xdr:col>20</xdr:col>
      <xdr:colOff>38100</xdr:colOff>
      <xdr:row>60</xdr:row>
      <xdr:rowOff>157480</xdr:rowOff>
    </xdr:to>
    <xdr:sp macro="" textlink="">
      <xdr:nvSpPr>
        <xdr:cNvPr id="188" name="楕円 187"/>
        <xdr:cNvSpPr/>
      </xdr:nvSpPr>
      <xdr:spPr>
        <a:xfrm>
          <a:off x="3746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106680</xdr:rowOff>
    </xdr:to>
    <xdr:cxnSp macro="">
      <xdr:nvCxnSpPr>
        <xdr:cNvPr id="189" name="直線コネクタ 188"/>
        <xdr:cNvCxnSpPr/>
      </xdr:nvCxnSpPr>
      <xdr:spPr>
        <a:xfrm flipV="1">
          <a:off x="3797300" y="10389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25400</xdr:rowOff>
    </xdr:from>
    <xdr:to>
      <xdr:col>15</xdr:col>
      <xdr:colOff>101600</xdr:colOff>
      <xdr:row>60</xdr:row>
      <xdr:rowOff>127000</xdr:rowOff>
    </xdr:to>
    <xdr:sp macro="" textlink="">
      <xdr:nvSpPr>
        <xdr:cNvPr id="190" name="楕円 189"/>
        <xdr:cNvSpPr/>
      </xdr:nvSpPr>
      <xdr:spPr>
        <a:xfrm>
          <a:off x="2857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106680</xdr:rowOff>
    </xdr:to>
    <xdr:cxnSp macro="">
      <xdr:nvCxnSpPr>
        <xdr:cNvPr id="191" name="直線コネクタ 190"/>
        <xdr:cNvCxnSpPr/>
      </xdr:nvCxnSpPr>
      <xdr:spPr>
        <a:xfrm>
          <a:off x="2908300" y="10363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162560</xdr:rowOff>
    </xdr:from>
    <xdr:to>
      <xdr:col>10</xdr:col>
      <xdr:colOff>165100</xdr:colOff>
      <xdr:row>60</xdr:row>
      <xdr:rowOff>92710</xdr:rowOff>
    </xdr:to>
    <xdr:sp macro="" textlink="">
      <xdr:nvSpPr>
        <xdr:cNvPr id="192" name="楕円 191"/>
        <xdr:cNvSpPr/>
      </xdr:nvSpPr>
      <xdr:spPr>
        <a:xfrm>
          <a:off x="196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41910</xdr:rowOff>
    </xdr:from>
    <xdr:to>
      <xdr:col>15</xdr:col>
      <xdr:colOff>50800</xdr:colOff>
      <xdr:row>60</xdr:row>
      <xdr:rowOff>76200</xdr:rowOff>
    </xdr:to>
    <xdr:cxnSp macro="">
      <xdr:nvCxnSpPr>
        <xdr:cNvPr id="193" name="直線コネクタ 192"/>
        <xdr:cNvCxnSpPr/>
      </xdr:nvCxnSpPr>
      <xdr:spPr>
        <a:xfrm>
          <a:off x="2019300" y="10328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133985</xdr:rowOff>
    </xdr:from>
    <xdr:to>
      <xdr:col>6</xdr:col>
      <xdr:colOff>38100</xdr:colOff>
      <xdr:row>60</xdr:row>
      <xdr:rowOff>64135</xdr:rowOff>
    </xdr:to>
    <xdr:sp macro="" textlink="">
      <xdr:nvSpPr>
        <xdr:cNvPr id="194" name="楕円 193"/>
        <xdr:cNvSpPr/>
      </xdr:nvSpPr>
      <xdr:spPr>
        <a:xfrm>
          <a:off x="1079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13335</xdr:rowOff>
    </xdr:from>
    <xdr:to>
      <xdr:col>10</xdr:col>
      <xdr:colOff>114300</xdr:colOff>
      <xdr:row>60</xdr:row>
      <xdr:rowOff>41910</xdr:rowOff>
    </xdr:to>
    <xdr:cxnSp macro="">
      <xdr:nvCxnSpPr>
        <xdr:cNvPr id="195" name="直線コネクタ 194"/>
        <xdr:cNvCxnSpPr/>
      </xdr:nvCxnSpPr>
      <xdr:spPr>
        <a:xfrm>
          <a:off x="1130300" y="103003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8" name="n_3aveValue【橋りょう・トンネル】&#10;有形固定資産減価償却率"/>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199" name="n_4aveValue【橋りょう・トンネル】&#10;有形固定資産減価償却率"/>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2557</xdr:rowOff>
    </xdr:from>
    <xdr:ext cx="405111" cy="259045"/>
    <xdr:sp macro="" textlink="">
      <xdr:nvSpPr>
        <xdr:cNvPr id="200" name="n_1mainValue【橋りょう・トンネル】&#10;有形固定資産減価償却率"/>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201" name="n_2mainValue【橋りょう・トンネル】&#10;有形固定資産減価償却率"/>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109237</xdr:rowOff>
    </xdr:from>
    <xdr:ext cx="405111" cy="259045"/>
    <xdr:sp macro="" textlink="">
      <xdr:nvSpPr>
        <xdr:cNvPr id="202" name="n_3mainValue【橋りょう・トンネル】&#10;有形固定資産減価償却率"/>
        <xdr:cNvSpPr txBox="1"/>
      </xdr:nvSpPr>
      <xdr:spPr>
        <a:xfrm>
          <a:off x="1816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80662</xdr:rowOff>
    </xdr:from>
    <xdr:ext cx="405111" cy="259045"/>
    <xdr:sp macro="" textlink="">
      <xdr:nvSpPr>
        <xdr:cNvPr id="203" name="n_4mainValue【橋りょう・トンネル】&#10;有形固定資産減価償却率"/>
        <xdr:cNvSpPr txBox="1"/>
      </xdr:nvSpPr>
      <xdr:spPr>
        <a:xfrm>
          <a:off x="927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xdr:cNvSpPr txBox="1"/>
      </xdr:nvSpPr>
      <xdr:spPr>
        <a:xfrm>
          <a:off x="10515600" y="1058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xdr:cNvSpPr/>
      </xdr:nvSpPr>
      <xdr:spPr>
        <a:xfrm>
          <a:off x="8699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xdr:cNvSpPr/>
      </xdr:nvSpPr>
      <xdr:spPr>
        <a:xfrm>
          <a:off x="7810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xdr:cNvSpPr/>
      </xdr:nvSpPr>
      <xdr:spPr>
        <a:xfrm>
          <a:off x="6921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158212</xdr:rowOff>
    </xdr:from>
    <xdr:to>
      <xdr:col>55</xdr:col>
      <xdr:colOff>50800</xdr:colOff>
      <xdr:row>63</xdr:row>
      <xdr:rowOff>88362</xdr:rowOff>
    </xdr:to>
    <xdr:sp macro="" textlink="">
      <xdr:nvSpPr>
        <xdr:cNvPr id="245" name="楕円 244"/>
        <xdr:cNvSpPr/>
      </xdr:nvSpPr>
      <xdr:spPr>
        <a:xfrm>
          <a:off x="10426700" y="107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136639</xdr:rowOff>
    </xdr:from>
    <xdr:ext cx="534377" cy="259045"/>
    <xdr:sp macro="" textlink="">
      <xdr:nvSpPr>
        <xdr:cNvPr id="246" name="【橋りょう・トンネル】&#10;一人当たり有形固定資産（償却資産）額該当値テキスト"/>
        <xdr:cNvSpPr txBox="1"/>
      </xdr:nvSpPr>
      <xdr:spPr>
        <a:xfrm>
          <a:off x="10515600" y="107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166726</xdr:rowOff>
    </xdr:from>
    <xdr:to>
      <xdr:col>50</xdr:col>
      <xdr:colOff>165100</xdr:colOff>
      <xdr:row>63</xdr:row>
      <xdr:rowOff>96876</xdr:rowOff>
    </xdr:to>
    <xdr:sp macro="" textlink="">
      <xdr:nvSpPr>
        <xdr:cNvPr id="247" name="楕円 246"/>
        <xdr:cNvSpPr/>
      </xdr:nvSpPr>
      <xdr:spPr>
        <a:xfrm>
          <a:off x="9588500" y="107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37562</xdr:rowOff>
    </xdr:from>
    <xdr:to>
      <xdr:col>55</xdr:col>
      <xdr:colOff>0</xdr:colOff>
      <xdr:row>63</xdr:row>
      <xdr:rowOff>46076</xdr:rowOff>
    </xdr:to>
    <xdr:cxnSp macro="">
      <xdr:nvCxnSpPr>
        <xdr:cNvPr id="248" name="直線コネクタ 247"/>
        <xdr:cNvCxnSpPr/>
      </xdr:nvCxnSpPr>
      <xdr:spPr>
        <a:xfrm flipV="1">
          <a:off x="9639300" y="10838912"/>
          <a:ext cx="838200" cy="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168783</xdr:rowOff>
    </xdr:from>
    <xdr:to>
      <xdr:col>46</xdr:col>
      <xdr:colOff>38100</xdr:colOff>
      <xdr:row>63</xdr:row>
      <xdr:rowOff>98933</xdr:rowOff>
    </xdr:to>
    <xdr:sp macro="" textlink="">
      <xdr:nvSpPr>
        <xdr:cNvPr id="249" name="楕円 248"/>
        <xdr:cNvSpPr/>
      </xdr:nvSpPr>
      <xdr:spPr>
        <a:xfrm>
          <a:off x="8699500" y="107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46076</xdr:rowOff>
    </xdr:from>
    <xdr:to>
      <xdr:col>50</xdr:col>
      <xdr:colOff>114300</xdr:colOff>
      <xdr:row>63</xdr:row>
      <xdr:rowOff>48133</xdr:rowOff>
    </xdr:to>
    <xdr:cxnSp macro="">
      <xdr:nvCxnSpPr>
        <xdr:cNvPr id="250" name="直線コネクタ 249"/>
        <xdr:cNvCxnSpPr/>
      </xdr:nvCxnSpPr>
      <xdr:spPr>
        <a:xfrm flipV="1">
          <a:off x="8750300" y="1084742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168950</xdr:rowOff>
    </xdr:from>
    <xdr:to>
      <xdr:col>41</xdr:col>
      <xdr:colOff>101600</xdr:colOff>
      <xdr:row>63</xdr:row>
      <xdr:rowOff>99100</xdr:rowOff>
    </xdr:to>
    <xdr:sp macro="" textlink="">
      <xdr:nvSpPr>
        <xdr:cNvPr id="251" name="楕円 250"/>
        <xdr:cNvSpPr/>
      </xdr:nvSpPr>
      <xdr:spPr>
        <a:xfrm>
          <a:off x="7810500" y="107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48133</xdr:rowOff>
    </xdr:from>
    <xdr:to>
      <xdr:col>45</xdr:col>
      <xdr:colOff>177800</xdr:colOff>
      <xdr:row>63</xdr:row>
      <xdr:rowOff>48300</xdr:rowOff>
    </xdr:to>
    <xdr:cxnSp macro="">
      <xdr:nvCxnSpPr>
        <xdr:cNvPr id="252" name="直線コネクタ 251"/>
        <xdr:cNvCxnSpPr/>
      </xdr:nvCxnSpPr>
      <xdr:spPr>
        <a:xfrm flipV="1">
          <a:off x="7861300" y="10849483"/>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170665</xdr:rowOff>
    </xdr:from>
    <xdr:to>
      <xdr:col>36</xdr:col>
      <xdr:colOff>165100</xdr:colOff>
      <xdr:row>63</xdr:row>
      <xdr:rowOff>100815</xdr:rowOff>
    </xdr:to>
    <xdr:sp macro="" textlink="">
      <xdr:nvSpPr>
        <xdr:cNvPr id="253" name="楕円 252"/>
        <xdr:cNvSpPr/>
      </xdr:nvSpPr>
      <xdr:spPr>
        <a:xfrm>
          <a:off x="6921500" y="108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48300</xdr:rowOff>
    </xdr:from>
    <xdr:to>
      <xdr:col>41</xdr:col>
      <xdr:colOff>50800</xdr:colOff>
      <xdr:row>63</xdr:row>
      <xdr:rowOff>50015</xdr:rowOff>
    </xdr:to>
    <xdr:cxnSp macro="">
      <xdr:nvCxnSpPr>
        <xdr:cNvPr id="254" name="直線コネクタ 253"/>
        <xdr:cNvCxnSpPr/>
      </xdr:nvCxnSpPr>
      <xdr:spPr>
        <a:xfrm flipV="1">
          <a:off x="6972300" y="1084965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xdr:cNvSpPr txBox="1"/>
      </xdr:nvSpPr>
      <xdr:spPr>
        <a:xfrm>
          <a:off x="9359411" y="105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xdr:cNvSpPr txBox="1"/>
      </xdr:nvSpPr>
      <xdr:spPr>
        <a:xfrm>
          <a:off x="84831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57" name="n_3aveValue【橋りょう・トンネル】&#10;一人当たり有形固定資産（償却資産）額"/>
        <xdr:cNvSpPr txBox="1"/>
      </xdr:nvSpPr>
      <xdr:spPr>
        <a:xfrm>
          <a:off x="7594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58" name="n_4aveValue【橋りょう・トンネル】&#10;一人当たり有形固定資産（償却資産）額"/>
        <xdr:cNvSpPr txBox="1"/>
      </xdr:nvSpPr>
      <xdr:spPr>
        <a:xfrm>
          <a:off x="6705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88003</xdr:rowOff>
    </xdr:from>
    <xdr:ext cx="534377" cy="259045"/>
    <xdr:sp macro="" textlink="">
      <xdr:nvSpPr>
        <xdr:cNvPr id="259" name="n_1mainValue【橋りょう・トンネル】&#10;一人当たり有形固定資産（償却資産）額"/>
        <xdr:cNvSpPr txBox="1"/>
      </xdr:nvSpPr>
      <xdr:spPr>
        <a:xfrm>
          <a:off x="9359411" y="1088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90060</xdr:rowOff>
    </xdr:from>
    <xdr:ext cx="534377" cy="259045"/>
    <xdr:sp macro="" textlink="">
      <xdr:nvSpPr>
        <xdr:cNvPr id="260" name="n_2mainValue【橋りょう・トンネル】&#10;一人当たり有形固定資産（償却資産）額"/>
        <xdr:cNvSpPr txBox="1"/>
      </xdr:nvSpPr>
      <xdr:spPr>
        <a:xfrm>
          <a:off x="8483111" y="1089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90227</xdr:rowOff>
    </xdr:from>
    <xdr:ext cx="534377" cy="259045"/>
    <xdr:sp macro="" textlink="">
      <xdr:nvSpPr>
        <xdr:cNvPr id="261" name="n_3mainValue【橋りょう・トンネル】&#10;一人当たり有形固定資産（償却資産）額"/>
        <xdr:cNvSpPr txBox="1"/>
      </xdr:nvSpPr>
      <xdr:spPr>
        <a:xfrm>
          <a:off x="7594111" y="108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91942</xdr:rowOff>
    </xdr:from>
    <xdr:ext cx="534377" cy="259045"/>
    <xdr:sp macro="" textlink="">
      <xdr:nvSpPr>
        <xdr:cNvPr id="262" name="n_4mainValue【橋りょう・トンネル】&#10;一人当たり有形固定資産（償却資産）額"/>
        <xdr:cNvSpPr txBox="1"/>
      </xdr:nvSpPr>
      <xdr:spPr>
        <a:xfrm>
          <a:off x="6705111" y="10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xdr:cNvCxnSpPr/>
      </xdr:nvCxnSpPr>
      <xdr:spPr>
        <a:xfrm flipV="1">
          <a:off x="4634865" y="13451205"/>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xdr:cNvSpPr/>
      </xdr:nvSpPr>
      <xdr:spPr>
        <a:xfrm>
          <a:off x="2857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303" name="楕円 302"/>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304" name="【公営住宅】&#10;有形固定資産減価償却率該当値テキスト"/>
        <xdr:cNvSpPr txBox="1"/>
      </xdr:nvSpPr>
      <xdr:spPr>
        <a:xfrm>
          <a:off x="4673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52070</xdr:rowOff>
    </xdr:from>
    <xdr:to>
      <xdr:col>20</xdr:col>
      <xdr:colOff>38100</xdr:colOff>
      <xdr:row>83</xdr:row>
      <xdr:rowOff>153670</xdr:rowOff>
    </xdr:to>
    <xdr:sp macro="" textlink="">
      <xdr:nvSpPr>
        <xdr:cNvPr id="305" name="楕円 304"/>
        <xdr:cNvSpPr/>
      </xdr:nvSpPr>
      <xdr:spPr>
        <a:xfrm>
          <a:off x="3746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102870</xdr:rowOff>
    </xdr:from>
    <xdr:to>
      <xdr:col>24</xdr:col>
      <xdr:colOff>63500</xdr:colOff>
      <xdr:row>83</xdr:row>
      <xdr:rowOff>121920</xdr:rowOff>
    </xdr:to>
    <xdr:cxnSp macro="">
      <xdr:nvCxnSpPr>
        <xdr:cNvPr id="306" name="直線コネクタ 305"/>
        <xdr:cNvCxnSpPr/>
      </xdr:nvCxnSpPr>
      <xdr:spPr>
        <a:xfrm>
          <a:off x="3797300" y="143332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27305</xdr:rowOff>
    </xdr:from>
    <xdr:to>
      <xdr:col>15</xdr:col>
      <xdr:colOff>101600</xdr:colOff>
      <xdr:row>83</xdr:row>
      <xdr:rowOff>128905</xdr:rowOff>
    </xdr:to>
    <xdr:sp macro="" textlink="">
      <xdr:nvSpPr>
        <xdr:cNvPr id="307" name="楕円 306"/>
        <xdr:cNvSpPr/>
      </xdr:nvSpPr>
      <xdr:spPr>
        <a:xfrm>
          <a:off x="2857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83</xdr:row>
      <xdr:rowOff>102870</xdr:rowOff>
    </xdr:to>
    <xdr:cxnSp macro="">
      <xdr:nvCxnSpPr>
        <xdr:cNvPr id="308" name="直線コネクタ 307"/>
        <xdr:cNvCxnSpPr/>
      </xdr:nvCxnSpPr>
      <xdr:spPr>
        <a:xfrm>
          <a:off x="2908300" y="143084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48261</xdr:rowOff>
    </xdr:from>
    <xdr:to>
      <xdr:col>10</xdr:col>
      <xdr:colOff>165100</xdr:colOff>
      <xdr:row>83</xdr:row>
      <xdr:rowOff>149861</xdr:rowOff>
    </xdr:to>
    <xdr:sp macro="" textlink="">
      <xdr:nvSpPr>
        <xdr:cNvPr id="309" name="楕円 308"/>
        <xdr:cNvSpPr/>
      </xdr:nvSpPr>
      <xdr:spPr>
        <a:xfrm>
          <a:off x="1968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78105</xdr:rowOff>
    </xdr:from>
    <xdr:to>
      <xdr:col>15</xdr:col>
      <xdr:colOff>50800</xdr:colOff>
      <xdr:row>83</xdr:row>
      <xdr:rowOff>99061</xdr:rowOff>
    </xdr:to>
    <xdr:cxnSp macro="">
      <xdr:nvCxnSpPr>
        <xdr:cNvPr id="310" name="直線コネクタ 309"/>
        <xdr:cNvCxnSpPr/>
      </xdr:nvCxnSpPr>
      <xdr:spPr>
        <a:xfrm flipV="1">
          <a:off x="2019300" y="143084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38736</xdr:rowOff>
    </xdr:from>
    <xdr:to>
      <xdr:col>6</xdr:col>
      <xdr:colOff>38100</xdr:colOff>
      <xdr:row>83</xdr:row>
      <xdr:rowOff>140336</xdr:rowOff>
    </xdr:to>
    <xdr:sp macro="" textlink="">
      <xdr:nvSpPr>
        <xdr:cNvPr id="311" name="楕円 310"/>
        <xdr:cNvSpPr/>
      </xdr:nvSpPr>
      <xdr:spPr>
        <a:xfrm>
          <a:off x="1079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89536</xdr:rowOff>
    </xdr:from>
    <xdr:to>
      <xdr:col>10</xdr:col>
      <xdr:colOff>114300</xdr:colOff>
      <xdr:row>83</xdr:row>
      <xdr:rowOff>99061</xdr:rowOff>
    </xdr:to>
    <xdr:cxnSp macro="">
      <xdr:nvCxnSpPr>
        <xdr:cNvPr id="312" name="直線コネクタ 311"/>
        <xdr:cNvCxnSpPr/>
      </xdr:nvCxnSpPr>
      <xdr:spPr>
        <a:xfrm>
          <a:off x="1130300" y="143198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3" name="n_1aveValue【公営住宅】&#10;有形固定資産減価償却率"/>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314" name="n_2aveValue【公営住宅】&#10;有形固定資産減価償却率"/>
        <xdr:cNvSpPr txBox="1"/>
      </xdr:nvSpPr>
      <xdr:spPr>
        <a:xfrm>
          <a:off x="27057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315" name="n_3aveValue【公営住宅】&#10;有形固定資産減価償却率"/>
        <xdr:cNvSpPr txBox="1"/>
      </xdr:nvSpPr>
      <xdr:spPr>
        <a:xfrm>
          <a:off x="1816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6" name="n_4aveValue【公営住宅】&#10;有形固定資産減価償却率"/>
        <xdr:cNvSpPr txBox="1"/>
      </xdr:nvSpPr>
      <xdr:spPr>
        <a:xfrm>
          <a:off x="927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144797</xdr:rowOff>
    </xdr:from>
    <xdr:ext cx="405111" cy="259045"/>
    <xdr:sp macro="" textlink="">
      <xdr:nvSpPr>
        <xdr:cNvPr id="317" name="n_1mainValue【公営住宅】&#10;有形固定資産減価償却率"/>
        <xdr:cNvSpPr txBox="1"/>
      </xdr:nvSpPr>
      <xdr:spPr>
        <a:xfrm>
          <a:off x="35820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120032</xdr:rowOff>
    </xdr:from>
    <xdr:ext cx="405111" cy="259045"/>
    <xdr:sp macro="" textlink="">
      <xdr:nvSpPr>
        <xdr:cNvPr id="318" name="n_2mainValue【公営住宅】&#10;有形固定資産減価償却率"/>
        <xdr:cNvSpPr txBox="1"/>
      </xdr:nvSpPr>
      <xdr:spPr>
        <a:xfrm>
          <a:off x="2705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9" name="n_3mainValue【公営住宅】&#10;有形固定資産減価償却率"/>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131463</xdr:rowOff>
    </xdr:from>
    <xdr:ext cx="405111" cy="259045"/>
    <xdr:sp macro="" textlink="">
      <xdr:nvSpPr>
        <xdr:cNvPr id="320" name="n_4mainValue【公営住宅】&#10;有形固定資産減価償却率"/>
        <xdr:cNvSpPr txBox="1"/>
      </xdr:nvSpPr>
      <xdr:spPr>
        <a:xfrm>
          <a:off x="927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xdr:cNvCxnSpPr/>
      </xdr:nvCxnSpPr>
      <xdr:spPr>
        <a:xfrm flipV="1">
          <a:off x="10476865" y="13400912"/>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xdr:cNvSpPr txBox="1"/>
      </xdr:nvSpPr>
      <xdr:spPr>
        <a:xfrm>
          <a:off x="10515600" y="13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xdr:cNvCxnSpPr/>
      </xdr:nvCxnSpPr>
      <xdr:spPr>
        <a:xfrm>
          <a:off x="10388600" y="134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xdr:cNvSpPr/>
      </xdr:nvSpPr>
      <xdr:spPr>
        <a:xfrm>
          <a:off x="9588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xdr:cNvSpPr/>
      </xdr:nvSpPr>
      <xdr:spPr>
        <a:xfrm>
          <a:off x="8699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xdr:cNvSpPr/>
      </xdr:nvSpPr>
      <xdr:spPr>
        <a:xfrm>
          <a:off x="7810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xdr:cNvSpPr/>
      </xdr:nvSpPr>
      <xdr:spPr>
        <a:xfrm>
          <a:off x="6921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137604</xdr:rowOff>
    </xdr:from>
    <xdr:to>
      <xdr:col>55</xdr:col>
      <xdr:colOff>50800</xdr:colOff>
      <xdr:row>84</xdr:row>
      <xdr:rowOff>67754</xdr:rowOff>
    </xdr:to>
    <xdr:sp macro="" textlink="">
      <xdr:nvSpPr>
        <xdr:cNvPr id="356" name="楕円 355"/>
        <xdr:cNvSpPr/>
      </xdr:nvSpPr>
      <xdr:spPr>
        <a:xfrm>
          <a:off x="10426700" y="143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116031</xdr:rowOff>
    </xdr:from>
    <xdr:ext cx="469744" cy="259045"/>
    <xdr:sp macro="" textlink="">
      <xdr:nvSpPr>
        <xdr:cNvPr id="357" name="【公営住宅】&#10;一人当たり面積該当値テキスト"/>
        <xdr:cNvSpPr txBox="1"/>
      </xdr:nvSpPr>
      <xdr:spPr>
        <a:xfrm>
          <a:off x="10515600" y="1434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138748</xdr:rowOff>
    </xdr:from>
    <xdr:to>
      <xdr:col>50</xdr:col>
      <xdr:colOff>165100</xdr:colOff>
      <xdr:row>84</xdr:row>
      <xdr:rowOff>68898</xdr:rowOff>
    </xdr:to>
    <xdr:sp macro="" textlink="">
      <xdr:nvSpPr>
        <xdr:cNvPr id="358" name="楕円 357"/>
        <xdr:cNvSpPr/>
      </xdr:nvSpPr>
      <xdr:spPr>
        <a:xfrm>
          <a:off x="9588500" y="1436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16954</xdr:rowOff>
    </xdr:from>
    <xdr:to>
      <xdr:col>55</xdr:col>
      <xdr:colOff>0</xdr:colOff>
      <xdr:row>84</xdr:row>
      <xdr:rowOff>18098</xdr:rowOff>
    </xdr:to>
    <xdr:cxnSp macro="">
      <xdr:nvCxnSpPr>
        <xdr:cNvPr id="359" name="直線コネクタ 358"/>
        <xdr:cNvCxnSpPr/>
      </xdr:nvCxnSpPr>
      <xdr:spPr>
        <a:xfrm flipV="1">
          <a:off x="9639300" y="1441875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140463</xdr:rowOff>
    </xdr:from>
    <xdr:to>
      <xdr:col>46</xdr:col>
      <xdr:colOff>38100</xdr:colOff>
      <xdr:row>84</xdr:row>
      <xdr:rowOff>70613</xdr:rowOff>
    </xdr:to>
    <xdr:sp macro="" textlink="">
      <xdr:nvSpPr>
        <xdr:cNvPr id="360" name="楕円 359"/>
        <xdr:cNvSpPr/>
      </xdr:nvSpPr>
      <xdr:spPr>
        <a:xfrm>
          <a:off x="8699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18098</xdr:rowOff>
    </xdr:from>
    <xdr:to>
      <xdr:col>50</xdr:col>
      <xdr:colOff>114300</xdr:colOff>
      <xdr:row>84</xdr:row>
      <xdr:rowOff>19813</xdr:rowOff>
    </xdr:to>
    <xdr:cxnSp macro="">
      <xdr:nvCxnSpPr>
        <xdr:cNvPr id="361" name="直線コネクタ 360"/>
        <xdr:cNvCxnSpPr/>
      </xdr:nvCxnSpPr>
      <xdr:spPr>
        <a:xfrm flipV="1">
          <a:off x="8750300" y="1441989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122174</xdr:rowOff>
    </xdr:from>
    <xdr:to>
      <xdr:col>41</xdr:col>
      <xdr:colOff>101600</xdr:colOff>
      <xdr:row>84</xdr:row>
      <xdr:rowOff>52324</xdr:rowOff>
    </xdr:to>
    <xdr:sp macro="" textlink="">
      <xdr:nvSpPr>
        <xdr:cNvPr id="362" name="楕円 361"/>
        <xdr:cNvSpPr/>
      </xdr:nvSpPr>
      <xdr:spPr>
        <a:xfrm>
          <a:off x="7810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xdr:rowOff>
    </xdr:from>
    <xdr:to>
      <xdr:col>45</xdr:col>
      <xdr:colOff>177800</xdr:colOff>
      <xdr:row>84</xdr:row>
      <xdr:rowOff>19813</xdr:rowOff>
    </xdr:to>
    <xdr:cxnSp macro="">
      <xdr:nvCxnSpPr>
        <xdr:cNvPr id="363" name="直線コネクタ 362"/>
        <xdr:cNvCxnSpPr/>
      </xdr:nvCxnSpPr>
      <xdr:spPr>
        <a:xfrm>
          <a:off x="7861300" y="144033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126746</xdr:rowOff>
    </xdr:from>
    <xdr:to>
      <xdr:col>36</xdr:col>
      <xdr:colOff>165100</xdr:colOff>
      <xdr:row>84</xdr:row>
      <xdr:rowOff>56896</xdr:rowOff>
    </xdr:to>
    <xdr:sp macro="" textlink="">
      <xdr:nvSpPr>
        <xdr:cNvPr id="364" name="楕円 363"/>
        <xdr:cNvSpPr/>
      </xdr:nvSpPr>
      <xdr:spPr>
        <a:xfrm>
          <a:off x="6921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xdr:rowOff>
    </xdr:from>
    <xdr:to>
      <xdr:col>41</xdr:col>
      <xdr:colOff>50800</xdr:colOff>
      <xdr:row>84</xdr:row>
      <xdr:rowOff>6096</xdr:rowOff>
    </xdr:to>
    <xdr:cxnSp macro="">
      <xdr:nvCxnSpPr>
        <xdr:cNvPr id="365" name="直線コネクタ 364"/>
        <xdr:cNvCxnSpPr/>
      </xdr:nvCxnSpPr>
      <xdr:spPr>
        <a:xfrm flipV="1">
          <a:off x="6972300" y="1440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xdr:cNvSpPr txBox="1"/>
      </xdr:nvSpPr>
      <xdr:spPr>
        <a:xfrm>
          <a:off x="93917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xdr:cNvSpPr txBox="1"/>
      </xdr:nvSpPr>
      <xdr:spPr>
        <a:xfrm>
          <a:off x="85154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73741</xdr:rowOff>
    </xdr:from>
    <xdr:ext cx="469744" cy="259045"/>
    <xdr:sp macro="" textlink="">
      <xdr:nvSpPr>
        <xdr:cNvPr id="368" name="n_3aveValue【公営住宅】&#10;一人当たり面積"/>
        <xdr:cNvSpPr txBox="1"/>
      </xdr:nvSpPr>
      <xdr:spPr>
        <a:xfrm>
          <a:off x="7626427" y="144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78884</xdr:rowOff>
    </xdr:from>
    <xdr:ext cx="469744" cy="259045"/>
    <xdr:sp macro="" textlink="">
      <xdr:nvSpPr>
        <xdr:cNvPr id="369" name="n_4aveValue【公営住宅】&#10;一人当たり面積"/>
        <xdr:cNvSpPr txBox="1"/>
      </xdr:nvSpPr>
      <xdr:spPr>
        <a:xfrm>
          <a:off x="6737427" y="144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60025</xdr:rowOff>
    </xdr:from>
    <xdr:ext cx="469744" cy="259045"/>
    <xdr:sp macro="" textlink="">
      <xdr:nvSpPr>
        <xdr:cNvPr id="370" name="n_1mainValue【公営住宅】&#10;一人当たり面積"/>
        <xdr:cNvSpPr txBox="1"/>
      </xdr:nvSpPr>
      <xdr:spPr>
        <a:xfrm>
          <a:off x="9391727" y="1446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61740</xdr:rowOff>
    </xdr:from>
    <xdr:ext cx="469744" cy="259045"/>
    <xdr:sp macro="" textlink="">
      <xdr:nvSpPr>
        <xdr:cNvPr id="371" name="n_2mainValue【公営住宅】&#10;一人当たり面積"/>
        <xdr:cNvSpPr txBox="1"/>
      </xdr:nvSpPr>
      <xdr:spPr>
        <a:xfrm>
          <a:off x="85154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68851</xdr:rowOff>
    </xdr:from>
    <xdr:ext cx="469744" cy="259045"/>
    <xdr:sp macro="" textlink="">
      <xdr:nvSpPr>
        <xdr:cNvPr id="372" name="n_3mainValue【公営住宅】&#10;一人当たり面積"/>
        <xdr:cNvSpPr txBox="1"/>
      </xdr:nvSpPr>
      <xdr:spPr>
        <a:xfrm>
          <a:off x="7626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73423</xdr:rowOff>
    </xdr:from>
    <xdr:ext cx="469744" cy="259045"/>
    <xdr:sp macro="" textlink="">
      <xdr:nvSpPr>
        <xdr:cNvPr id="373" name="n_4mainValue【公営住宅】&#10;一人当たり面積"/>
        <xdr:cNvSpPr txBox="1"/>
      </xdr:nvSpPr>
      <xdr:spPr>
        <a:xfrm>
          <a:off x="6737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19"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xdr:rowOff>
    </xdr:from>
    <xdr:to>
      <xdr:col>85</xdr:col>
      <xdr:colOff>177800</xdr:colOff>
      <xdr:row>38</xdr:row>
      <xdr:rowOff>113665</xdr:rowOff>
    </xdr:to>
    <xdr:sp macro="" textlink="">
      <xdr:nvSpPr>
        <xdr:cNvPr id="430" name="楕円 429"/>
        <xdr:cNvSpPr/>
      </xdr:nvSpPr>
      <xdr:spPr>
        <a:xfrm>
          <a:off x="16268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161942</xdr:rowOff>
    </xdr:from>
    <xdr:ext cx="405111" cy="259045"/>
    <xdr:sp macro="" textlink="">
      <xdr:nvSpPr>
        <xdr:cNvPr id="431" name="【認定こども園・幼稚園・保育所】&#10;有形固定資産減価償却率該当値テキスト"/>
        <xdr:cNvSpPr txBox="1"/>
      </xdr:nvSpPr>
      <xdr:spPr>
        <a:xfrm>
          <a:off x="16357600"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432" name="楕円 431"/>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24765</xdr:rowOff>
    </xdr:from>
    <xdr:to>
      <xdr:col>85</xdr:col>
      <xdr:colOff>127000</xdr:colOff>
      <xdr:row>38</xdr:row>
      <xdr:rowOff>62865</xdr:rowOff>
    </xdr:to>
    <xdr:cxnSp macro="">
      <xdr:nvCxnSpPr>
        <xdr:cNvPr id="433" name="直線コネクタ 432"/>
        <xdr:cNvCxnSpPr/>
      </xdr:nvCxnSpPr>
      <xdr:spPr>
        <a:xfrm>
          <a:off x="15481300" y="65398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34" name="楕円 433"/>
        <xdr:cNvSpPr/>
      </xdr:nvSpPr>
      <xdr:spPr>
        <a:xfrm>
          <a:off x="1454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156210</xdr:rowOff>
    </xdr:from>
    <xdr:to>
      <xdr:col>81</xdr:col>
      <xdr:colOff>50800</xdr:colOff>
      <xdr:row>38</xdr:row>
      <xdr:rowOff>24765</xdr:rowOff>
    </xdr:to>
    <xdr:cxnSp macro="">
      <xdr:nvCxnSpPr>
        <xdr:cNvPr id="435" name="直線コネクタ 434"/>
        <xdr:cNvCxnSpPr/>
      </xdr:nvCxnSpPr>
      <xdr:spPr>
        <a:xfrm>
          <a:off x="14592300" y="64998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61595</xdr:rowOff>
    </xdr:from>
    <xdr:to>
      <xdr:col>72</xdr:col>
      <xdr:colOff>38100</xdr:colOff>
      <xdr:row>37</xdr:row>
      <xdr:rowOff>163195</xdr:rowOff>
    </xdr:to>
    <xdr:sp macro="" textlink="">
      <xdr:nvSpPr>
        <xdr:cNvPr id="436" name="楕円 435"/>
        <xdr:cNvSpPr/>
      </xdr:nvSpPr>
      <xdr:spPr>
        <a:xfrm>
          <a:off x="13652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112395</xdr:rowOff>
    </xdr:from>
    <xdr:to>
      <xdr:col>76</xdr:col>
      <xdr:colOff>114300</xdr:colOff>
      <xdr:row>37</xdr:row>
      <xdr:rowOff>156210</xdr:rowOff>
    </xdr:to>
    <xdr:cxnSp macro="">
      <xdr:nvCxnSpPr>
        <xdr:cNvPr id="437" name="直線コネクタ 436"/>
        <xdr:cNvCxnSpPr/>
      </xdr:nvCxnSpPr>
      <xdr:spPr>
        <a:xfrm>
          <a:off x="13703300" y="64560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29210</xdr:rowOff>
    </xdr:from>
    <xdr:to>
      <xdr:col>67</xdr:col>
      <xdr:colOff>101600</xdr:colOff>
      <xdr:row>37</xdr:row>
      <xdr:rowOff>130810</xdr:rowOff>
    </xdr:to>
    <xdr:sp macro="" textlink="">
      <xdr:nvSpPr>
        <xdr:cNvPr id="438" name="楕円 437"/>
        <xdr:cNvSpPr/>
      </xdr:nvSpPr>
      <xdr:spPr>
        <a:xfrm>
          <a:off x="12763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80010</xdr:rowOff>
    </xdr:from>
    <xdr:to>
      <xdr:col>71</xdr:col>
      <xdr:colOff>177800</xdr:colOff>
      <xdr:row>37</xdr:row>
      <xdr:rowOff>112395</xdr:rowOff>
    </xdr:to>
    <xdr:cxnSp macro="">
      <xdr:nvCxnSpPr>
        <xdr:cNvPr id="439" name="直線コネクタ 438"/>
        <xdr:cNvCxnSpPr/>
      </xdr:nvCxnSpPr>
      <xdr:spPr>
        <a:xfrm>
          <a:off x="12814300" y="64236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40" name="n_1aveValue【認定こども園・幼稚園・保育所】&#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41" name="n_2aveValue【認定こども園・幼稚園・保育所】&#10;有形固定資産減価償却率"/>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2"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443" name="n_4aveValue【認定こども園・幼稚園・保育所】&#10;有形固定資産減価償却率"/>
        <xdr:cNvSpPr txBox="1"/>
      </xdr:nvSpPr>
      <xdr:spPr>
        <a:xfrm>
          <a:off x="12611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66692</xdr:rowOff>
    </xdr:from>
    <xdr:ext cx="405111" cy="259045"/>
    <xdr:sp macro="" textlink="">
      <xdr:nvSpPr>
        <xdr:cNvPr id="444" name="n_1main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445" name="n_2mainValue【認定こども園・幼稚園・保育所】&#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446" name="n_3mainValue【認定こども園・幼稚園・保育所】&#10;有形固定資産減価償却率"/>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121937</xdr:rowOff>
    </xdr:from>
    <xdr:ext cx="405111" cy="259045"/>
    <xdr:sp macro="" textlink="">
      <xdr:nvSpPr>
        <xdr:cNvPr id="447" name="n_4mainValue【認定こども園・幼稚園・保育所】&#10;有形固定資産減価償却率"/>
        <xdr:cNvSpPr txBox="1"/>
      </xdr:nvSpPr>
      <xdr:spPr>
        <a:xfrm>
          <a:off x="12611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6" name="【認定こども園・幼稚園・保育所】&#10;一人当たり面積平均値テキスト"/>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55880</xdr:rowOff>
    </xdr:from>
    <xdr:to>
      <xdr:col>116</xdr:col>
      <xdr:colOff>114300</xdr:colOff>
      <xdr:row>34</xdr:row>
      <xdr:rowOff>157480</xdr:rowOff>
    </xdr:to>
    <xdr:sp macro="" textlink="">
      <xdr:nvSpPr>
        <xdr:cNvPr id="487" name="楕円 486"/>
        <xdr:cNvSpPr/>
      </xdr:nvSpPr>
      <xdr:spPr>
        <a:xfrm>
          <a:off x="221107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8907</xdr:rowOff>
    </xdr:from>
    <xdr:ext cx="469744" cy="259045"/>
    <xdr:sp macro="" textlink="">
      <xdr:nvSpPr>
        <xdr:cNvPr id="488" name="【認定こども園・幼稚園・保育所】&#10;一人当たり面積該当値テキスト"/>
        <xdr:cNvSpPr txBox="1"/>
      </xdr:nvSpPr>
      <xdr:spPr>
        <a:xfrm>
          <a:off x="22199600"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63500</xdr:rowOff>
    </xdr:from>
    <xdr:to>
      <xdr:col>112</xdr:col>
      <xdr:colOff>38100</xdr:colOff>
      <xdr:row>34</xdr:row>
      <xdr:rowOff>165100</xdr:rowOff>
    </xdr:to>
    <xdr:sp macro="" textlink="">
      <xdr:nvSpPr>
        <xdr:cNvPr id="489" name="楕円 488"/>
        <xdr:cNvSpPr/>
      </xdr:nvSpPr>
      <xdr:spPr>
        <a:xfrm>
          <a:off x="21272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106680</xdr:rowOff>
    </xdr:from>
    <xdr:to>
      <xdr:col>116</xdr:col>
      <xdr:colOff>63500</xdr:colOff>
      <xdr:row>34</xdr:row>
      <xdr:rowOff>114300</xdr:rowOff>
    </xdr:to>
    <xdr:cxnSp macro="">
      <xdr:nvCxnSpPr>
        <xdr:cNvPr id="490" name="直線コネクタ 489"/>
        <xdr:cNvCxnSpPr/>
      </xdr:nvCxnSpPr>
      <xdr:spPr>
        <a:xfrm flipV="1">
          <a:off x="21323300" y="5935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71120</xdr:rowOff>
    </xdr:from>
    <xdr:to>
      <xdr:col>107</xdr:col>
      <xdr:colOff>101600</xdr:colOff>
      <xdr:row>35</xdr:row>
      <xdr:rowOff>1270</xdr:rowOff>
    </xdr:to>
    <xdr:sp macro="" textlink="">
      <xdr:nvSpPr>
        <xdr:cNvPr id="491" name="楕円 490"/>
        <xdr:cNvSpPr/>
      </xdr:nvSpPr>
      <xdr:spPr>
        <a:xfrm>
          <a:off x="20383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114300</xdr:rowOff>
    </xdr:from>
    <xdr:to>
      <xdr:col>111</xdr:col>
      <xdr:colOff>177800</xdr:colOff>
      <xdr:row>34</xdr:row>
      <xdr:rowOff>121920</xdr:rowOff>
    </xdr:to>
    <xdr:cxnSp macro="">
      <xdr:nvCxnSpPr>
        <xdr:cNvPr id="492" name="直線コネクタ 491"/>
        <xdr:cNvCxnSpPr/>
      </xdr:nvCxnSpPr>
      <xdr:spPr>
        <a:xfrm flipV="1">
          <a:off x="20434300" y="5943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71120</xdr:rowOff>
    </xdr:from>
    <xdr:to>
      <xdr:col>102</xdr:col>
      <xdr:colOff>165100</xdr:colOff>
      <xdr:row>35</xdr:row>
      <xdr:rowOff>1270</xdr:rowOff>
    </xdr:to>
    <xdr:sp macro="" textlink="">
      <xdr:nvSpPr>
        <xdr:cNvPr id="493" name="楕円 492"/>
        <xdr:cNvSpPr/>
      </xdr:nvSpPr>
      <xdr:spPr>
        <a:xfrm>
          <a:off x="19494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121920</xdr:rowOff>
    </xdr:from>
    <xdr:to>
      <xdr:col>107</xdr:col>
      <xdr:colOff>50800</xdr:colOff>
      <xdr:row>34</xdr:row>
      <xdr:rowOff>121920</xdr:rowOff>
    </xdr:to>
    <xdr:cxnSp macro="">
      <xdr:nvCxnSpPr>
        <xdr:cNvPr id="494" name="直線コネクタ 493"/>
        <xdr:cNvCxnSpPr/>
      </xdr:nvCxnSpPr>
      <xdr:spPr>
        <a:xfrm>
          <a:off x="19545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78740</xdr:rowOff>
    </xdr:from>
    <xdr:to>
      <xdr:col>98</xdr:col>
      <xdr:colOff>38100</xdr:colOff>
      <xdr:row>35</xdr:row>
      <xdr:rowOff>8890</xdr:rowOff>
    </xdr:to>
    <xdr:sp macro="" textlink="">
      <xdr:nvSpPr>
        <xdr:cNvPr id="495" name="楕円 494"/>
        <xdr:cNvSpPr/>
      </xdr:nvSpPr>
      <xdr:spPr>
        <a:xfrm>
          <a:off x="18605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121920</xdr:rowOff>
    </xdr:from>
    <xdr:to>
      <xdr:col>102</xdr:col>
      <xdr:colOff>114300</xdr:colOff>
      <xdr:row>34</xdr:row>
      <xdr:rowOff>129540</xdr:rowOff>
    </xdr:to>
    <xdr:cxnSp macro="">
      <xdr:nvCxnSpPr>
        <xdr:cNvPr id="496" name="直線コネクタ 495"/>
        <xdr:cNvCxnSpPr/>
      </xdr:nvCxnSpPr>
      <xdr:spPr>
        <a:xfrm flipV="1">
          <a:off x="18656300" y="5951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97" name="n_1aveValue【認定こども園・幼稚園・保育所】&#10;一人当たり面積"/>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498" name="n_2aveValue【認定こども園・幼稚園・保育所】&#10;一人当たり面積"/>
        <xdr:cNvSpPr txBox="1"/>
      </xdr:nvSpPr>
      <xdr:spPr>
        <a:xfrm>
          <a:off x="20199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499" name="n_3aveValue【認定こども園・幼稚園・保育所】&#10;一人当たり面積"/>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0" name="n_4aveValue【認定こども園・幼稚園・保育所】&#10;一人当たり面積"/>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10177</xdr:rowOff>
    </xdr:from>
    <xdr:ext cx="469744" cy="259045"/>
    <xdr:sp macro="" textlink="">
      <xdr:nvSpPr>
        <xdr:cNvPr id="501" name="n_1mainValue【認定こども園・幼稚園・保育所】&#10;一人当たり面積"/>
        <xdr:cNvSpPr txBox="1"/>
      </xdr:nvSpPr>
      <xdr:spPr>
        <a:xfrm>
          <a:off x="210757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17797</xdr:rowOff>
    </xdr:from>
    <xdr:ext cx="469744" cy="259045"/>
    <xdr:sp macro="" textlink="">
      <xdr:nvSpPr>
        <xdr:cNvPr id="502" name="n_2mainValue【認定こども園・幼稚園・保育所】&#10;一人当たり面積"/>
        <xdr:cNvSpPr txBox="1"/>
      </xdr:nvSpPr>
      <xdr:spPr>
        <a:xfrm>
          <a:off x="20199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17797</xdr:rowOff>
    </xdr:from>
    <xdr:ext cx="469744" cy="259045"/>
    <xdr:sp macro="" textlink="">
      <xdr:nvSpPr>
        <xdr:cNvPr id="503" name="n_3mainValue【認定こども園・幼稚園・保育所】&#10;一人当たり面積"/>
        <xdr:cNvSpPr txBox="1"/>
      </xdr:nvSpPr>
      <xdr:spPr>
        <a:xfrm>
          <a:off x="19310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25417</xdr:rowOff>
    </xdr:from>
    <xdr:ext cx="469744" cy="259045"/>
    <xdr:sp macro="" textlink="">
      <xdr:nvSpPr>
        <xdr:cNvPr id="504" name="n_4mainValue【認定こども園・幼稚園・保育所】&#10;一人当たり面積"/>
        <xdr:cNvSpPr txBox="1"/>
      </xdr:nvSpPr>
      <xdr:spPr>
        <a:xfrm>
          <a:off x="18421427" y="568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macro="" textlink="">
      <xdr:nvSpPr>
        <xdr:cNvPr id="538" name="【学校施設】&#10;有形固定資産減価償却率平均値テキスト"/>
        <xdr:cNvSpPr txBox="1"/>
      </xdr:nvSpPr>
      <xdr:spPr>
        <a:xfrm>
          <a:off x="16357600" y="10233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xdr:cNvSpPr/>
      </xdr:nvSpPr>
      <xdr:spPr>
        <a:xfrm>
          <a:off x="145415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xdr:cNvSpPr/>
      </xdr:nvSpPr>
      <xdr:spPr>
        <a:xfrm>
          <a:off x="13652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549" name="楕円 548"/>
        <xdr:cNvSpPr/>
      </xdr:nvSpPr>
      <xdr:spPr>
        <a:xfrm>
          <a:off x="16268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161307</xdr:rowOff>
    </xdr:from>
    <xdr:ext cx="405111" cy="259045"/>
    <xdr:sp macro="" textlink="">
      <xdr:nvSpPr>
        <xdr:cNvPr id="550" name="【学校施設】&#10;有形固定資産減価償却率該当値テキスト"/>
        <xdr:cNvSpPr txBox="1"/>
      </xdr:nvSpPr>
      <xdr:spPr>
        <a:xfrm>
          <a:off x="16357600" y="1079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43497</xdr:rowOff>
    </xdr:from>
    <xdr:to>
      <xdr:col>81</xdr:col>
      <xdr:colOff>101600</xdr:colOff>
      <xdr:row>63</xdr:row>
      <xdr:rowOff>145097</xdr:rowOff>
    </xdr:to>
    <xdr:sp macro="" textlink="">
      <xdr:nvSpPr>
        <xdr:cNvPr id="551" name="楕円 550"/>
        <xdr:cNvSpPr/>
      </xdr:nvSpPr>
      <xdr:spPr>
        <a:xfrm>
          <a:off x="15430500" y="1084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94297</xdr:rowOff>
    </xdr:from>
    <xdr:to>
      <xdr:col>85</xdr:col>
      <xdr:colOff>127000</xdr:colOff>
      <xdr:row>63</xdr:row>
      <xdr:rowOff>125730</xdr:rowOff>
    </xdr:to>
    <xdr:cxnSp macro="">
      <xdr:nvCxnSpPr>
        <xdr:cNvPr id="552" name="直線コネクタ 551"/>
        <xdr:cNvCxnSpPr/>
      </xdr:nvCxnSpPr>
      <xdr:spPr>
        <a:xfrm>
          <a:off x="15481300" y="10895647"/>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169228</xdr:rowOff>
    </xdr:from>
    <xdr:to>
      <xdr:col>76</xdr:col>
      <xdr:colOff>165100</xdr:colOff>
      <xdr:row>63</xdr:row>
      <xdr:rowOff>99378</xdr:rowOff>
    </xdr:to>
    <xdr:sp macro="" textlink="">
      <xdr:nvSpPr>
        <xdr:cNvPr id="553" name="楕円 552"/>
        <xdr:cNvSpPr/>
      </xdr:nvSpPr>
      <xdr:spPr>
        <a:xfrm>
          <a:off x="14541500" y="107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48578</xdr:rowOff>
    </xdr:from>
    <xdr:to>
      <xdr:col>81</xdr:col>
      <xdr:colOff>50800</xdr:colOff>
      <xdr:row>63</xdr:row>
      <xdr:rowOff>94297</xdr:rowOff>
    </xdr:to>
    <xdr:cxnSp macro="">
      <xdr:nvCxnSpPr>
        <xdr:cNvPr id="554" name="直線コネクタ 553"/>
        <xdr:cNvCxnSpPr/>
      </xdr:nvCxnSpPr>
      <xdr:spPr>
        <a:xfrm>
          <a:off x="14592300" y="1084992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54928</xdr:rowOff>
    </xdr:from>
    <xdr:to>
      <xdr:col>72</xdr:col>
      <xdr:colOff>38100</xdr:colOff>
      <xdr:row>63</xdr:row>
      <xdr:rowOff>156528</xdr:rowOff>
    </xdr:to>
    <xdr:sp macro="" textlink="">
      <xdr:nvSpPr>
        <xdr:cNvPr id="555" name="楕円 554"/>
        <xdr:cNvSpPr/>
      </xdr:nvSpPr>
      <xdr:spPr>
        <a:xfrm>
          <a:off x="13652500" y="108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48578</xdr:rowOff>
    </xdr:from>
    <xdr:to>
      <xdr:col>76</xdr:col>
      <xdr:colOff>114300</xdr:colOff>
      <xdr:row>63</xdr:row>
      <xdr:rowOff>105728</xdr:rowOff>
    </xdr:to>
    <xdr:cxnSp macro="">
      <xdr:nvCxnSpPr>
        <xdr:cNvPr id="556" name="直線コネクタ 555"/>
        <xdr:cNvCxnSpPr/>
      </xdr:nvCxnSpPr>
      <xdr:spPr>
        <a:xfrm flipV="1">
          <a:off x="13703300" y="108499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20638</xdr:rowOff>
    </xdr:from>
    <xdr:to>
      <xdr:col>67</xdr:col>
      <xdr:colOff>101600</xdr:colOff>
      <xdr:row>63</xdr:row>
      <xdr:rowOff>122238</xdr:rowOff>
    </xdr:to>
    <xdr:sp macro="" textlink="">
      <xdr:nvSpPr>
        <xdr:cNvPr id="557" name="楕円 556"/>
        <xdr:cNvSpPr/>
      </xdr:nvSpPr>
      <xdr:spPr>
        <a:xfrm>
          <a:off x="12763500" y="108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71438</xdr:rowOff>
    </xdr:from>
    <xdr:to>
      <xdr:col>71</xdr:col>
      <xdr:colOff>177800</xdr:colOff>
      <xdr:row>63</xdr:row>
      <xdr:rowOff>105728</xdr:rowOff>
    </xdr:to>
    <xdr:cxnSp macro="">
      <xdr:nvCxnSpPr>
        <xdr:cNvPr id="558" name="直線コネクタ 557"/>
        <xdr:cNvCxnSpPr/>
      </xdr:nvCxnSpPr>
      <xdr:spPr>
        <a:xfrm>
          <a:off x="12814300" y="108727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15892</xdr:rowOff>
    </xdr:from>
    <xdr:ext cx="405111" cy="259045"/>
    <xdr:sp macro="" textlink="">
      <xdr:nvSpPr>
        <xdr:cNvPr id="559" name="n_1aveValue【学校施設】&#10;有形固定資産減価償却率"/>
        <xdr:cNvSpPr txBox="1"/>
      </xdr:nvSpPr>
      <xdr:spPr>
        <a:xfrm>
          <a:off x="15266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81615</xdr:rowOff>
    </xdr:from>
    <xdr:ext cx="405111" cy="259045"/>
    <xdr:sp macro="" textlink="">
      <xdr:nvSpPr>
        <xdr:cNvPr id="560" name="n_2aveValue【学校施設】&#10;有形固定資産減価償却率"/>
        <xdr:cNvSpPr txBox="1"/>
      </xdr:nvSpPr>
      <xdr:spPr>
        <a:xfrm>
          <a:off x="14389744" y="1019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121620</xdr:rowOff>
    </xdr:from>
    <xdr:ext cx="405111" cy="259045"/>
    <xdr:sp macro="" textlink="">
      <xdr:nvSpPr>
        <xdr:cNvPr id="561" name="n_3aveValue【学校施設】&#10;有形固定資産減価償却率"/>
        <xdr:cNvSpPr txBox="1"/>
      </xdr:nvSpPr>
      <xdr:spPr>
        <a:xfrm>
          <a:off x="13500744" y="1023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562" name="n_4aveValue【学校施設】&#10;有形固定資産減価償却率"/>
        <xdr:cNvSpPr txBox="1"/>
      </xdr:nvSpPr>
      <xdr:spPr>
        <a:xfrm>
          <a:off x="12611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136224</xdr:rowOff>
    </xdr:from>
    <xdr:ext cx="405111" cy="259045"/>
    <xdr:sp macro="" textlink="">
      <xdr:nvSpPr>
        <xdr:cNvPr id="563" name="n_1mainValue【学校施設】&#10;有形固定資産減価償却率"/>
        <xdr:cNvSpPr txBox="1"/>
      </xdr:nvSpPr>
      <xdr:spPr>
        <a:xfrm>
          <a:off x="15266044" y="10937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90505</xdr:rowOff>
    </xdr:from>
    <xdr:ext cx="405111" cy="259045"/>
    <xdr:sp macro="" textlink="">
      <xdr:nvSpPr>
        <xdr:cNvPr id="564" name="n_2mainValue【学校施設】&#10;有形固定資産減価償却率"/>
        <xdr:cNvSpPr txBox="1"/>
      </xdr:nvSpPr>
      <xdr:spPr>
        <a:xfrm>
          <a:off x="14389744" y="108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147655</xdr:rowOff>
    </xdr:from>
    <xdr:ext cx="405111" cy="259045"/>
    <xdr:sp macro="" textlink="">
      <xdr:nvSpPr>
        <xdr:cNvPr id="565" name="n_3mainValue【学校施設】&#10;有形固定資産減価償却率"/>
        <xdr:cNvSpPr txBox="1"/>
      </xdr:nvSpPr>
      <xdr:spPr>
        <a:xfrm>
          <a:off x="13500744" y="1094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113365</xdr:rowOff>
    </xdr:from>
    <xdr:ext cx="405111" cy="259045"/>
    <xdr:sp macro="" textlink="">
      <xdr:nvSpPr>
        <xdr:cNvPr id="566" name="n_4mainValue【学校施設】&#10;有形固定資産減価償却率"/>
        <xdr:cNvSpPr txBox="1"/>
      </xdr:nvSpPr>
      <xdr:spPr>
        <a:xfrm>
          <a:off x="12611744" y="1091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598" name="【学校施設】&#10;一人当たり面積平均値テキスト"/>
        <xdr:cNvSpPr txBox="1"/>
      </xdr:nvSpPr>
      <xdr:spPr>
        <a:xfrm>
          <a:off x="22199600" y="10264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xdr:cNvSpPr/>
      </xdr:nvSpPr>
      <xdr:spPr>
        <a:xfrm>
          <a:off x="2038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xdr:cNvSpPr/>
      </xdr:nvSpPr>
      <xdr:spPr>
        <a:xfrm>
          <a:off x="19494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xdr:cNvSpPr/>
      </xdr:nvSpPr>
      <xdr:spPr>
        <a:xfrm>
          <a:off x="18605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138612</xdr:rowOff>
    </xdr:from>
    <xdr:to>
      <xdr:col>116</xdr:col>
      <xdr:colOff>114300</xdr:colOff>
      <xdr:row>59</xdr:row>
      <xdr:rowOff>68762</xdr:rowOff>
    </xdr:to>
    <xdr:sp macro="" textlink="">
      <xdr:nvSpPr>
        <xdr:cNvPr id="609" name="楕円 608"/>
        <xdr:cNvSpPr/>
      </xdr:nvSpPr>
      <xdr:spPr>
        <a:xfrm>
          <a:off x="22110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161489</xdr:rowOff>
    </xdr:from>
    <xdr:ext cx="469744" cy="259045"/>
    <xdr:sp macro="" textlink="">
      <xdr:nvSpPr>
        <xdr:cNvPr id="610" name="【学校施設】&#10;一人当たり面積該当値テキスト"/>
        <xdr:cNvSpPr txBox="1"/>
      </xdr:nvSpPr>
      <xdr:spPr>
        <a:xfrm>
          <a:off x="22199600" y="993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145143</xdr:rowOff>
    </xdr:from>
    <xdr:to>
      <xdr:col>112</xdr:col>
      <xdr:colOff>38100</xdr:colOff>
      <xdr:row>59</xdr:row>
      <xdr:rowOff>75293</xdr:rowOff>
    </xdr:to>
    <xdr:sp macro="" textlink="">
      <xdr:nvSpPr>
        <xdr:cNvPr id="611" name="楕円 610"/>
        <xdr:cNvSpPr/>
      </xdr:nvSpPr>
      <xdr:spPr>
        <a:xfrm>
          <a:off x="21272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17962</xdr:rowOff>
    </xdr:from>
    <xdr:to>
      <xdr:col>116</xdr:col>
      <xdr:colOff>63500</xdr:colOff>
      <xdr:row>59</xdr:row>
      <xdr:rowOff>24493</xdr:rowOff>
    </xdr:to>
    <xdr:cxnSp macro="">
      <xdr:nvCxnSpPr>
        <xdr:cNvPr id="612" name="直線コネクタ 611"/>
        <xdr:cNvCxnSpPr/>
      </xdr:nvCxnSpPr>
      <xdr:spPr>
        <a:xfrm flipV="1">
          <a:off x="21323300" y="101335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158206</xdr:rowOff>
    </xdr:from>
    <xdr:to>
      <xdr:col>107</xdr:col>
      <xdr:colOff>101600</xdr:colOff>
      <xdr:row>59</xdr:row>
      <xdr:rowOff>88356</xdr:rowOff>
    </xdr:to>
    <xdr:sp macro="" textlink="">
      <xdr:nvSpPr>
        <xdr:cNvPr id="613" name="楕円 612"/>
        <xdr:cNvSpPr/>
      </xdr:nvSpPr>
      <xdr:spPr>
        <a:xfrm>
          <a:off x="2038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24493</xdr:rowOff>
    </xdr:from>
    <xdr:to>
      <xdr:col>111</xdr:col>
      <xdr:colOff>177800</xdr:colOff>
      <xdr:row>59</xdr:row>
      <xdr:rowOff>37556</xdr:rowOff>
    </xdr:to>
    <xdr:cxnSp macro="">
      <xdr:nvCxnSpPr>
        <xdr:cNvPr id="614" name="直線コネクタ 613"/>
        <xdr:cNvCxnSpPr/>
      </xdr:nvCxnSpPr>
      <xdr:spPr>
        <a:xfrm flipV="1">
          <a:off x="20434300" y="101400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161472</xdr:rowOff>
    </xdr:from>
    <xdr:to>
      <xdr:col>102</xdr:col>
      <xdr:colOff>165100</xdr:colOff>
      <xdr:row>59</xdr:row>
      <xdr:rowOff>91622</xdr:rowOff>
    </xdr:to>
    <xdr:sp macro="" textlink="">
      <xdr:nvSpPr>
        <xdr:cNvPr id="615" name="楕円 614"/>
        <xdr:cNvSpPr/>
      </xdr:nvSpPr>
      <xdr:spPr>
        <a:xfrm>
          <a:off x="19494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37556</xdr:rowOff>
    </xdr:from>
    <xdr:to>
      <xdr:col>107</xdr:col>
      <xdr:colOff>50800</xdr:colOff>
      <xdr:row>59</xdr:row>
      <xdr:rowOff>40822</xdr:rowOff>
    </xdr:to>
    <xdr:cxnSp macro="">
      <xdr:nvCxnSpPr>
        <xdr:cNvPr id="616" name="直線コネクタ 615"/>
        <xdr:cNvCxnSpPr/>
      </xdr:nvCxnSpPr>
      <xdr:spPr>
        <a:xfrm flipV="1">
          <a:off x="19545300" y="101531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169091</xdr:rowOff>
    </xdr:from>
    <xdr:to>
      <xdr:col>98</xdr:col>
      <xdr:colOff>38100</xdr:colOff>
      <xdr:row>59</xdr:row>
      <xdr:rowOff>99241</xdr:rowOff>
    </xdr:to>
    <xdr:sp macro="" textlink="">
      <xdr:nvSpPr>
        <xdr:cNvPr id="617" name="楕円 616"/>
        <xdr:cNvSpPr/>
      </xdr:nvSpPr>
      <xdr:spPr>
        <a:xfrm>
          <a:off x="18605500" y="101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40822</xdr:rowOff>
    </xdr:from>
    <xdr:to>
      <xdr:col>102</xdr:col>
      <xdr:colOff>114300</xdr:colOff>
      <xdr:row>59</xdr:row>
      <xdr:rowOff>48441</xdr:rowOff>
    </xdr:to>
    <xdr:cxnSp macro="">
      <xdr:nvCxnSpPr>
        <xdr:cNvPr id="618" name="直線コネクタ 617"/>
        <xdr:cNvCxnSpPr/>
      </xdr:nvCxnSpPr>
      <xdr:spPr>
        <a:xfrm flipV="1">
          <a:off x="18656300" y="1015637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macro="" textlink="">
      <xdr:nvSpPr>
        <xdr:cNvPr id="619" name="n_1aveValue【学校施設】&#10;一人当たり面積"/>
        <xdr:cNvSpPr txBox="1"/>
      </xdr:nvSpPr>
      <xdr:spPr>
        <a:xfrm>
          <a:off x="21075727" y="1037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100710</xdr:rowOff>
    </xdr:from>
    <xdr:ext cx="469744" cy="259045"/>
    <xdr:sp macro="" textlink="">
      <xdr:nvSpPr>
        <xdr:cNvPr id="620" name="n_2aveValue【学校施設】&#10;一人当たり面積"/>
        <xdr:cNvSpPr txBox="1"/>
      </xdr:nvSpPr>
      <xdr:spPr>
        <a:xfrm>
          <a:off x="201994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129012</xdr:rowOff>
    </xdr:from>
    <xdr:ext cx="469744" cy="259045"/>
    <xdr:sp macro="" textlink="">
      <xdr:nvSpPr>
        <xdr:cNvPr id="621" name="n_3aveValue【学校施設】&#10;一人当たり面積"/>
        <xdr:cNvSpPr txBox="1"/>
      </xdr:nvSpPr>
      <xdr:spPr>
        <a:xfrm>
          <a:off x="19310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145342</xdr:rowOff>
    </xdr:from>
    <xdr:ext cx="469744" cy="259045"/>
    <xdr:sp macro="" textlink="">
      <xdr:nvSpPr>
        <xdr:cNvPr id="622" name="n_4aveValue【学校施設】&#10;一人当たり面積"/>
        <xdr:cNvSpPr txBox="1"/>
      </xdr:nvSpPr>
      <xdr:spPr>
        <a:xfrm>
          <a:off x="18421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91820</xdr:rowOff>
    </xdr:from>
    <xdr:ext cx="469744" cy="259045"/>
    <xdr:sp macro="" textlink="">
      <xdr:nvSpPr>
        <xdr:cNvPr id="623" name="n_1mainValue【学校施設】&#10;一人当たり面積"/>
        <xdr:cNvSpPr txBox="1"/>
      </xdr:nvSpPr>
      <xdr:spPr>
        <a:xfrm>
          <a:off x="21075727" y="98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104883</xdr:rowOff>
    </xdr:from>
    <xdr:ext cx="469744" cy="259045"/>
    <xdr:sp macro="" textlink="">
      <xdr:nvSpPr>
        <xdr:cNvPr id="624" name="n_2mainValue【学校施設】&#10;一人当たり面積"/>
        <xdr:cNvSpPr txBox="1"/>
      </xdr:nvSpPr>
      <xdr:spPr>
        <a:xfrm>
          <a:off x="20199427" y="987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108149</xdr:rowOff>
    </xdr:from>
    <xdr:ext cx="469744" cy="259045"/>
    <xdr:sp macro="" textlink="">
      <xdr:nvSpPr>
        <xdr:cNvPr id="625" name="n_3mainValue【学校施設】&#10;一人当たり面積"/>
        <xdr:cNvSpPr txBox="1"/>
      </xdr:nvSpPr>
      <xdr:spPr>
        <a:xfrm>
          <a:off x="19310427" y="98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115768</xdr:rowOff>
    </xdr:from>
    <xdr:ext cx="469744" cy="259045"/>
    <xdr:sp macro="" textlink="">
      <xdr:nvSpPr>
        <xdr:cNvPr id="626" name="n_4mainValue【学校施設】&#10;一人当たり面積"/>
        <xdr:cNvSpPr txBox="1"/>
      </xdr:nvSpPr>
      <xdr:spPr>
        <a:xfrm>
          <a:off x="18421427" y="988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56" name="【児童館】&#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xdr:cNvSpPr/>
      </xdr:nvSpPr>
      <xdr:spPr>
        <a:xfrm>
          <a:off x="13652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164464</xdr:rowOff>
    </xdr:from>
    <xdr:to>
      <xdr:col>85</xdr:col>
      <xdr:colOff>177800</xdr:colOff>
      <xdr:row>83</xdr:row>
      <xdr:rowOff>94614</xdr:rowOff>
    </xdr:to>
    <xdr:sp macro="" textlink="">
      <xdr:nvSpPr>
        <xdr:cNvPr id="667" name="楕円 666"/>
        <xdr:cNvSpPr/>
      </xdr:nvSpPr>
      <xdr:spPr>
        <a:xfrm>
          <a:off x="16268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142891</xdr:rowOff>
    </xdr:from>
    <xdr:ext cx="405111" cy="259045"/>
    <xdr:sp macro="" textlink="">
      <xdr:nvSpPr>
        <xdr:cNvPr id="668" name="【児童館】&#10;有形固定資産減価償却率該当値テキスト"/>
        <xdr:cNvSpPr txBox="1"/>
      </xdr:nvSpPr>
      <xdr:spPr>
        <a:xfrm>
          <a:off x="16357600"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154939</xdr:rowOff>
    </xdr:from>
    <xdr:to>
      <xdr:col>81</xdr:col>
      <xdr:colOff>101600</xdr:colOff>
      <xdr:row>83</xdr:row>
      <xdr:rowOff>85089</xdr:rowOff>
    </xdr:to>
    <xdr:sp macro="" textlink="">
      <xdr:nvSpPr>
        <xdr:cNvPr id="669" name="楕円 668"/>
        <xdr:cNvSpPr/>
      </xdr:nvSpPr>
      <xdr:spPr>
        <a:xfrm>
          <a:off x="15430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34289</xdr:rowOff>
    </xdr:from>
    <xdr:to>
      <xdr:col>85</xdr:col>
      <xdr:colOff>127000</xdr:colOff>
      <xdr:row>83</xdr:row>
      <xdr:rowOff>43814</xdr:rowOff>
    </xdr:to>
    <xdr:cxnSp macro="">
      <xdr:nvCxnSpPr>
        <xdr:cNvPr id="670" name="直線コネクタ 669"/>
        <xdr:cNvCxnSpPr/>
      </xdr:nvCxnSpPr>
      <xdr:spPr>
        <a:xfrm>
          <a:off x="15481300" y="1426463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71" name="楕円 670"/>
        <xdr:cNvSpPr/>
      </xdr:nvSpPr>
      <xdr:spPr>
        <a:xfrm>
          <a:off x="14541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0</xdr:rowOff>
    </xdr:from>
    <xdr:to>
      <xdr:col>81</xdr:col>
      <xdr:colOff>50800</xdr:colOff>
      <xdr:row>83</xdr:row>
      <xdr:rowOff>34289</xdr:rowOff>
    </xdr:to>
    <xdr:cxnSp macro="">
      <xdr:nvCxnSpPr>
        <xdr:cNvPr id="672" name="直線コネクタ 671"/>
        <xdr:cNvCxnSpPr/>
      </xdr:nvCxnSpPr>
      <xdr:spPr>
        <a:xfrm>
          <a:off x="14592300" y="14230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80645</xdr:rowOff>
    </xdr:from>
    <xdr:to>
      <xdr:col>72</xdr:col>
      <xdr:colOff>38100</xdr:colOff>
      <xdr:row>83</xdr:row>
      <xdr:rowOff>10795</xdr:rowOff>
    </xdr:to>
    <xdr:sp macro="" textlink="">
      <xdr:nvSpPr>
        <xdr:cNvPr id="673" name="楕円 672"/>
        <xdr:cNvSpPr/>
      </xdr:nvSpPr>
      <xdr:spPr>
        <a:xfrm>
          <a:off x="13652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131445</xdr:rowOff>
    </xdr:from>
    <xdr:to>
      <xdr:col>76</xdr:col>
      <xdr:colOff>114300</xdr:colOff>
      <xdr:row>83</xdr:row>
      <xdr:rowOff>0</xdr:rowOff>
    </xdr:to>
    <xdr:cxnSp macro="">
      <xdr:nvCxnSpPr>
        <xdr:cNvPr id="674" name="直線コネクタ 673"/>
        <xdr:cNvCxnSpPr/>
      </xdr:nvCxnSpPr>
      <xdr:spPr>
        <a:xfrm>
          <a:off x="13703300" y="14190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40639</xdr:rowOff>
    </xdr:from>
    <xdr:to>
      <xdr:col>67</xdr:col>
      <xdr:colOff>101600</xdr:colOff>
      <xdr:row>82</xdr:row>
      <xdr:rowOff>142239</xdr:rowOff>
    </xdr:to>
    <xdr:sp macro="" textlink="">
      <xdr:nvSpPr>
        <xdr:cNvPr id="675" name="楕円 674"/>
        <xdr:cNvSpPr/>
      </xdr:nvSpPr>
      <xdr:spPr>
        <a:xfrm>
          <a:off x="12763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91439</xdr:rowOff>
    </xdr:from>
    <xdr:to>
      <xdr:col>71</xdr:col>
      <xdr:colOff>177800</xdr:colOff>
      <xdr:row>82</xdr:row>
      <xdr:rowOff>131445</xdr:rowOff>
    </xdr:to>
    <xdr:cxnSp macro="">
      <xdr:nvCxnSpPr>
        <xdr:cNvPr id="676" name="直線コネクタ 675"/>
        <xdr:cNvCxnSpPr/>
      </xdr:nvCxnSpPr>
      <xdr:spPr>
        <a:xfrm>
          <a:off x="12814300" y="141503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7" name="n_1aveValue【児童館】&#10;有形固定資産減価償却率"/>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678"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679" name="n_3aveValue【児童館】&#10;有形固定資産減価償却率"/>
        <xdr:cNvSpPr txBox="1"/>
      </xdr:nvSpPr>
      <xdr:spPr>
        <a:xfrm>
          <a:off x="13500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80"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76216</xdr:rowOff>
    </xdr:from>
    <xdr:ext cx="405111" cy="259045"/>
    <xdr:sp macro="" textlink="">
      <xdr:nvSpPr>
        <xdr:cNvPr id="681" name="n_1mainValue【児童館】&#10;有形固定資産減価償却率"/>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682" name="n_2mainValue【児童館】&#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1922</xdr:rowOff>
    </xdr:from>
    <xdr:ext cx="405111" cy="259045"/>
    <xdr:sp macro="" textlink="">
      <xdr:nvSpPr>
        <xdr:cNvPr id="683" name="n_3mainValue【児童館】&#10;有形固定資産減価償却率"/>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133366</xdr:rowOff>
    </xdr:from>
    <xdr:ext cx="405111" cy="259045"/>
    <xdr:sp macro="" textlink="">
      <xdr:nvSpPr>
        <xdr:cNvPr id="684" name="n_4mainValue【児童館】&#10;有形固定資産減価償却率"/>
        <xdr:cNvSpPr txBox="1"/>
      </xdr:nvSpPr>
      <xdr:spPr>
        <a:xfrm>
          <a:off x="12611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713" name="【児童館】&#10;一人当たり面積平均値テキスト"/>
        <xdr:cNvSpPr txBox="1"/>
      </xdr:nvSpPr>
      <xdr:spPr>
        <a:xfrm>
          <a:off x="221996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xdr:cNvSpPr/>
      </xdr:nvSpPr>
      <xdr:spPr>
        <a:xfrm>
          <a:off x="20383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724" name="楕円 723"/>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725" name="【児童館】&#10;一人当たり面積該当値テキスト"/>
        <xdr:cNvSpPr txBox="1"/>
      </xdr:nvSpPr>
      <xdr:spPr>
        <a:xfrm>
          <a:off x="221996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726" name="楕円 725"/>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0</xdr:rowOff>
    </xdr:to>
    <xdr:cxnSp macro="">
      <xdr:nvCxnSpPr>
        <xdr:cNvPr id="727" name="直線コネクタ 726"/>
        <xdr:cNvCxnSpPr/>
      </xdr:nvCxnSpPr>
      <xdr:spPr>
        <a:xfrm>
          <a:off x="21323300" y="1457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120650</xdr:rowOff>
    </xdr:from>
    <xdr:to>
      <xdr:col>107</xdr:col>
      <xdr:colOff>101600</xdr:colOff>
      <xdr:row>85</xdr:row>
      <xdr:rowOff>50800</xdr:rowOff>
    </xdr:to>
    <xdr:sp macro="" textlink="">
      <xdr:nvSpPr>
        <xdr:cNvPr id="728" name="楕円 727"/>
        <xdr:cNvSpPr/>
      </xdr:nvSpPr>
      <xdr:spPr>
        <a:xfrm>
          <a:off x="20383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0</xdr:rowOff>
    </xdr:from>
    <xdr:to>
      <xdr:col>111</xdr:col>
      <xdr:colOff>177800</xdr:colOff>
      <xdr:row>85</xdr:row>
      <xdr:rowOff>0</xdr:rowOff>
    </xdr:to>
    <xdr:cxnSp macro="">
      <xdr:nvCxnSpPr>
        <xdr:cNvPr id="729" name="直線コネクタ 728"/>
        <xdr:cNvCxnSpPr/>
      </xdr:nvCxnSpPr>
      <xdr:spPr>
        <a:xfrm>
          <a:off x="20434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120650</xdr:rowOff>
    </xdr:from>
    <xdr:to>
      <xdr:col>102</xdr:col>
      <xdr:colOff>165100</xdr:colOff>
      <xdr:row>85</xdr:row>
      <xdr:rowOff>50800</xdr:rowOff>
    </xdr:to>
    <xdr:sp macro="" textlink="">
      <xdr:nvSpPr>
        <xdr:cNvPr id="730" name="楕円 729"/>
        <xdr:cNvSpPr/>
      </xdr:nvSpPr>
      <xdr:spPr>
        <a:xfrm>
          <a:off x="19494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0</xdr:rowOff>
    </xdr:from>
    <xdr:to>
      <xdr:col>107</xdr:col>
      <xdr:colOff>50800</xdr:colOff>
      <xdr:row>85</xdr:row>
      <xdr:rowOff>0</xdr:rowOff>
    </xdr:to>
    <xdr:cxnSp macro="">
      <xdr:nvCxnSpPr>
        <xdr:cNvPr id="731" name="直線コネクタ 730"/>
        <xdr:cNvCxnSpPr/>
      </xdr:nvCxnSpPr>
      <xdr:spPr>
        <a:xfrm>
          <a:off x="19545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32" name="楕円 731"/>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0</xdr:rowOff>
    </xdr:from>
    <xdr:to>
      <xdr:col>102</xdr:col>
      <xdr:colOff>114300</xdr:colOff>
      <xdr:row>85</xdr:row>
      <xdr:rowOff>19050</xdr:rowOff>
    </xdr:to>
    <xdr:cxnSp macro="">
      <xdr:nvCxnSpPr>
        <xdr:cNvPr id="733" name="直線コネクタ 732"/>
        <xdr:cNvCxnSpPr/>
      </xdr:nvCxnSpPr>
      <xdr:spPr>
        <a:xfrm flipV="1">
          <a:off x="18656300" y="14573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4" name="n_1ave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735" name="n_2aveValue【児童館】&#10;一人当たり面積"/>
        <xdr:cNvSpPr txBox="1"/>
      </xdr:nvSpPr>
      <xdr:spPr>
        <a:xfrm>
          <a:off x="20199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36"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37"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41927</xdr:rowOff>
    </xdr:from>
    <xdr:ext cx="469744" cy="259045"/>
    <xdr:sp macro="" textlink="">
      <xdr:nvSpPr>
        <xdr:cNvPr id="738" name="n_1mainValue【児童館】&#10;一人当たり面積"/>
        <xdr:cNvSpPr txBox="1"/>
      </xdr:nvSpPr>
      <xdr:spPr>
        <a:xfrm>
          <a:off x="21075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739" name="n_2mainValue【児童館】&#10;一人当たり面積"/>
        <xdr:cNvSpPr txBox="1"/>
      </xdr:nvSpPr>
      <xdr:spPr>
        <a:xfrm>
          <a:off x="20199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41927</xdr:rowOff>
    </xdr:from>
    <xdr:ext cx="469744" cy="259045"/>
    <xdr:sp macro="" textlink="">
      <xdr:nvSpPr>
        <xdr:cNvPr id="740" name="n_3mainValue【児童館】&#10;一人当たり面積"/>
        <xdr:cNvSpPr txBox="1"/>
      </xdr:nvSpPr>
      <xdr:spPr>
        <a:xfrm>
          <a:off x="19310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41"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xdr:cNvCxnSpPr/>
      </xdr:nvCxnSpPr>
      <xdr:spPr>
        <a:xfrm flipV="1">
          <a:off x="16318864" y="171069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67"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69"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34307</xdr:rowOff>
    </xdr:from>
    <xdr:ext cx="405111" cy="259045"/>
    <xdr:sp macro="" textlink="">
      <xdr:nvSpPr>
        <xdr:cNvPr id="771" name="【公民館】&#10;有形固定資産減価償却率平均値テキスト"/>
        <xdr:cNvSpPr txBox="1"/>
      </xdr:nvSpPr>
      <xdr:spPr>
        <a:xfrm>
          <a:off x="16357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774" name="フローチャート: 判断 773"/>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776" name="フローチャート: 判断 775"/>
        <xdr:cNvSpPr/>
      </xdr:nvSpPr>
      <xdr:spPr>
        <a:xfrm>
          <a:off x="12763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44450</xdr:rowOff>
    </xdr:from>
    <xdr:to>
      <xdr:col>85</xdr:col>
      <xdr:colOff>177800</xdr:colOff>
      <xdr:row>103</xdr:row>
      <xdr:rowOff>146050</xdr:rowOff>
    </xdr:to>
    <xdr:sp macro="" textlink="">
      <xdr:nvSpPr>
        <xdr:cNvPr id="782" name="楕円 781"/>
        <xdr:cNvSpPr/>
      </xdr:nvSpPr>
      <xdr:spPr>
        <a:xfrm>
          <a:off x="16268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67327</xdr:rowOff>
    </xdr:from>
    <xdr:ext cx="405111" cy="259045"/>
    <xdr:sp macro="" textlink="">
      <xdr:nvSpPr>
        <xdr:cNvPr id="783" name="【公民館】&#10;有形固定資産減価償却率該当値テキスト"/>
        <xdr:cNvSpPr txBox="1"/>
      </xdr:nvSpPr>
      <xdr:spPr>
        <a:xfrm>
          <a:off x="1635760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168275</xdr:rowOff>
    </xdr:from>
    <xdr:to>
      <xdr:col>81</xdr:col>
      <xdr:colOff>101600</xdr:colOff>
      <xdr:row>103</xdr:row>
      <xdr:rowOff>98425</xdr:rowOff>
    </xdr:to>
    <xdr:sp macro="" textlink="">
      <xdr:nvSpPr>
        <xdr:cNvPr id="784" name="楕円 783"/>
        <xdr:cNvSpPr/>
      </xdr:nvSpPr>
      <xdr:spPr>
        <a:xfrm>
          <a:off x="15430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47625</xdr:rowOff>
    </xdr:from>
    <xdr:to>
      <xdr:col>85</xdr:col>
      <xdr:colOff>127000</xdr:colOff>
      <xdr:row>103</xdr:row>
      <xdr:rowOff>95250</xdr:rowOff>
    </xdr:to>
    <xdr:cxnSp macro="">
      <xdr:nvCxnSpPr>
        <xdr:cNvPr id="785" name="直線コネクタ 784"/>
        <xdr:cNvCxnSpPr/>
      </xdr:nvCxnSpPr>
      <xdr:spPr>
        <a:xfrm>
          <a:off x="15481300" y="177069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86" name="楕円 785"/>
        <xdr:cNvSpPr/>
      </xdr:nvSpPr>
      <xdr:spPr>
        <a:xfrm>
          <a:off x="14541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47625</xdr:rowOff>
    </xdr:from>
    <xdr:to>
      <xdr:col>81</xdr:col>
      <xdr:colOff>50800</xdr:colOff>
      <xdr:row>104</xdr:row>
      <xdr:rowOff>53339</xdr:rowOff>
    </xdr:to>
    <xdr:cxnSp macro="">
      <xdr:nvCxnSpPr>
        <xdr:cNvPr id="787" name="直線コネクタ 786"/>
        <xdr:cNvCxnSpPr/>
      </xdr:nvCxnSpPr>
      <xdr:spPr>
        <a:xfrm flipV="1">
          <a:off x="14592300" y="17706975"/>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788" name="楕円 787"/>
        <xdr:cNvSpPr/>
      </xdr:nvSpPr>
      <xdr:spPr>
        <a:xfrm>
          <a:off x="13652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150495</xdr:rowOff>
    </xdr:to>
    <xdr:cxnSp macro="">
      <xdr:nvCxnSpPr>
        <xdr:cNvPr id="789" name="直線コネクタ 788"/>
        <xdr:cNvCxnSpPr/>
      </xdr:nvCxnSpPr>
      <xdr:spPr>
        <a:xfrm flipV="1">
          <a:off x="13703300" y="17884139"/>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76836</xdr:rowOff>
    </xdr:from>
    <xdr:to>
      <xdr:col>67</xdr:col>
      <xdr:colOff>101600</xdr:colOff>
      <xdr:row>105</xdr:row>
      <xdr:rowOff>6986</xdr:rowOff>
    </xdr:to>
    <xdr:sp macro="" textlink="">
      <xdr:nvSpPr>
        <xdr:cNvPr id="790" name="楕円 789"/>
        <xdr:cNvSpPr/>
      </xdr:nvSpPr>
      <xdr:spPr>
        <a:xfrm>
          <a:off x="12763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127636</xdr:rowOff>
    </xdr:from>
    <xdr:to>
      <xdr:col>71</xdr:col>
      <xdr:colOff>177800</xdr:colOff>
      <xdr:row>104</xdr:row>
      <xdr:rowOff>150495</xdr:rowOff>
    </xdr:to>
    <xdr:cxnSp macro="">
      <xdr:nvCxnSpPr>
        <xdr:cNvPr id="791" name="直線コネクタ 790"/>
        <xdr:cNvCxnSpPr/>
      </xdr:nvCxnSpPr>
      <xdr:spPr>
        <a:xfrm>
          <a:off x="12814300" y="179584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92" name="n_1ave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793" name="n_2aveValue【公民館】&#10;有形固定資産減価償却率"/>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4"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795" name="n_4aveValue【公民館】&#10;有形固定資産減価償却率"/>
        <xdr:cNvSpPr txBox="1"/>
      </xdr:nvSpPr>
      <xdr:spPr>
        <a:xfrm>
          <a:off x="12611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114952</xdr:rowOff>
    </xdr:from>
    <xdr:ext cx="405111" cy="259045"/>
    <xdr:sp macro="" textlink="">
      <xdr:nvSpPr>
        <xdr:cNvPr id="796" name="n_1mainValue【公民館】&#10;有形固定資産減価償却率"/>
        <xdr:cNvSpPr txBox="1"/>
      </xdr:nvSpPr>
      <xdr:spPr>
        <a:xfrm>
          <a:off x="152660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797" name="n_2main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20972</xdr:rowOff>
    </xdr:from>
    <xdr:ext cx="405111" cy="259045"/>
    <xdr:sp macro="" textlink="">
      <xdr:nvSpPr>
        <xdr:cNvPr id="798" name="n_3mainValue【公民館】&#10;有形固定資産減価償却率"/>
        <xdr:cNvSpPr txBox="1"/>
      </xdr:nvSpPr>
      <xdr:spPr>
        <a:xfrm>
          <a:off x="13500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169563</xdr:rowOff>
    </xdr:from>
    <xdr:ext cx="405111" cy="259045"/>
    <xdr:sp macro="" textlink="">
      <xdr:nvSpPr>
        <xdr:cNvPr id="799" name="n_4mainValue【公民館】&#10;有形固定資産減価償却率"/>
        <xdr:cNvSpPr txBox="1"/>
      </xdr:nvSpPr>
      <xdr:spPr>
        <a:xfrm>
          <a:off x="12611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xdr:cNvCxnSpPr/>
      </xdr:nvCxnSpPr>
      <xdr:spPr>
        <a:xfrm flipV="1">
          <a:off x="22160864" y="173888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4"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6" name="【公民館】&#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28" name="【公民館】&#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0" name="フローチャート: 判断 829"/>
        <xdr:cNvSpPr/>
      </xdr:nvSpPr>
      <xdr:spPr>
        <a:xfrm>
          <a:off x="2127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1" name="フローチャート: 判断 830"/>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2" name="フローチャート: 判断 831"/>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3" name="フローチャート: 判断 832"/>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39" name="楕円 838"/>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840" name="【公民館】&#10;一人当たり面積該当値テキスト"/>
        <xdr:cNvSpPr txBox="1"/>
      </xdr:nvSpPr>
      <xdr:spPr>
        <a:xfrm>
          <a:off x="22199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841" name="楕円 840"/>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41911</xdr:rowOff>
    </xdr:to>
    <xdr:cxnSp macro="">
      <xdr:nvCxnSpPr>
        <xdr:cNvPr id="842" name="直線コネクタ 841"/>
        <xdr:cNvCxnSpPr/>
      </xdr:nvCxnSpPr>
      <xdr:spPr>
        <a:xfrm>
          <a:off x="21323300" y="18044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33020</xdr:rowOff>
    </xdr:from>
    <xdr:to>
      <xdr:col>107</xdr:col>
      <xdr:colOff>101600</xdr:colOff>
      <xdr:row>104</xdr:row>
      <xdr:rowOff>134620</xdr:rowOff>
    </xdr:to>
    <xdr:sp macro="" textlink="">
      <xdr:nvSpPr>
        <xdr:cNvPr id="843" name="楕円 842"/>
        <xdr:cNvSpPr/>
      </xdr:nvSpPr>
      <xdr:spPr>
        <a:xfrm>
          <a:off x="20383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83820</xdr:rowOff>
    </xdr:from>
    <xdr:to>
      <xdr:col>111</xdr:col>
      <xdr:colOff>177800</xdr:colOff>
      <xdr:row>105</xdr:row>
      <xdr:rowOff>41911</xdr:rowOff>
    </xdr:to>
    <xdr:cxnSp macro="">
      <xdr:nvCxnSpPr>
        <xdr:cNvPr id="844" name="直線コネクタ 843"/>
        <xdr:cNvCxnSpPr/>
      </xdr:nvCxnSpPr>
      <xdr:spPr>
        <a:xfrm>
          <a:off x="20434300" y="179146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40639</xdr:rowOff>
    </xdr:from>
    <xdr:to>
      <xdr:col>102</xdr:col>
      <xdr:colOff>165100</xdr:colOff>
      <xdr:row>104</xdr:row>
      <xdr:rowOff>142239</xdr:rowOff>
    </xdr:to>
    <xdr:sp macro="" textlink="">
      <xdr:nvSpPr>
        <xdr:cNvPr id="845" name="楕円 844"/>
        <xdr:cNvSpPr/>
      </xdr:nvSpPr>
      <xdr:spPr>
        <a:xfrm>
          <a:off x="19494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83820</xdr:rowOff>
    </xdr:from>
    <xdr:to>
      <xdr:col>107</xdr:col>
      <xdr:colOff>50800</xdr:colOff>
      <xdr:row>104</xdr:row>
      <xdr:rowOff>91439</xdr:rowOff>
    </xdr:to>
    <xdr:cxnSp macro="">
      <xdr:nvCxnSpPr>
        <xdr:cNvPr id="846" name="直線コネクタ 845"/>
        <xdr:cNvCxnSpPr/>
      </xdr:nvCxnSpPr>
      <xdr:spPr>
        <a:xfrm flipV="1">
          <a:off x="19545300" y="17914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48261</xdr:rowOff>
    </xdr:from>
    <xdr:to>
      <xdr:col>98</xdr:col>
      <xdr:colOff>38100</xdr:colOff>
      <xdr:row>104</xdr:row>
      <xdr:rowOff>149861</xdr:rowOff>
    </xdr:to>
    <xdr:sp macro="" textlink="">
      <xdr:nvSpPr>
        <xdr:cNvPr id="847" name="楕円 846"/>
        <xdr:cNvSpPr/>
      </xdr:nvSpPr>
      <xdr:spPr>
        <a:xfrm>
          <a:off x="18605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91439</xdr:rowOff>
    </xdr:from>
    <xdr:to>
      <xdr:col>102</xdr:col>
      <xdr:colOff>114300</xdr:colOff>
      <xdr:row>104</xdr:row>
      <xdr:rowOff>99061</xdr:rowOff>
    </xdr:to>
    <xdr:cxnSp macro="">
      <xdr:nvCxnSpPr>
        <xdr:cNvPr id="848" name="直線コネクタ 847"/>
        <xdr:cNvCxnSpPr/>
      </xdr:nvCxnSpPr>
      <xdr:spPr>
        <a:xfrm flipV="1">
          <a:off x="18656300" y="17922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19066</xdr:rowOff>
    </xdr:from>
    <xdr:ext cx="469744" cy="259045"/>
    <xdr:sp macro="" textlink="">
      <xdr:nvSpPr>
        <xdr:cNvPr id="849" name="n_1aveValue【公民館】&#10;一人当たり面積"/>
        <xdr:cNvSpPr txBox="1"/>
      </xdr:nvSpPr>
      <xdr:spPr>
        <a:xfrm>
          <a:off x="21075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850" name="n_2ave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51" name="n_3aveValue【公民館】&#10;一人当たり面積"/>
        <xdr:cNvSpPr txBox="1"/>
      </xdr:nvSpPr>
      <xdr:spPr>
        <a:xfrm>
          <a:off x="19310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852" name="n_4aveValue【公民館】&#10;一人当たり面積"/>
        <xdr:cNvSpPr txBox="1"/>
      </xdr:nvSpPr>
      <xdr:spPr>
        <a:xfrm>
          <a:off x="18421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109238</xdr:rowOff>
    </xdr:from>
    <xdr:ext cx="469744" cy="259045"/>
    <xdr:sp macro="" textlink="">
      <xdr:nvSpPr>
        <xdr:cNvPr id="853" name="n_1mainValue【公民館】&#10;一人当たり面積"/>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151147</xdr:rowOff>
    </xdr:from>
    <xdr:ext cx="469744" cy="259045"/>
    <xdr:sp macro="" textlink="">
      <xdr:nvSpPr>
        <xdr:cNvPr id="854" name="n_2mainValue【公民館】&#10;一人当たり面積"/>
        <xdr:cNvSpPr txBox="1"/>
      </xdr:nvSpPr>
      <xdr:spPr>
        <a:xfrm>
          <a:off x="20199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158766</xdr:rowOff>
    </xdr:from>
    <xdr:ext cx="469744" cy="259045"/>
    <xdr:sp macro="" textlink="">
      <xdr:nvSpPr>
        <xdr:cNvPr id="855" name="n_3mainValue【公民館】&#10;一人当たり面積"/>
        <xdr:cNvSpPr txBox="1"/>
      </xdr:nvSpPr>
      <xdr:spPr>
        <a:xfrm>
          <a:off x="19310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166388</xdr:rowOff>
    </xdr:from>
    <xdr:ext cx="469744" cy="259045"/>
    <xdr:sp macro="" textlink="">
      <xdr:nvSpPr>
        <xdr:cNvPr id="856" name="n_4mainValue【公民館】&#10;一人当たり面積"/>
        <xdr:cNvSpPr txBox="1"/>
      </xdr:nvSpPr>
      <xdr:spPr>
        <a:xfrm>
          <a:off x="18421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類似団体の平均と比較すると、認定こども園・幼稚園・保育所、学校施設、公営住宅、児童館は有形固定資産減価償却率が高くなっている。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そのうち学校施設については有形固定資産減価償却率が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を超えており、特に老朽化が進んでいる施設であるといえる。</a:t>
          </a:r>
        </a:p>
        <a:p>
          <a:r>
            <a:rPr kumimoji="1" lang="ja-JP" altLang="en-US" sz="1300">
              <a:latin typeface="ＭＳ Ｐゴシック" panose="020B0600070205080204" pitchFamily="50" charset="-128"/>
              <a:ea typeface="ＭＳ Ｐゴシック" panose="020B0600070205080204" pitchFamily="50" charset="-128"/>
            </a:rPr>
            <a:t>公営住宅については橿原市公営住宅等長寿命化計画に基づき、学校施設については、橿原市教育施設再配置基本方針や橿原市学校施設整備基本計画に基づき、統廃合や長寿命化改良工事を実施し、数値の改善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奈良県橿原市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119,985
118,581
39.56
48,762,664
46,692,891
1,945,793
24,630,234
32,130,583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xdr:cNvSpPr/>
      </xdr:nvSpPr>
      <xdr:spPr>
        <a:xfrm>
          <a:off x="2857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xdr:cNvSpPr/>
      </xdr:nvSpPr>
      <xdr:spPr>
        <a:xfrm>
          <a:off x="1079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4" name="楕円 73"/>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15257</xdr:rowOff>
    </xdr:from>
    <xdr:ext cx="405111" cy="259045"/>
    <xdr:sp macro="" textlink="">
      <xdr:nvSpPr>
        <xdr:cNvPr id="75" name="【図書館】&#10;有形固定資産減価償却率該当値テキスト"/>
        <xdr:cNvSpPr txBox="1"/>
      </xdr:nvSpPr>
      <xdr:spPr>
        <a:xfrm>
          <a:off x="4673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xdr:rowOff>
    </xdr:from>
    <xdr:to>
      <xdr:col>20</xdr:col>
      <xdr:colOff>38100</xdr:colOff>
      <xdr:row>38</xdr:row>
      <xdr:rowOff>102507</xdr:rowOff>
    </xdr:to>
    <xdr:sp macro="" textlink="">
      <xdr:nvSpPr>
        <xdr:cNvPr id="76" name="楕円 75"/>
        <xdr:cNvSpPr/>
      </xdr:nvSpPr>
      <xdr:spPr>
        <a:xfrm>
          <a:off x="3746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51707</xdr:rowOff>
    </xdr:from>
    <xdr:to>
      <xdr:col>24</xdr:col>
      <xdr:colOff>63500</xdr:colOff>
      <xdr:row>38</xdr:row>
      <xdr:rowOff>87630</xdr:rowOff>
    </xdr:to>
    <xdr:cxnSp macro="">
      <xdr:nvCxnSpPr>
        <xdr:cNvPr id="77" name="直線コネクタ 76"/>
        <xdr:cNvCxnSpPr/>
      </xdr:nvCxnSpPr>
      <xdr:spPr>
        <a:xfrm>
          <a:off x="3797300" y="65668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133169</xdr:rowOff>
    </xdr:from>
    <xdr:to>
      <xdr:col>15</xdr:col>
      <xdr:colOff>101600</xdr:colOff>
      <xdr:row>38</xdr:row>
      <xdr:rowOff>63319</xdr:rowOff>
    </xdr:to>
    <xdr:sp macro="" textlink="">
      <xdr:nvSpPr>
        <xdr:cNvPr id="78" name="楕円 77"/>
        <xdr:cNvSpPr/>
      </xdr:nvSpPr>
      <xdr:spPr>
        <a:xfrm>
          <a:off x="2857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12519</xdr:rowOff>
    </xdr:from>
    <xdr:to>
      <xdr:col>19</xdr:col>
      <xdr:colOff>177800</xdr:colOff>
      <xdr:row>38</xdr:row>
      <xdr:rowOff>51707</xdr:rowOff>
    </xdr:to>
    <xdr:cxnSp macro="">
      <xdr:nvCxnSpPr>
        <xdr:cNvPr id="79" name="直線コネクタ 78"/>
        <xdr:cNvCxnSpPr/>
      </xdr:nvCxnSpPr>
      <xdr:spPr>
        <a:xfrm>
          <a:off x="2908300" y="65276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131536</xdr:rowOff>
    </xdr:from>
    <xdr:to>
      <xdr:col>10</xdr:col>
      <xdr:colOff>165100</xdr:colOff>
      <xdr:row>38</xdr:row>
      <xdr:rowOff>61686</xdr:rowOff>
    </xdr:to>
    <xdr:sp macro="" textlink="">
      <xdr:nvSpPr>
        <xdr:cNvPr id="80" name="楕円 79"/>
        <xdr:cNvSpPr/>
      </xdr:nvSpPr>
      <xdr:spPr>
        <a:xfrm>
          <a:off x="1968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10885</xdr:rowOff>
    </xdr:from>
    <xdr:to>
      <xdr:col>15</xdr:col>
      <xdr:colOff>50800</xdr:colOff>
      <xdr:row>38</xdr:row>
      <xdr:rowOff>12519</xdr:rowOff>
    </xdr:to>
    <xdr:cxnSp macro="">
      <xdr:nvCxnSpPr>
        <xdr:cNvPr id="81" name="直線コネクタ 80"/>
        <xdr:cNvCxnSpPr/>
      </xdr:nvCxnSpPr>
      <xdr:spPr>
        <a:xfrm>
          <a:off x="2019300" y="652598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2" name="楕円 81"/>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38</xdr:row>
      <xdr:rowOff>10885</xdr:rowOff>
    </xdr:to>
    <xdr:cxnSp macro="">
      <xdr:nvCxnSpPr>
        <xdr:cNvPr id="83" name="直線コネクタ 82"/>
        <xdr:cNvCxnSpPr/>
      </xdr:nvCxnSpPr>
      <xdr:spPr>
        <a:xfrm>
          <a:off x="1130300" y="648843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xdr:cNvSpPr txBox="1"/>
      </xdr:nvSpPr>
      <xdr:spPr>
        <a:xfrm>
          <a:off x="3582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xdr:cNvSpPr txBox="1"/>
      </xdr:nvSpPr>
      <xdr:spPr>
        <a:xfrm>
          <a:off x="2705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7" name="n_4aveValue【図書館】&#10;有形固定資産減価償却率"/>
        <xdr:cNvSpPr txBox="1"/>
      </xdr:nvSpPr>
      <xdr:spPr>
        <a:xfrm>
          <a:off x="927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93634</xdr:rowOff>
    </xdr:from>
    <xdr:ext cx="405111" cy="259045"/>
    <xdr:sp macro="" textlink="">
      <xdr:nvSpPr>
        <xdr:cNvPr id="88" name="n_1mainValue【図書館】&#10;有形固定資産減価償却率"/>
        <xdr:cNvSpPr txBox="1"/>
      </xdr:nvSpPr>
      <xdr:spPr>
        <a:xfrm>
          <a:off x="3582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54446</xdr:rowOff>
    </xdr:from>
    <xdr:ext cx="405111" cy="259045"/>
    <xdr:sp macro="" textlink="">
      <xdr:nvSpPr>
        <xdr:cNvPr id="89" name="n_2mainValue【図書館】&#10;有形固定資産減価償却率"/>
        <xdr:cNvSpPr txBox="1"/>
      </xdr:nvSpPr>
      <xdr:spPr>
        <a:xfrm>
          <a:off x="2705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52812</xdr:rowOff>
    </xdr:from>
    <xdr:ext cx="405111" cy="259045"/>
    <xdr:sp macro="" textlink="">
      <xdr:nvSpPr>
        <xdr:cNvPr id="90" name="n_3mainValue【図書館】&#10;有形固定資産減価償却率"/>
        <xdr:cNvSpPr txBox="1"/>
      </xdr:nvSpPr>
      <xdr:spPr>
        <a:xfrm>
          <a:off x="1816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15257</xdr:rowOff>
    </xdr:from>
    <xdr:ext cx="405111" cy="259045"/>
    <xdr:sp macro="" textlink="">
      <xdr:nvSpPr>
        <xdr:cNvPr id="91" name="n_4mainValue【図書館】&#10;有形固定資産減価償却率"/>
        <xdr:cNvSpPr txBox="1"/>
      </xdr:nvSpPr>
      <xdr:spPr>
        <a:xfrm>
          <a:off x="927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xdr:cNvSpPr/>
      </xdr:nvSpPr>
      <xdr:spPr>
        <a:xfrm>
          <a:off x="8699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xdr:cNvSpPr/>
      </xdr:nvSpPr>
      <xdr:spPr>
        <a:xfrm>
          <a:off x="7810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xdr:cNvSpPr/>
      </xdr:nvSpPr>
      <xdr:spPr>
        <a:xfrm>
          <a:off x="6921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166915</xdr:rowOff>
    </xdr:from>
    <xdr:to>
      <xdr:col>55</xdr:col>
      <xdr:colOff>50800</xdr:colOff>
      <xdr:row>41</xdr:row>
      <xdr:rowOff>97065</xdr:rowOff>
    </xdr:to>
    <xdr:sp macro="" textlink="">
      <xdr:nvSpPr>
        <xdr:cNvPr id="133" name="楕円 132"/>
        <xdr:cNvSpPr/>
      </xdr:nvSpPr>
      <xdr:spPr>
        <a:xfrm>
          <a:off x="104267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145342</xdr:rowOff>
    </xdr:from>
    <xdr:ext cx="469744" cy="259045"/>
    <xdr:sp macro="" textlink="">
      <xdr:nvSpPr>
        <xdr:cNvPr id="134" name="【図書館】&#10;一人当たり面積該当値テキスト"/>
        <xdr:cNvSpPr txBox="1"/>
      </xdr:nvSpPr>
      <xdr:spPr>
        <a:xfrm>
          <a:off x="10515600" y="700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166915</xdr:rowOff>
    </xdr:from>
    <xdr:to>
      <xdr:col>50</xdr:col>
      <xdr:colOff>165100</xdr:colOff>
      <xdr:row>41</xdr:row>
      <xdr:rowOff>97065</xdr:rowOff>
    </xdr:to>
    <xdr:sp macro="" textlink="">
      <xdr:nvSpPr>
        <xdr:cNvPr id="135" name="楕円 134"/>
        <xdr:cNvSpPr/>
      </xdr:nvSpPr>
      <xdr:spPr>
        <a:xfrm>
          <a:off x="9588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46265</xdr:rowOff>
    </xdr:from>
    <xdr:to>
      <xdr:col>55</xdr:col>
      <xdr:colOff>0</xdr:colOff>
      <xdr:row>41</xdr:row>
      <xdr:rowOff>46265</xdr:rowOff>
    </xdr:to>
    <xdr:cxnSp macro="">
      <xdr:nvCxnSpPr>
        <xdr:cNvPr id="136" name="直線コネクタ 135"/>
        <xdr:cNvCxnSpPr/>
      </xdr:nvCxnSpPr>
      <xdr:spPr>
        <a:xfrm>
          <a:off x="9639300" y="7075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166915</xdr:rowOff>
    </xdr:from>
    <xdr:to>
      <xdr:col>46</xdr:col>
      <xdr:colOff>38100</xdr:colOff>
      <xdr:row>41</xdr:row>
      <xdr:rowOff>97065</xdr:rowOff>
    </xdr:to>
    <xdr:sp macro="" textlink="">
      <xdr:nvSpPr>
        <xdr:cNvPr id="137" name="楕円 136"/>
        <xdr:cNvSpPr/>
      </xdr:nvSpPr>
      <xdr:spPr>
        <a:xfrm>
          <a:off x="8699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46265</xdr:rowOff>
    </xdr:from>
    <xdr:to>
      <xdr:col>50</xdr:col>
      <xdr:colOff>114300</xdr:colOff>
      <xdr:row>41</xdr:row>
      <xdr:rowOff>46265</xdr:rowOff>
    </xdr:to>
    <xdr:cxnSp macro="">
      <xdr:nvCxnSpPr>
        <xdr:cNvPr id="138" name="直線コネクタ 137"/>
        <xdr:cNvCxnSpPr/>
      </xdr:nvCxnSpPr>
      <xdr:spPr>
        <a:xfrm>
          <a:off x="8750300" y="707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166915</xdr:rowOff>
    </xdr:from>
    <xdr:to>
      <xdr:col>41</xdr:col>
      <xdr:colOff>101600</xdr:colOff>
      <xdr:row>41</xdr:row>
      <xdr:rowOff>97065</xdr:rowOff>
    </xdr:to>
    <xdr:sp macro="" textlink="">
      <xdr:nvSpPr>
        <xdr:cNvPr id="139" name="楕円 138"/>
        <xdr:cNvSpPr/>
      </xdr:nvSpPr>
      <xdr:spPr>
        <a:xfrm>
          <a:off x="7810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46265</xdr:rowOff>
    </xdr:from>
    <xdr:to>
      <xdr:col>45</xdr:col>
      <xdr:colOff>177800</xdr:colOff>
      <xdr:row>41</xdr:row>
      <xdr:rowOff>46265</xdr:rowOff>
    </xdr:to>
    <xdr:cxnSp macro="">
      <xdr:nvCxnSpPr>
        <xdr:cNvPr id="140" name="直線コネクタ 139"/>
        <xdr:cNvCxnSpPr/>
      </xdr:nvCxnSpPr>
      <xdr:spPr>
        <a:xfrm>
          <a:off x="7861300" y="707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166915</xdr:rowOff>
    </xdr:from>
    <xdr:to>
      <xdr:col>36</xdr:col>
      <xdr:colOff>165100</xdr:colOff>
      <xdr:row>41</xdr:row>
      <xdr:rowOff>97065</xdr:rowOff>
    </xdr:to>
    <xdr:sp macro="" textlink="">
      <xdr:nvSpPr>
        <xdr:cNvPr id="141" name="楕円 140"/>
        <xdr:cNvSpPr/>
      </xdr:nvSpPr>
      <xdr:spPr>
        <a:xfrm>
          <a:off x="6921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46265</xdr:rowOff>
    </xdr:from>
    <xdr:to>
      <xdr:col>41</xdr:col>
      <xdr:colOff>50800</xdr:colOff>
      <xdr:row>41</xdr:row>
      <xdr:rowOff>46265</xdr:rowOff>
    </xdr:to>
    <xdr:cxnSp macro="">
      <xdr:nvCxnSpPr>
        <xdr:cNvPr id="142" name="直線コネクタ 141"/>
        <xdr:cNvCxnSpPr/>
      </xdr:nvCxnSpPr>
      <xdr:spPr>
        <a:xfrm>
          <a:off x="6972300" y="707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44" name="n_2aveValue【図書館】&#10;一人当たり面積"/>
        <xdr:cNvSpPr txBox="1"/>
      </xdr:nvSpPr>
      <xdr:spPr>
        <a:xfrm>
          <a:off x="85154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45" name="n_3aveValue【図書館】&#10;一人当たり面積"/>
        <xdr:cNvSpPr txBox="1"/>
      </xdr:nvSpPr>
      <xdr:spPr>
        <a:xfrm>
          <a:off x="7626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6" name="n_4aveValue【図書館】&#10;一人当たり面積"/>
        <xdr:cNvSpPr txBox="1"/>
      </xdr:nvSpPr>
      <xdr:spPr>
        <a:xfrm>
          <a:off x="6737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88192</xdr:rowOff>
    </xdr:from>
    <xdr:ext cx="469744" cy="259045"/>
    <xdr:sp macro="" textlink="">
      <xdr:nvSpPr>
        <xdr:cNvPr id="147" name="n_1mainValue【図書館】&#10;一人当たり面積"/>
        <xdr:cNvSpPr txBox="1"/>
      </xdr:nvSpPr>
      <xdr:spPr>
        <a:xfrm>
          <a:off x="93917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88192</xdr:rowOff>
    </xdr:from>
    <xdr:ext cx="469744" cy="259045"/>
    <xdr:sp macro="" textlink="">
      <xdr:nvSpPr>
        <xdr:cNvPr id="148" name="n_2mainValue【図書館】&#10;一人当たり面積"/>
        <xdr:cNvSpPr txBox="1"/>
      </xdr:nvSpPr>
      <xdr:spPr>
        <a:xfrm>
          <a:off x="8515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88192</xdr:rowOff>
    </xdr:from>
    <xdr:ext cx="469744" cy="259045"/>
    <xdr:sp macro="" textlink="">
      <xdr:nvSpPr>
        <xdr:cNvPr id="149" name="n_3mainValue【図書館】&#10;一人当たり面積"/>
        <xdr:cNvSpPr txBox="1"/>
      </xdr:nvSpPr>
      <xdr:spPr>
        <a:xfrm>
          <a:off x="7626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88192</xdr:rowOff>
    </xdr:from>
    <xdr:ext cx="469744" cy="259045"/>
    <xdr:sp macro="" textlink="">
      <xdr:nvSpPr>
        <xdr:cNvPr id="150" name="n_4mainValue【図書館】&#10;一人当たり面積"/>
        <xdr:cNvSpPr txBox="1"/>
      </xdr:nvSpPr>
      <xdr:spPr>
        <a:xfrm>
          <a:off x="6737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91" name="楕円 190"/>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167657</xdr:rowOff>
    </xdr:from>
    <xdr:ext cx="405111" cy="259045"/>
    <xdr:sp macro="" textlink="">
      <xdr:nvSpPr>
        <xdr:cNvPr id="192" name="【体育館・プール】&#10;有形固定資産減価償却率該当値テキスト"/>
        <xdr:cNvSpPr txBox="1"/>
      </xdr:nvSpPr>
      <xdr:spPr>
        <a:xfrm>
          <a:off x="4673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93" name="楕円 192"/>
        <xdr:cNvSpPr/>
      </xdr:nvSpPr>
      <xdr:spPr>
        <a:xfrm>
          <a:off x="3746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28575</xdr:rowOff>
    </xdr:from>
    <xdr:to>
      <xdr:col>24</xdr:col>
      <xdr:colOff>63500</xdr:colOff>
      <xdr:row>60</xdr:row>
      <xdr:rowOff>68580</xdr:rowOff>
    </xdr:to>
    <xdr:cxnSp macro="">
      <xdr:nvCxnSpPr>
        <xdr:cNvPr id="194" name="直線コネクタ 193"/>
        <xdr:cNvCxnSpPr/>
      </xdr:nvCxnSpPr>
      <xdr:spPr>
        <a:xfrm>
          <a:off x="3797300" y="103155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105410</xdr:rowOff>
    </xdr:from>
    <xdr:to>
      <xdr:col>15</xdr:col>
      <xdr:colOff>101600</xdr:colOff>
      <xdr:row>60</xdr:row>
      <xdr:rowOff>35560</xdr:rowOff>
    </xdr:to>
    <xdr:sp macro="" textlink="">
      <xdr:nvSpPr>
        <xdr:cNvPr id="195" name="楕円 194"/>
        <xdr:cNvSpPr/>
      </xdr:nvSpPr>
      <xdr:spPr>
        <a:xfrm>
          <a:off x="2857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60</xdr:row>
      <xdr:rowOff>28575</xdr:rowOff>
    </xdr:to>
    <xdr:cxnSp macro="">
      <xdr:nvCxnSpPr>
        <xdr:cNvPr id="196" name="直線コネクタ 195"/>
        <xdr:cNvCxnSpPr/>
      </xdr:nvCxnSpPr>
      <xdr:spPr>
        <a:xfrm>
          <a:off x="2908300" y="102717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97" name="楕円 196"/>
        <xdr:cNvSpPr/>
      </xdr:nvSpPr>
      <xdr:spPr>
        <a:xfrm>
          <a:off x="1968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106680</xdr:rowOff>
    </xdr:from>
    <xdr:to>
      <xdr:col>15</xdr:col>
      <xdr:colOff>50800</xdr:colOff>
      <xdr:row>59</xdr:row>
      <xdr:rowOff>156210</xdr:rowOff>
    </xdr:to>
    <xdr:cxnSp macro="">
      <xdr:nvCxnSpPr>
        <xdr:cNvPr id="198" name="直線コネクタ 197"/>
        <xdr:cNvCxnSpPr/>
      </xdr:nvCxnSpPr>
      <xdr:spPr>
        <a:xfrm>
          <a:off x="2019300" y="102222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xdr:rowOff>
    </xdr:from>
    <xdr:to>
      <xdr:col>6</xdr:col>
      <xdr:colOff>38100</xdr:colOff>
      <xdr:row>59</xdr:row>
      <xdr:rowOff>115570</xdr:rowOff>
    </xdr:to>
    <xdr:sp macro="" textlink="">
      <xdr:nvSpPr>
        <xdr:cNvPr id="199" name="楕円 198"/>
        <xdr:cNvSpPr/>
      </xdr:nvSpPr>
      <xdr:spPr>
        <a:xfrm>
          <a:off x="1079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64770</xdr:rowOff>
    </xdr:from>
    <xdr:to>
      <xdr:col>10</xdr:col>
      <xdr:colOff>114300</xdr:colOff>
      <xdr:row>59</xdr:row>
      <xdr:rowOff>106680</xdr:rowOff>
    </xdr:to>
    <xdr:cxnSp macro="">
      <xdr:nvCxnSpPr>
        <xdr:cNvPr id="200" name="直線コネクタ 199"/>
        <xdr:cNvCxnSpPr/>
      </xdr:nvCxnSpPr>
      <xdr:spPr>
        <a:xfrm>
          <a:off x="1130300" y="10180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87647</xdr:rowOff>
    </xdr:from>
    <xdr:ext cx="405111" cy="259045"/>
    <xdr:sp macro="" textlink="">
      <xdr:nvSpPr>
        <xdr:cNvPr id="201" name="n_1aveValue【体育館・プール】&#10;有形固定資産減価償却率"/>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202" name="n_2aveValue【体育館・プール】&#10;有形固定資産減価償却率"/>
        <xdr:cNvSpPr txBox="1"/>
      </xdr:nvSpPr>
      <xdr:spPr>
        <a:xfrm>
          <a:off x="2705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3" name="n_3aveValue【体育館・プール】&#10;有形固定資産減価償却率"/>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4" name="n_4aveValue【体育館・プール】&#10;有形固定資産減価償却率"/>
        <xdr:cNvSpPr txBox="1"/>
      </xdr:nvSpPr>
      <xdr:spPr>
        <a:xfrm>
          <a:off x="927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95902</xdr:rowOff>
    </xdr:from>
    <xdr:ext cx="405111" cy="259045"/>
    <xdr:sp macro="" textlink="">
      <xdr:nvSpPr>
        <xdr:cNvPr id="205" name="n_1mainValue【体育館・プール】&#10;有形固定資産減価償却率"/>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206" name="n_2main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207" name="n_3mainValue【体育館・プール】&#10;有形固定資産減価償却率"/>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132097</xdr:rowOff>
    </xdr:from>
    <xdr:ext cx="405111" cy="259045"/>
    <xdr:sp macro="" textlink="">
      <xdr:nvSpPr>
        <xdr:cNvPr id="208" name="n_4mainValue【体育館・プール】&#10;有形固定資産減価償却率"/>
        <xdr:cNvSpPr txBox="1"/>
      </xdr:nvSpPr>
      <xdr:spPr>
        <a:xfrm>
          <a:off x="927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7" name="【体育館・プール】&#10;一人当たり面積平均値テキスト"/>
        <xdr:cNvSpPr txBox="1"/>
      </xdr:nvSpPr>
      <xdr:spPr>
        <a:xfrm>
          <a:off x="1051560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48" name="楕円 247"/>
        <xdr:cNvSpPr/>
      </xdr:nvSpPr>
      <xdr:spPr>
        <a:xfrm>
          <a:off x="10426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124477</xdr:rowOff>
    </xdr:from>
    <xdr:ext cx="469744" cy="259045"/>
    <xdr:sp macro="" textlink="">
      <xdr:nvSpPr>
        <xdr:cNvPr id="249" name="【体育館・プール】&#10;一人当たり面積該当値テキスト"/>
        <xdr:cNvSpPr txBox="1"/>
      </xdr:nvSpPr>
      <xdr:spPr>
        <a:xfrm>
          <a:off x="105156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105410</xdr:rowOff>
    </xdr:from>
    <xdr:to>
      <xdr:col>50</xdr:col>
      <xdr:colOff>165100</xdr:colOff>
      <xdr:row>61</xdr:row>
      <xdr:rowOff>35560</xdr:rowOff>
    </xdr:to>
    <xdr:sp macro="" textlink="">
      <xdr:nvSpPr>
        <xdr:cNvPr id="250" name="楕円 249"/>
        <xdr:cNvSpPr/>
      </xdr:nvSpPr>
      <xdr:spPr>
        <a:xfrm>
          <a:off x="958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152400</xdr:rowOff>
    </xdr:from>
    <xdr:to>
      <xdr:col>55</xdr:col>
      <xdr:colOff>0</xdr:colOff>
      <xdr:row>60</xdr:row>
      <xdr:rowOff>156210</xdr:rowOff>
    </xdr:to>
    <xdr:cxnSp macro="">
      <xdr:nvCxnSpPr>
        <xdr:cNvPr id="251" name="直線コネクタ 250"/>
        <xdr:cNvCxnSpPr/>
      </xdr:nvCxnSpPr>
      <xdr:spPr>
        <a:xfrm flipV="1">
          <a:off x="9639300" y="10439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109220</xdr:rowOff>
    </xdr:from>
    <xdr:to>
      <xdr:col>46</xdr:col>
      <xdr:colOff>38100</xdr:colOff>
      <xdr:row>61</xdr:row>
      <xdr:rowOff>39370</xdr:rowOff>
    </xdr:to>
    <xdr:sp macro="" textlink="">
      <xdr:nvSpPr>
        <xdr:cNvPr id="252" name="楕円 251"/>
        <xdr:cNvSpPr/>
      </xdr:nvSpPr>
      <xdr:spPr>
        <a:xfrm>
          <a:off x="869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156210</xdr:rowOff>
    </xdr:from>
    <xdr:to>
      <xdr:col>50</xdr:col>
      <xdr:colOff>114300</xdr:colOff>
      <xdr:row>60</xdr:row>
      <xdr:rowOff>160020</xdr:rowOff>
    </xdr:to>
    <xdr:cxnSp macro="">
      <xdr:nvCxnSpPr>
        <xdr:cNvPr id="253" name="直線コネクタ 252"/>
        <xdr:cNvCxnSpPr/>
      </xdr:nvCxnSpPr>
      <xdr:spPr>
        <a:xfrm flipV="1">
          <a:off x="8750300" y="10443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109220</xdr:rowOff>
    </xdr:from>
    <xdr:to>
      <xdr:col>41</xdr:col>
      <xdr:colOff>101600</xdr:colOff>
      <xdr:row>61</xdr:row>
      <xdr:rowOff>39370</xdr:rowOff>
    </xdr:to>
    <xdr:sp macro="" textlink="">
      <xdr:nvSpPr>
        <xdr:cNvPr id="254" name="楕円 253"/>
        <xdr:cNvSpPr/>
      </xdr:nvSpPr>
      <xdr:spPr>
        <a:xfrm>
          <a:off x="781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160020</xdr:rowOff>
    </xdr:from>
    <xdr:to>
      <xdr:col>45</xdr:col>
      <xdr:colOff>177800</xdr:colOff>
      <xdr:row>60</xdr:row>
      <xdr:rowOff>160020</xdr:rowOff>
    </xdr:to>
    <xdr:cxnSp macro="">
      <xdr:nvCxnSpPr>
        <xdr:cNvPr id="255" name="直線コネクタ 254"/>
        <xdr:cNvCxnSpPr/>
      </xdr:nvCxnSpPr>
      <xdr:spPr>
        <a:xfrm>
          <a:off x="7861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113030</xdr:rowOff>
    </xdr:from>
    <xdr:to>
      <xdr:col>36</xdr:col>
      <xdr:colOff>165100</xdr:colOff>
      <xdr:row>61</xdr:row>
      <xdr:rowOff>43180</xdr:rowOff>
    </xdr:to>
    <xdr:sp macro="" textlink="">
      <xdr:nvSpPr>
        <xdr:cNvPr id="256" name="楕円 255"/>
        <xdr:cNvSpPr/>
      </xdr:nvSpPr>
      <xdr:spPr>
        <a:xfrm>
          <a:off x="6921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160020</xdr:rowOff>
    </xdr:from>
    <xdr:to>
      <xdr:col>41</xdr:col>
      <xdr:colOff>50800</xdr:colOff>
      <xdr:row>60</xdr:row>
      <xdr:rowOff>163830</xdr:rowOff>
    </xdr:to>
    <xdr:cxnSp macro="">
      <xdr:nvCxnSpPr>
        <xdr:cNvPr id="257" name="直線コネクタ 256"/>
        <xdr:cNvCxnSpPr/>
      </xdr:nvCxnSpPr>
      <xdr:spPr>
        <a:xfrm flipV="1">
          <a:off x="6972300" y="1044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8" name="n_1aveValue【体育館・プール】&#10;一人当たり面積"/>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9"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60" name="n_3aveValue【体育館・プール】&#10;一人当たり面積"/>
        <xdr:cNvSpPr txBox="1"/>
      </xdr:nvSpPr>
      <xdr:spPr>
        <a:xfrm>
          <a:off x="7626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61" name="n_4aveValue【体育館・プール】&#10;一人当たり面積"/>
        <xdr:cNvSpPr txBox="1"/>
      </xdr:nvSpPr>
      <xdr:spPr>
        <a:xfrm>
          <a:off x="6737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52087</xdr:rowOff>
    </xdr:from>
    <xdr:ext cx="469744" cy="259045"/>
    <xdr:sp macro="" textlink="">
      <xdr:nvSpPr>
        <xdr:cNvPr id="262" name="n_1mainValue【体育館・プール】&#10;一人当たり面積"/>
        <xdr:cNvSpPr txBox="1"/>
      </xdr:nvSpPr>
      <xdr:spPr>
        <a:xfrm>
          <a:off x="93917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55897</xdr:rowOff>
    </xdr:from>
    <xdr:ext cx="469744" cy="259045"/>
    <xdr:sp macro="" textlink="">
      <xdr:nvSpPr>
        <xdr:cNvPr id="263" name="n_2mainValue【体育館・プール】&#10;一人当たり面積"/>
        <xdr:cNvSpPr txBox="1"/>
      </xdr:nvSpPr>
      <xdr:spPr>
        <a:xfrm>
          <a:off x="8515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55897</xdr:rowOff>
    </xdr:from>
    <xdr:ext cx="469744" cy="259045"/>
    <xdr:sp macro="" textlink="">
      <xdr:nvSpPr>
        <xdr:cNvPr id="264" name="n_3mainValue【体育館・プール】&#10;一人当たり面積"/>
        <xdr:cNvSpPr txBox="1"/>
      </xdr:nvSpPr>
      <xdr:spPr>
        <a:xfrm>
          <a:off x="7626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59707</xdr:rowOff>
    </xdr:from>
    <xdr:ext cx="469744" cy="259045"/>
    <xdr:sp macro="" textlink="">
      <xdr:nvSpPr>
        <xdr:cNvPr id="265" name="n_4mainValue【体育館・プール】&#10;一人当たり面積"/>
        <xdr:cNvSpPr txBox="1"/>
      </xdr:nvSpPr>
      <xdr:spPr>
        <a:xfrm>
          <a:off x="67374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xdr:cNvCxnSpPr/>
      </xdr:nvCxnSpPr>
      <xdr:spPr>
        <a:xfrm flipV="1">
          <a:off x="4634865" y="133906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xdr:cNvSpPr txBox="1"/>
      </xdr:nvSpPr>
      <xdr:spPr>
        <a:xfrm>
          <a:off x="46736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93" name="【福祉施設】&#10;有形固定資産減価償却率平均値テキスト"/>
        <xdr:cNvSpPr txBox="1"/>
      </xdr:nvSpPr>
      <xdr:spPr>
        <a:xfrm>
          <a:off x="4673600" y="1379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xdr:cNvSpPr/>
      </xdr:nvSpPr>
      <xdr:spPr>
        <a:xfrm>
          <a:off x="3746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xdr:cNvSpPr/>
      </xdr:nvSpPr>
      <xdr:spPr>
        <a:xfrm>
          <a:off x="2857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xdr:cNvSpPr/>
      </xdr:nvSpPr>
      <xdr:spPr>
        <a:xfrm>
          <a:off x="19685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xdr:cNvSpPr/>
      </xdr:nvSpPr>
      <xdr:spPr>
        <a:xfrm>
          <a:off x="10795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62737</xdr:rowOff>
    </xdr:from>
    <xdr:to>
      <xdr:col>24</xdr:col>
      <xdr:colOff>114300</xdr:colOff>
      <xdr:row>80</xdr:row>
      <xdr:rowOff>164337</xdr:rowOff>
    </xdr:to>
    <xdr:sp macro="" textlink="">
      <xdr:nvSpPr>
        <xdr:cNvPr id="304" name="楕円 303"/>
        <xdr:cNvSpPr/>
      </xdr:nvSpPr>
      <xdr:spPr>
        <a:xfrm>
          <a:off x="4584700" y="13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85614</xdr:rowOff>
    </xdr:from>
    <xdr:ext cx="405111" cy="259045"/>
    <xdr:sp macro="" textlink="">
      <xdr:nvSpPr>
        <xdr:cNvPr id="305" name="【福祉施設】&#10;有形固定資産減価償却率該当値テキスト"/>
        <xdr:cNvSpPr txBox="1"/>
      </xdr:nvSpPr>
      <xdr:spPr>
        <a:xfrm>
          <a:off x="4673600" y="136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42163</xdr:rowOff>
    </xdr:from>
    <xdr:to>
      <xdr:col>20</xdr:col>
      <xdr:colOff>38100</xdr:colOff>
      <xdr:row>81</xdr:row>
      <xdr:rowOff>143763</xdr:rowOff>
    </xdr:to>
    <xdr:sp macro="" textlink="">
      <xdr:nvSpPr>
        <xdr:cNvPr id="306" name="楕円 305"/>
        <xdr:cNvSpPr/>
      </xdr:nvSpPr>
      <xdr:spPr>
        <a:xfrm>
          <a:off x="3746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113537</xdr:rowOff>
    </xdr:from>
    <xdr:to>
      <xdr:col>24</xdr:col>
      <xdr:colOff>63500</xdr:colOff>
      <xdr:row>81</xdr:row>
      <xdr:rowOff>92963</xdr:rowOff>
    </xdr:to>
    <xdr:cxnSp macro="">
      <xdr:nvCxnSpPr>
        <xdr:cNvPr id="307" name="直線コネクタ 306"/>
        <xdr:cNvCxnSpPr/>
      </xdr:nvCxnSpPr>
      <xdr:spPr>
        <a:xfrm flipV="1">
          <a:off x="3797300" y="13829537"/>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167894</xdr:rowOff>
    </xdr:from>
    <xdr:to>
      <xdr:col>15</xdr:col>
      <xdr:colOff>101600</xdr:colOff>
      <xdr:row>81</xdr:row>
      <xdr:rowOff>98044</xdr:rowOff>
    </xdr:to>
    <xdr:sp macro="" textlink="">
      <xdr:nvSpPr>
        <xdr:cNvPr id="308" name="楕円 307"/>
        <xdr:cNvSpPr/>
      </xdr:nvSpPr>
      <xdr:spPr>
        <a:xfrm>
          <a:off x="28575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47244</xdr:rowOff>
    </xdr:from>
    <xdr:to>
      <xdr:col>19</xdr:col>
      <xdr:colOff>177800</xdr:colOff>
      <xdr:row>81</xdr:row>
      <xdr:rowOff>92963</xdr:rowOff>
    </xdr:to>
    <xdr:cxnSp macro="">
      <xdr:nvCxnSpPr>
        <xdr:cNvPr id="309" name="直線コネクタ 308"/>
        <xdr:cNvCxnSpPr/>
      </xdr:nvCxnSpPr>
      <xdr:spPr>
        <a:xfrm>
          <a:off x="2908300" y="139346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115315</xdr:rowOff>
    </xdr:from>
    <xdr:to>
      <xdr:col>10</xdr:col>
      <xdr:colOff>165100</xdr:colOff>
      <xdr:row>81</xdr:row>
      <xdr:rowOff>45465</xdr:rowOff>
    </xdr:to>
    <xdr:sp macro="" textlink="">
      <xdr:nvSpPr>
        <xdr:cNvPr id="310" name="楕円 309"/>
        <xdr:cNvSpPr/>
      </xdr:nvSpPr>
      <xdr:spPr>
        <a:xfrm>
          <a:off x="1968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166115</xdr:rowOff>
    </xdr:from>
    <xdr:to>
      <xdr:col>15</xdr:col>
      <xdr:colOff>50800</xdr:colOff>
      <xdr:row>81</xdr:row>
      <xdr:rowOff>47244</xdr:rowOff>
    </xdr:to>
    <xdr:cxnSp macro="">
      <xdr:nvCxnSpPr>
        <xdr:cNvPr id="311" name="直線コネクタ 310"/>
        <xdr:cNvCxnSpPr/>
      </xdr:nvCxnSpPr>
      <xdr:spPr>
        <a:xfrm>
          <a:off x="2019300" y="1388211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65024</xdr:rowOff>
    </xdr:from>
    <xdr:to>
      <xdr:col>6</xdr:col>
      <xdr:colOff>38100</xdr:colOff>
      <xdr:row>80</xdr:row>
      <xdr:rowOff>166624</xdr:rowOff>
    </xdr:to>
    <xdr:sp macro="" textlink="">
      <xdr:nvSpPr>
        <xdr:cNvPr id="312" name="楕円 311"/>
        <xdr:cNvSpPr/>
      </xdr:nvSpPr>
      <xdr:spPr>
        <a:xfrm>
          <a:off x="1079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115824</xdr:rowOff>
    </xdr:from>
    <xdr:to>
      <xdr:col>10</xdr:col>
      <xdr:colOff>114300</xdr:colOff>
      <xdr:row>80</xdr:row>
      <xdr:rowOff>166115</xdr:rowOff>
    </xdr:to>
    <xdr:cxnSp macro="">
      <xdr:nvCxnSpPr>
        <xdr:cNvPr id="313" name="直線コネクタ 312"/>
        <xdr:cNvCxnSpPr/>
      </xdr:nvCxnSpPr>
      <xdr:spPr>
        <a:xfrm>
          <a:off x="1130300" y="138318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314" name="n_1aveValue【福祉施設】&#10;有形固定資産減価償却率"/>
        <xdr:cNvSpPr txBox="1"/>
      </xdr:nvSpPr>
      <xdr:spPr>
        <a:xfrm>
          <a:off x="35820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164864</xdr:rowOff>
    </xdr:from>
    <xdr:ext cx="405111" cy="259045"/>
    <xdr:sp macro="" textlink="">
      <xdr:nvSpPr>
        <xdr:cNvPr id="315" name="n_2aveValue【福祉施設】&#10;有形固定資産減価償却率"/>
        <xdr:cNvSpPr txBox="1"/>
      </xdr:nvSpPr>
      <xdr:spPr>
        <a:xfrm>
          <a:off x="2705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155719</xdr:rowOff>
    </xdr:from>
    <xdr:ext cx="405111" cy="259045"/>
    <xdr:sp macro="" textlink="">
      <xdr:nvSpPr>
        <xdr:cNvPr id="316" name="n_3aveValue【福祉施設】&#10;有形固定資産減価償却率"/>
        <xdr:cNvSpPr txBox="1"/>
      </xdr:nvSpPr>
      <xdr:spPr>
        <a:xfrm>
          <a:off x="1816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137431</xdr:rowOff>
    </xdr:from>
    <xdr:ext cx="405111" cy="259045"/>
    <xdr:sp macro="" textlink="">
      <xdr:nvSpPr>
        <xdr:cNvPr id="317" name="n_4aveValue【福祉施設】&#10;有形固定資産減価償却率"/>
        <xdr:cNvSpPr txBox="1"/>
      </xdr:nvSpPr>
      <xdr:spPr>
        <a:xfrm>
          <a:off x="9277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134890</xdr:rowOff>
    </xdr:from>
    <xdr:ext cx="405111" cy="259045"/>
    <xdr:sp macro="" textlink="">
      <xdr:nvSpPr>
        <xdr:cNvPr id="318" name="n_1mainValue【福祉施設】&#10;有形固定資産減価償却率"/>
        <xdr:cNvSpPr txBox="1"/>
      </xdr:nvSpPr>
      <xdr:spPr>
        <a:xfrm>
          <a:off x="3582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89171</xdr:rowOff>
    </xdr:from>
    <xdr:ext cx="405111" cy="259045"/>
    <xdr:sp macro="" textlink="">
      <xdr:nvSpPr>
        <xdr:cNvPr id="319" name="n_2mainValue【福祉施設】&#10;有形固定資産減価償却率"/>
        <xdr:cNvSpPr txBox="1"/>
      </xdr:nvSpPr>
      <xdr:spPr>
        <a:xfrm>
          <a:off x="2705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36592</xdr:rowOff>
    </xdr:from>
    <xdr:ext cx="405111" cy="259045"/>
    <xdr:sp macro="" textlink="">
      <xdr:nvSpPr>
        <xdr:cNvPr id="320" name="n_3mainValue【福祉施設】&#10;有形固定資産減価償却率"/>
        <xdr:cNvSpPr txBox="1"/>
      </xdr:nvSpPr>
      <xdr:spPr>
        <a:xfrm>
          <a:off x="1816744" y="1392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157751</xdr:rowOff>
    </xdr:from>
    <xdr:ext cx="405111" cy="259045"/>
    <xdr:sp macro="" textlink="">
      <xdr:nvSpPr>
        <xdr:cNvPr id="321" name="n_4mainValue【福祉施設】&#10;有形固定資産減価償却率"/>
        <xdr:cNvSpPr txBox="1"/>
      </xdr:nvSpPr>
      <xdr:spPr>
        <a:xfrm>
          <a:off x="9277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xdr:cNvCxnSpPr/>
      </xdr:nvCxnSpPr>
      <xdr:spPr>
        <a:xfrm flipV="1">
          <a:off x="10476865" y="13476514"/>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xdr:cNvSpPr/>
      </xdr:nvSpPr>
      <xdr:spPr>
        <a:xfrm>
          <a:off x="8699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xdr:cNvSpPr/>
      </xdr:nvSpPr>
      <xdr:spPr>
        <a:xfrm>
          <a:off x="6921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131536</xdr:rowOff>
    </xdr:from>
    <xdr:to>
      <xdr:col>55</xdr:col>
      <xdr:colOff>50800</xdr:colOff>
      <xdr:row>84</xdr:row>
      <xdr:rowOff>61686</xdr:rowOff>
    </xdr:to>
    <xdr:sp macro="" textlink="">
      <xdr:nvSpPr>
        <xdr:cNvPr id="363" name="楕円 362"/>
        <xdr:cNvSpPr/>
      </xdr:nvSpPr>
      <xdr:spPr>
        <a:xfrm>
          <a:off x="104267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109963</xdr:rowOff>
    </xdr:from>
    <xdr:ext cx="469744" cy="259045"/>
    <xdr:sp macro="" textlink="">
      <xdr:nvSpPr>
        <xdr:cNvPr id="364" name="【福祉施設】&#10;一人当たり面積該当値テキスト"/>
        <xdr:cNvSpPr txBox="1"/>
      </xdr:nvSpPr>
      <xdr:spPr>
        <a:xfrm>
          <a:off x="10515600" y="143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120650</xdr:rowOff>
    </xdr:from>
    <xdr:to>
      <xdr:col>50</xdr:col>
      <xdr:colOff>165100</xdr:colOff>
      <xdr:row>84</xdr:row>
      <xdr:rowOff>50800</xdr:rowOff>
    </xdr:to>
    <xdr:sp macro="" textlink="">
      <xdr:nvSpPr>
        <xdr:cNvPr id="365" name="楕円 364"/>
        <xdr:cNvSpPr/>
      </xdr:nvSpPr>
      <xdr:spPr>
        <a:xfrm>
          <a:off x="958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10886</xdr:rowOff>
    </xdr:to>
    <xdr:cxnSp macro="">
      <xdr:nvCxnSpPr>
        <xdr:cNvPr id="366" name="直線コネクタ 365"/>
        <xdr:cNvCxnSpPr/>
      </xdr:nvCxnSpPr>
      <xdr:spPr>
        <a:xfrm>
          <a:off x="9639300" y="144018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87993</xdr:rowOff>
    </xdr:from>
    <xdr:to>
      <xdr:col>46</xdr:col>
      <xdr:colOff>38100</xdr:colOff>
      <xdr:row>84</xdr:row>
      <xdr:rowOff>18143</xdr:rowOff>
    </xdr:to>
    <xdr:sp macro="" textlink="">
      <xdr:nvSpPr>
        <xdr:cNvPr id="367" name="楕円 366"/>
        <xdr:cNvSpPr/>
      </xdr:nvSpPr>
      <xdr:spPr>
        <a:xfrm>
          <a:off x="8699500" y="143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138793</xdr:rowOff>
    </xdr:from>
    <xdr:to>
      <xdr:col>50</xdr:col>
      <xdr:colOff>114300</xdr:colOff>
      <xdr:row>84</xdr:row>
      <xdr:rowOff>0</xdr:rowOff>
    </xdr:to>
    <xdr:cxnSp macro="">
      <xdr:nvCxnSpPr>
        <xdr:cNvPr id="368" name="直線コネクタ 367"/>
        <xdr:cNvCxnSpPr/>
      </xdr:nvCxnSpPr>
      <xdr:spPr>
        <a:xfrm>
          <a:off x="8750300" y="14369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87993</xdr:rowOff>
    </xdr:from>
    <xdr:to>
      <xdr:col>41</xdr:col>
      <xdr:colOff>101600</xdr:colOff>
      <xdr:row>84</xdr:row>
      <xdr:rowOff>18143</xdr:rowOff>
    </xdr:to>
    <xdr:sp macro="" textlink="">
      <xdr:nvSpPr>
        <xdr:cNvPr id="369" name="楕円 368"/>
        <xdr:cNvSpPr/>
      </xdr:nvSpPr>
      <xdr:spPr>
        <a:xfrm>
          <a:off x="7810500" y="143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138793</xdr:rowOff>
    </xdr:from>
    <xdr:to>
      <xdr:col>45</xdr:col>
      <xdr:colOff>177800</xdr:colOff>
      <xdr:row>83</xdr:row>
      <xdr:rowOff>138793</xdr:rowOff>
    </xdr:to>
    <xdr:cxnSp macro="">
      <xdr:nvCxnSpPr>
        <xdr:cNvPr id="370" name="直線コネクタ 369"/>
        <xdr:cNvCxnSpPr/>
      </xdr:nvCxnSpPr>
      <xdr:spPr>
        <a:xfrm>
          <a:off x="7861300" y="1436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98879</xdr:rowOff>
    </xdr:from>
    <xdr:to>
      <xdr:col>36</xdr:col>
      <xdr:colOff>165100</xdr:colOff>
      <xdr:row>84</xdr:row>
      <xdr:rowOff>29029</xdr:rowOff>
    </xdr:to>
    <xdr:sp macro="" textlink="">
      <xdr:nvSpPr>
        <xdr:cNvPr id="371" name="楕円 370"/>
        <xdr:cNvSpPr/>
      </xdr:nvSpPr>
      <xdr:spPr>
        <a:xfrm>
          <a:off x="6921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138793</xdr:rowOff>
    </xdr:from>
    <xdr:to>
      <xdr:col>41</xdr:col>
      <xdr:colOff>50800</xdr:colOff>
      <xdr:row>83</xdr:row>
      <xdr:rowOff>149679</xdr:rowOff>
    </xdr:to>
    <xdr:cxnSp macro="">
      <xdr:nvCxnSpPr>
        <xdr:cNvPr id="372" name="直線コネクタ 371"/>
        <xdr:cNvCxnSpPr/>
      </xdr:nvCxnSpPr>
      <xdr:spPr>
        <a:xfrm flipV="1">
          <a:off x="6972300" y="143691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3"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74" name="n_2aveValue【福祉施設】&#10;一人当たり面積"/>
        <xdr:cNvSpPr txBox="1"/>
      </xdr:nvSpPr>
      <xdr:spPr>
        <a:xfrm>
          <a:off x="8515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5" name="n_3aveValue【福祉施設】&#10;一人当たり面積"/>
        <xdr:cNvSpPr txBox="1"/>
      </xdr:nvSpPr>
      <xdr:spPr>
        <a:xfrm>
          <a:off x="7626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76" name="n_4aveValue【福祉施設】&#10;一人当たり面積"/>
        <xdr:cNvSpPr txBox="1"/>
      </xdr:nvSpPr>
      <xdr:spPr>
        <a:xfrm>
          <a:off x="6737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41927</xdr:rowOff>
    </xdr:from>
    <xdr:ext cx="469744" cy="259045"/>
    <xdr:sp macro="" textlink="">
      <xdr:nvSpPr>
        <xdr:cNvPr id="377" name="n_1mainValue【福祉施設】&#10;一人当たり面積"/>
        <xdr:cNvSpPr txBox="1"/>
      </xdr:nvSpPr>
      <xdr:spPr>
        <a:xfrm>
          <a:off x="9391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78" name="n_2mainValue【福祉施設】&#10;一人当たり面積"/>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79" name="n_3mainValue【福祉施設】&#10;一人当たり面積"/>
        <xdr:cNvSpPr txBox="1"/>
      </xdr:nvSpPr>
      <xdr:spPr>
        <a:xfrm>
          <a:off x="7626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80" name="n_4mainValue【福祉施設】&#10;一人当たり面積"/>
        <xdr:cNvSpPr txBox="1"/>
      </xdr:nvSpPr>
      <xdr:spPr>
        <a:xfrm>
          <a:off x="6737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410" name="【市民会館】&#10;有形固定資産減価償却率平均値テキスト"/>
        <xdr:cNvSpPr txBox="1"/>
      </xdr:nvSpPr>
      <xdr:spPr>
        <a:xfrm>
          <a:off x="4673600" y="1760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xdr:cNvSpPr/>
      </xdr:nvSpPr>
      <xdr:spPr>
        <a:xfrm>
          <a:off x="1968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153036</xdr:rowOff>
    </xdr:from>
    <xdr:to>
      <xdr:col>24</xdr:col>
      <xdr:colOff>114300</xdr:colOff>
      <xdr:row>104</xdr:row>
      <xdr:rowOff>83186</xdr:rowOff>
    </xdr:to>
    <xdr:sp macro="" textlink="">
      <xdr:nvSpPr>
        <xdr:cNvPr id="421" name="楕円 420"/>
        <xdr:cNvSpPr/>
      </xdr:nvSpPr>
      <xdr:spPr>
        <a:xfrm>
          <a:off x="45847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131463</xdr:rowOff>
    </xdr:from>
    <xdr:ext cx="405111" cy="259045"/>
    <xdr:sp macro="" textlink="">
      <xdr:nvSpPr>
        <xdr:cNvPr id="422" name="【市民会館】&#10;有形固定資産減価償却率該当値テキスト"/>
        <xdr:cNvSpPr txBox="1"/>
      </xdr:nvSpPr>
      <xdr:spPr>
        <a:xfrm>
          <a:off x="4673600"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107314</xdr:rowOff>
    </xdr:from>
    <xdr:to>
      <xdr:col>20</xdr:col>
      <xdr:colOff>38100</xdr:colOff>
      <xdr:row>104</xdr:row>
      <xdr:rowOff>37464</xdr:rowOff>
    </xdr:to>
    <xdr:sp macro="" textlink="">
      <xdr:nvSpPr>
        <xdr:cNvPr id="423" name="楕円 422"/>
        <xdr:cNvSpPr/>
      </xdr:nvSpPr>
      <xdr:spPr>
        <a:xfrm>
          <a:off x="3746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158114</xdr:rowOff>
    </xdr:from>
    <xdr:to>
      <xdr:col>24</xdr:col>
      <xdr:colOff>63500</xdr:colOff>
      <xdr:row>104</xdr:row>
      <xdr:rowOff>32386</xdr:rowOff>
    </xdr:to>
    <xdr:cxnSp macro="">
      <xdr:nvCxnSpPr>
        <xdr:cNvPr id="424" name="直線コネクタ 423"/>
        <xdr:cNvCxnSpPr/>
      </xdr:nvCxnSpPr>
      <xdr:spPr>
        <a:xfrm>
          <a:off x="3797300" y="178174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61595</xdr:rowOff>
    </xdr:from>
    <xdr:to>
      <xdr:col>15</xdr:col>
      <xdr:colOff>101600</xdr:colOff>
      <xdr:row>103</xdr:row>
      <xdr:rowOff>163195</xdr:rowOff>
    </xdr:to>
    <xdr:sp macro="" textlink="">
      <xdr:nvSpPr>
        <xdr:cNvPr id="425" name="楕円 424"/>
        <xdr:cNvSpPr/>
      </xdr:nvSpPr>
      <xdr:spPr>
        <a:xfrm>
          <a:off x="2857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112395</xdr:rowOff>
    </xdr:from>
    <xdr:to>
      <xdr:col>19</xdr:col>
      <xdr:colOff>177800</xdr:colOff>
      <xdr:row>103</xdr:row>
      <xdr:rowOff>158114</xdr:rowOff>
    </xdr:to>
    <xdr:cxnSp macro="">
      <xdr:nvCxnSpPr>
        <xdr:cNvPr id="426" name="直線コネクタ 425"/>
        <xdr:cNvCxnSpPr/>
      </xdr:nvCxnSpPr>
      <xdr:spPr>
        <a:xfrm>
          <a:off x="2908300" y="177717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65405</xdr:rowOff>
    </xdr:from>
    <xdr:to>
      <xdr:col>10</xdr:col>
      <xdr:colOff>165100</xdr:colOff>
      <xdr:row>103</xdr:row>
      <xdr:rowOff>167005</xdr:rowOff>
    </xdr:to>
    <xdr:sp macro="" textlink="">
      <xdr:nvSpPr>
        <xdr:cNvPr id="427" name="楕円 426"/>
        <xdr:cNvSpPr/>
      </xdr:nvSpPr>
      <xdr:spPr>
        <a:xfrm>
          <a:off x="1968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112395</xdr:rowOff>
    </xdr:from>
    <xdr:to>
      <xdr:col>15</xdr:col>
      <xdr:colOff>50800</xdr:colOff>
      <xdr:row>103</xdr:row>
      <xdr:rowOff>116205</xdr:rowOff>
    </xdr:to>
    <xdr:cxnSp macro="">
      <xdr:nvCxnSpPr>
        <xdr:cNvPr id="428" name="直線コネクタ 427"/>
        <xdr:cNvCxnSpPr/>
      </xdr:nvCxnSpPr>
      <xdr:spPr>
        <a:xfrm flipV="1">
          <a:off x="2019300" y="177717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23495</xdr:rowOff>
    </xdr:from>
    <xdr:to>
      <xdr:col>6</xdr:col>
      <xdr:colOff>38100</xdr:colOff>
      <xdr:row>103</xdr:row>
      <xdr:rowOff>125095</xdr:rowOff>
    </xdr:to>
    <xdr:sp macro="" textlink="">
      <xdr:nvSpPr>
        <xdr:cNvPr id="429" name="楕円 428"/>
        <xdr:cNvSpPr/>
      </xdr:nvSpPr>
      <xdr:spPr>
        <a:xfrm>
          <a:off x="1079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74295</xdr:rowOff>
    </xdr:from>
    <xdr:to>
      <xdr:col>10</xdr:col>
      <xdr:colOff>114300</xdr:colOff>
      <xdr:row>103</xdr:row>
      <xdr:rowOff>116205</xdr:rowOff>
    </xdr:to>
    <xdr:cxnSp macro="">
      <xdr:nvCxnSpPr>
        <xdr:cNvPr id="430" name="直線コネクタ 429"/>
        <xdr:cNvCxnSpPr/>
      </xdr:nvCxnSpPr>
      <xdr:spPr>
        <a:xfrm>
          <a:off x="1130300" y="177336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1" name="n_1aveValue【市民会館】&#10;有形固定資産減価償却率"/>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158132</xdr:rowOff>
    </xdr:from>
    <xdr:ext cx="405111" cy="259045"/>
    <xdr:sp macro="" textlink="">
      <xdr:nvSpPr>
        <xdr:cNvPr id="432" name="n_2aveValue【市民会館】&#10;有形固定資産減価償却率"/>
        <xdr:cNvSpPr txBox="1"/>
      </xdr:nvSpPr>
      <xdr:spPr>
        <a:xfrm>
          <a:off x="27057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433" name="n_3aveValue【市民会館】&#10;有形固定資産減価償却率"/>
        <xdr:cNvSpPr txBox="1"/>
      </xdr:nvSpPr>
      <xdr:spPr>
        <a:xfrm>
          <a:off x="1816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135272</xdr:rowOff>
    </xdr:from>
    <xdr:ext cx="405111" cy="259045"/>
    <xdr:sp macro="" textlink="">
      <xdr:nvSpPr>
        <xdr:cNvPr id="434" name="n_4aveValue【市民会館】&#10;有形固定資産減価償却率"/>
        <xdr:cNvSpPr txBox="1"/>
      </xdr:nvSpPr>
      <xdr:spPr>
        <a:xfrm>
          <a:off x="927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28591</xdr:rowOff>
    </xdr:from>
    <xdr:ext cx="405111" cy="259045"/>
    <xdr:sp macro="" textlink="">
      <xdr:nvSpPr>
        <xdr:cNvPr id="435" name="n_1mainValue【市民会館】&#10;有形固定資産減価償却率"/>
        <xdr:cNvSpPr txBox="1"/>
      </xdr:nvSpPr>
      <xdr:spPr>
        <a:xfrm>
          <a:off x="35820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8272</xdr:rowOff>
    </xdr:from>
    <xdr:ext cx="405111" cy="259045"/>
    <xdr:sp macro="" textlink="">
      <xdr:nvSpPr>
        <xdr:cNvPr id="436" name="n_2mainValue【市民会館】&#10;有形固定資産減価償却率"/>
        <xdr:cNvSpPr txBox="1"/>
      </xdr:nvSpPr>
      <xdr:spPr>
        <a:xfrm>
          <a:off x="2705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158132</xdr:rowOff>
    </xdr:from>
    <xdr:ext cx="405111" cy="259045"/>
    <xdr:sp macro="" textlink="">
      <xdr:nvSpPr>
        <xdr:cNvPr id="437" name="n_3mainValue【市民会館】&#10;有形固定資産減価償却率"/>
        <xdr:cNvSpPr txBox="1"/>
      </xdr:nvSpPr>
      <xdr:spPr>
        <a:xfrm>
          <a:off x="18167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141622</xdr:rowOff>
    </xdr:from>
    <xdr:ext cx="405111" cy="259045"/>
    <xdr:sp macro="" textlink="">
      <xdr:nvSpPr>
        <xdr:cNvPr id="438" name="n_4mainValue【市民会館】&#10;有形固定資産減価償却率"/>
        <xdr:cNvSpPr txBox="1"/>
      </xdr:nvSpPr>
      <xdr:spPr>
        <a:xfrm>
          <a:off x="927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465" name="【市民会館】&#10;一人当たり面積平均値テキスト"/>
        <xdr:cNvSpPr txBox="1"/>
      </xdr:nvSpPr>
      <xdr:spPr>
        <a:xfrm>
          <a:off x="10515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xdr:cNvSpPr/>
      </xdr:nvSpPr>
      <xdr:spPr>
        <a:xfrm>
          <a:off x="8699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71120</xdr:rowOff>
    </xdr:from>
    <xdr:to>
      <xdr:col>55</xdr:col>
      <xdr:colOff>50800</xdr:colOff>
      <xdr:row>105</xdr:row>
      <xdr:rowOff>1270</xdr:rowOff>
    </xdr:to>
    <xdr:sp macro="" textlink="">
      <xdr:nvSpPr>
        <xdr:cNvPr id="476" name="楕円 475"/>
        <xdr:cNvSpPr/>
      </xdr:nvSpPr>
      <xdr:spPr>
        <a:xfrm>
          <a:off x="10426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93997</xdr:rowOff>
    </xdr:from>
    <xdr:ext cx="469744" cy="259045"/>
    <xdr:sp macro="" textlink="">
      <xdr:nvSpPr>
        <xdr:cNvPr id="477" name="【市民会館】&#10;一人当たり面積該当値テキスト"/>
        <xdr:cNvSpPr txBox="1"/>
      </xdr:nvSpPr>
      <xdr:spPr>
        <a:xfrm>
          <a:off x="10515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478" name="楕円 477"/>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121920</xdr:rowOff>
    </xdr:from>
    <xdr:to>
      <xdr:col>55</xdr:col>
      <xdr:colOff>0</xdr:colOff>
      <xdr:row>104</xdr:row>
      <xdr:rowOff>121920</xdr:rowOff>
    </xdr:to>
    <xdr:cxnSp macro="">
      <xdr:nvCxnSpPr>
        <xdr:cNvPr id="479" name="直線コネクタ 478"/>
        <xdr:cNvCxnSpPr/>
      </xdr:nvCxnSpPr>
      <xdr:spPr>
        <a:xfrm>
          <a:off x="9639300" y="1795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75692</xdr:rowOff>
    </xdr:from>
    <xdr:to>
      <xdr:col>46</xdr:col>
      <xdr:colOff>38100</xdr:colOff>
      <xdr:row>105</xdr:row>
      <xdr:rowOff>5842</xdr:rowOff>
    </xdr:to>
    <xdr:sp macro="" textlink="">
      <xdr:nvSpPr>
        <xdr:cNvPr id="480" name="楕円 479"/>
        <xdr:cNvSpPr/>
      </xdr:nvSpPr>
      <xdr:spPr>
        <a:xfrm>
          <a:off x="8699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126492</xdr:rowOff>
    </xdr:to>
    <xdr:cxnSp macro="">
      <xdr:nvCxnSpPr>
        <xdr:cNvPr id="481" name="直線コネクタ 480"/>
        <xdr:cNvCxnSpPr/>
      </xdr:nvCxnSpPr>
      <xdr:spPr>
        <a:xfrm flipV="1">
          <a:off x="8750300" y="17952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80263</xdr:rowOff>
    </xdr:from>
    <xdr:to>
      <xdr:col>41</xdr:col>
      <xdr:colOff>101600</xdr:colOff>
      <xdr:row>105</xdr:row>
      <xdr:rowOff>10413</xdr:rowOff>
    </xdr:to>
    <xdr:sp macro="" textlink="">
      <xdr:nvSpPr>
        <xdr:cNvPr id="482" name="楕円 481"/>
        <xdr:cNvSpPr/>
      </xdr:nvSpPr>
      <xdr:spPr>
        <a:xfrm>
          <a:off x="7810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126492</xdr:rowOff>
    </xdr:from>
    <xdr:to>
      <xdr:col>45</xdr:col>
      <xdr:colOff>177800</xdr:colOff>
      <xdr:row>104</xdr:row>
      <xdr:rowOff>131063</xdr:rowOff>
    </xdr:to>
    <xdr:cxnSp macro="">
      <xdr:nvCxnSpPr>
        <xdr:cNvPr id="483" name="直線コネクタ 482"/>
        <xdr:cNvCxnSpPr/>
      </xdr:nvCxnSpPr>
      <xdr:spPr>
        <a:xfrm flipV="1">
          <a:off x="7861300" y="179572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80263</xdr:rowOff>
    </xdr:from>
    <xdr:to>
      <xdr:col>36</xdr:col>
      <xdr:colOff>165100</xdr:colOff>
      <xdr:row>105</xdr:row>
      <xdr:rowOff>10413</xdr:rowOff>
    </xdr:to>
    <xdr:sp macro="" textlink="">
      <xdr:nvSpPr>
        <xdr:cNvPr id="484" name="楕円 483"/>
        <xdr:cNvSpPr/>
      </xdr:nvSpPr>
      <xdr:spPr>
        <a:xfrm>
          <a:off x="6921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131063</xdr:rowOff>
    </xdr:from>
    <xdr:to>
      <xdr:col>41</xdr:col>
      <xdr:colOff>50800</xdr:colOff>
      <xdr:row>104</xdr:row>
      <xdr:rowOff>131063</xdr:rowOff>
    </xdr:to>
    <xdr:cxnSp macro="">
      <xdr:nvCxnSpPr>
        <xdr:cNvPr id="485" name="直線コネクタ 484"/>
        <xdr:cNvCxnSpPr/>
      </xdr:nvCxnSpPr>
      <xdr:spPr>
        <a:xfrm>
          <a:off x="6972300" y="17961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486" name="n_1aveValue【市民会館】&#10;一人当たり面積"/>
        <xdr:cNvSpPr txBox="1"/>
      </xdr:nvSpPr>
      <xdr:spPr>
        <a:xfrm>
          <a:off x="9391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147845</xdr:rowOff>
    </xdr:from>
    <xdr:ext cx="469744" cy="259045"/>
    <xdr:sp macro="" textlink="">
      <xdr:nvSpPr>
        <xdr:cNvPr id="487" name="n_2aveValue【市民会館】&#10;一人当たり面積"/>
        <xdr:cNvSpPr txBox="1"/>
      </xdr:nvSpPr>
      <xdr:spPr>
        <a:xfrm>
          <a:off x="8515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88" name="n_3aveValue【市民会館】&#10;一人当たり面積"/>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89"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17797</xdr:rowOff>
    </xdr:from>
    <xdr:ext cx="469744" cy="259045"/>
    <xdr:sp macro="" textlink="">
      <xdr:nvSpPr>
        <xdr:cNvPr id="490" name="n_1mainValue【市民会館】&#10;一人当たり面積"/>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22369</xdr:rowOff>
    </xdr:from>
    <xdr:ext cx="469744" cy="259045"/>
    <xdr:sp macro="" textlink="">
      <xdr:nvSpPr>
        <xdr:cNvPr id="491" name="n_2mainValue【市民会館】&#10;一人当たり面積"/>
        <xdr:cNvSpPr txBox="1"/>
      </xdr:nvSpPr>
      <xdr:spPr>
        <a:xfrm>
          <a:off x="8515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26940</xdr:rowOff>
    </xdr:from>
    <xdr:ext cx="469744" cy="259045"/>
    <xdr:sp macro="" textlink="">
      <xdr:nvSpPr>
        <xdr:cNvPr id="492" name="n_3mainValue【市民会館】&#10;一人当たり面積"/>
        <xdr:cNvSpPr txBox="1"/>
      </xdr:nvSpPr>
      <xdr:spPr>
        <a:xfrm>
          <a:off x="7626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26940</xdr:rowOff>
    </xdr:from>
    <xdr:ext cx="469744" cy="259045"/>
    <xdr:sp macro="" textlink="">
      <xdr:nvSpPr>
        <xdr:cNvPr id="493" name="n_4mainValue【市民会館】&#10;一人当たり面積"/>
        <xdr:cNvSpPr txBox="1"/>
      </xdr:nvSpPr>
      <xdr:spPr>
        <a:xfrm>
          <a:off x="6737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4" name="【一般廃棄物処理施設】&#10;有形固定資産減価償却率平均値テキスト"/>
        <xdr:cNvSpPr txBox="1"/>
      </xdr:nvSpPr>
      <xdr:spPr>
        <a:xfrm>
          <a:off x="16357600" y="650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xdr:cNvSpPr/>
      </xdr:nvSpPr>
      <xdr:spPr>
        <a:xfrm>
          <a:off x="13652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xdr:cNvSpPr/>
      </xdr:nvSpPr>
      <xdr:spPr>
        <a:xfrm>
          <a:off x="12763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907</xdr:rowOff>
    </xdr:from>
    <xdr:to>
      <xdr:col>85</xdr:col>
      <xdr:colOff>177800</xdr:colOff>
      <xdr:row>41</xdr:row>
      <xdr:rowOff>102507</xdr:rowOff>
    </xdr:to>
    <xdr:sp macro="" textlink="">
      <xdr:nvSpPr>
        <xdr:cNvPr id="535" name="楕円 534"/>
        <xdr:cNvSpPr/>
      </xdr:nvSpPr>
      <xdr:spPr>
        <a:xfrm>
          <a:off x="162687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150784</xdr:rowOff>
    </xdr:from>
    <xdr:ext cx="405111" cy="259045"/>
    <xdr:sp macro="" textlink="">
      <xdr:nvSpPr>
        <xdr:cNvPr id="536" name="【一般廃棄物処理施設】&#10;有形固定資産減価償却率該当値テキスト"/>
        <xdr:cNvSpPr txBox="1"/>
      </xdr:nvSpPr>
      <xdr:spPr>
        <a:xfrm>
          <a:off x="16357600"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160927</xdr:rowOff>
    </xdr:from>
    <xdr:to>
      <xdr:col>81</xdr:col>
      <xdr:colOff>101600</xdr:colOff>
      <xdr:row>41</xdr:row>
      <xdr:rowOff>91077</xdr:rowOff>
    </xdr:to>
    <xdr:sp macro="" textlink="">
      <xdr:nvSpPr>
        <xdr:cNvPr id="537" name="楕円 536"/>
        <xdr:cNvSpPr/>
      </xdr:nvSpPr>
      <xdr:spPr>
        <a:xfrm>
          <a:off x="15430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40277</xdr:rowOff>
    </xdr:from>
    <xdr:to>
      <xdr:col>85</xdr:col>
      <xdr:colOff>127000</xdr:colOff>
      <xdr:row>41</xdr:row>
      <xdr:rowOff>51707</xdr:rowOff>
    </xdr:to>
    <xdr:cxnSp macro="">
      <xdr:nvCxnSpPr>
        <xdr:cNvPr id="538" name="直線コネクタ 537"/>
        <xdr:cNvCxnSpPr/>
      </xdr:nvCxnSpPr>
      <xdr:spPr>
        <a:xfrm>
          <a:off x="15481300" y="70697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138067</xdr:rowOff>
    </xdr:from>
    <xdr:to>
      <xdr:col>76</xdr:col>
      <xdr:colOff>165100</xdr:colOff>
      <xdr:row>41</xdr:row>
      <xdr:rowOff>68217</xdr:rowOff>
    </xdr:to>
    <xdr:sp macro="" textlink="">
      <xdr:nvSpPr>
        <xdr:cNvPr id="539" name="楕円 538"/>
        <xdr:cNvSpPr/>
      </xdr:nvSpPr>
      <xdr:spPr>
        <a:xfrm>
          <a:off x="14541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17417</xdr:rowOff>
    </xdr:from>
    <xdr:to>
      <xdr:col>81</xdr:col>
      <xdr:colOff>50800</xdr:colOff>
      <xdr:row>41</xdr:row>
      <xdr:rowOff>40277</xdr:rowOff>
    </xdr:to>
    <xdr:cxnSp macro="">
      <xdr:nvCxnSpPr>
        <xdr:cNvPr id="540" name="直線コネクタ 539"/>
        <xdr:cNvCxnSpPr/>
      </xdr:nvCxnSpPr>
      <xdr:spPr>
        <a:xfrm>
          <a:off x="14592300" y="704686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113574</xdr:rowOff>
    </xdr:from>
    <xdr:to>
      <xdr:col>72</xdr:col>
      <xdr:colOff>38100</xdr:colOff>
      <xdr:row>41</xdr:row>
      <xdr:rowOff>43724</xdr:rowOff>
    </xdr:to>
    <xdr:sp macro="" textlink="">
      <xdr:nvSpPr>
        <xdr:cNvPr id="541" name="楕円 540"/>
        <xdr:cNvSpPr/>
      </xdr:nvSpPr>
      <xdr:spPr>
        <a:xfrm>
          <a:off x="13652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164374</xdr:rowOff>
    </xdr:from>
    <xdr:to>
      <xdr:col>76</xdr:col>
      <xdr:colOff>114300</xdr:colOff>
      <xdr:row>41</xdr:row>
      <xdr:rowOff>17417</xdr:rowOff>
    </xdr:to>
    <xdr:cxnSp macro="">
      <xdr:nvCxnSpPr>
        <xdr:cNvPr id="542" name="直線コネクタ 541"/>
        <xdr:cNvCxnSpPr/>
      </xdr:nvCxnSpPr>
      <xdr:spPr>
        <a:xfrm>
          <a:off x="13703300" y="702237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77651</xdr:rowOff>
    </xdr:from>
    <xdr:to>
      <xdr:col>67</xdr:col>
      <xdr:colOff>101600</xdr:colOff>
      <xdr:row>41</xdr:row>
      <xdr:rowOff>7801</xdr:rowOff>
    </xdr:to>
    <xdr:sp macro="" textlink="">
      <xdr:nvSpPr>
        <xdr:cNvPr id="543" name="楕円 542"/>
        <xdr:cNvSpPr/>
      </xdr:nvSpPr>
      <xdr:spPr>
        <a:xfrm>
          <a:off x="12763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128451</xdr:rowOff>
    </xdr:from>
    <xdr:to>
      <xdr:col>71</xdr:col>
      <xdr:colOff>177800</xdr:colOff>
      <xdr:row>40</xdr:row>
      <xdr:rowOff>164374</xdr:rowOff>
    </xdr:to>
    <xdr:cxnSp macro="">
      <xdr:nvCxnSpPr>
        <xdr:cNvPr id="544" name="直線コネクタ 543"/>
        <xdr:cNvCxnSpPr/>
      </xdr:nvCxnSpPr>
      <xdr:spPr>
        <a:xfrm>
          <a:off x="12814300" y="69864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5" name="n_1aveValue【一般廃棄物処理施設】&#10;有形固定資産減価償却率"/>
        <xdr:cNvSpPr txBox="1"/>
      </xdr:nvSpPr>
      <xdr:spPr>
        <a:xfrm>
          <a:off x="15266044" y="642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547" name="n_3aveValue【一般廃棄物処理施設】&#10;有形固定資産減価償却率"/>
        <xdr:cNvSpPr txBox="1"/>
      </xdr:nvSpPr>
      <xdr:spPr>
        <a:xfrm>
          <a:off x="13500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548" name="n_4aveValue【一般廃棄物処理施設】&#10;有形固定資産減価償却率"/>
        <xdr:cNvSpPr txBox="1"/>
      </xdr:nvSpPr>
      <xdr:spPr>
        <a:xfrm>
          <a:off x="12611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82204</xdr:rowOff>
    </xdr:from>
    <xdr:ext cx="405111" cy="259045"/>
    <xdr:sp macro="" textlink="">
      <xdr:nvSpPr>
        <xdr:cNvPr id="549" name="n_1mainValue【一般廃棄物処理施設】&#10;有形固定資産減価償却率"/>
        <xdr:cNvSpPr txBox="1"/>
      </xdr:nvSpPr>
      <xdr:spPr>
        <a:xfrm>
          <a:off x="152660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59344</xdr:rowOff>
    </xdr:from>
    <xdr:ext cx="405111" cy="259045"/>
    <xdr:sp macro="" textlink="">
      <xdr:nvSpPr>
        <xdr:cNvPr id="550" name="n_2mainValue【一般廃棄物処理施設】&#10;有形固定資産減価償却率"/>
        <xdr:cNvSpPr txBox="1"/>
      </xdr:nvSpPr>
      <xdr:spPr>
        <a:xfrm>
          <a:off x="143897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34851</xdr:rowOff>
    </xdr:from>
    <xdr:ext cx="405111" cy="259045"/>
    <xdr:sp macro="" textlink="">
      <xdr:nvSpPr>
        <xdr:cNvPr id="551" name="n_3mainValue【一般廃棄物処理施設】&#10;有形固定資産減価償却率"/>
        <xdr:cNvSpPr txBox="1"/>
      </xdr:nvSpPr>
      <xdr:spPr>
        <a:xfrm>
          <a:off x="13500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170378</xdr:rowOff>
    </xdr:from>
    <xdr:ext cx="405111" cy="259045"/>
    <xdr:sp macro="" textlink="">
      <xdr:nvSpPr>
        <xdr:cNvPr id="552" name="n_4mainValue【一般廃棄物処理施設】&#10;有形固定資産減価償却率"/>
        <xdr:cNvSpPr txBox="1"/>
      </xdr:nvSpPr>
      <xdr:spPr>
        <a:xfrm>
          <a:off x="126117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24085</xdr:rowOff>
    </xdr:from>
    <xdr:ext cx="534377" cy="259045"/>
    <xdr:sp macro="" textlink="">
      <xdr:nvSpPr>
        <xdr:cNvPr id="579" name="【一般廃棄物処理施設】&#10;一人当たり有形固定資産（償却資産）額平均値テキスト"/>
        <xdr:cNvSpPr txBox="1"/>
      </xdr:nvSpPr>
      <xdr:spPr>
        <a:xfrm>
          <a:off x="22199600" y="671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xdr:cNvSpPr/>
      </xdr:nvSpPr>
      <xdr:spPr>
        <a:xfrm>
          <a:off x="20383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xdr:cNvSpPr/>
      </xdr:nvSpPr>
      <xdr:spPr>
        <a:xfrm>
          <a:off x="19494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xdr:cNvSpPr/>
      </xdr:nvSpPr>
      <xdr:spPr>
        <a:xfrm>
          <a:off x="18605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43295</xdr:rowOff>
    </xdr:from>
    <xdr:to>
      <xdr:col>116</xdr:col>
      <xdr:colOff>114300</xdr:colOff>
      <xdr:row>36</xdr:row>
      <xdr:rowOff>144895</xdr:rowOff>
    </xdr:to>
    <xdr:sp macro="" textlink="">
      <xdr:nvSpPr>
        <xdr:cNvPr id="590" name="楕円 589"/>
        <xdr:cNvSpPr/>
      </xdr:nvSpPr>
      <xdr:spPr>
        <a:xfrm>
          <a:off x="22110700" y="621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66172</xdr:rowOff>
    </xdr:from>
    <xdr:ext cx="599010" cy="259045"/>
    <xdr:sp macro="" textlink="">
      <xdr:nvSpPr>
        <xdr:cNvPr id="591" name="【一般廃棄物処理施設】&#10;一人当たり有形固定資産（償却資産）額該当値テキスト"/>
        <xdr:cNvSpPr txBox="1"/>
      </xdr:nvSpPr>
      <xdr:spPr>
        <a:xfrm>
          <a:off x="22199600" y="6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46879</xdr:rowOff>
    </xdr:from>
    <xdr:to>
      <xdr:col>112</xdr:col>
      <xdr:colOff>38100</xdr:colOff>
      <xdr:row>36</xdr:row>
      <xdr:rowOff>148479</xdr:rowOff>
    </xdr:to>
    <xdr:sp macro="" textlink="">
      <xdr:nvSpPr>
        <xdr:cNvPr id="592" name="楕円 591"/>
        <xdr:cNvSpPr/>
      </xdr:nvSpPr>
      <xdr:spPr>
        <a:xfrm>
          <a:off x="21272500" y="621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94095</xdr:rowOff>
    </xdr:from>
    <xdr:to>
      <xdr:col>116</xdr:col>
      <xdr:colOff>63500</xdr:colOff>
      <xdr:row>36</xdr:row>
      <xdr:rowOff>97679</xdr:rowOff>
    </xdr:to>
    <xdr:cxnSp macro="">
      <xdr:nvCxnSpPr>
        <xdr:cNvPr id="593" name="直線コネクタ 592"/>
        <xdr:cNvCxnSpPr/>
      </xdr:nvCxnSpPr>
      <xdr:spPr>
        <a:xfrm flipV="1">
          <a:off x="21323300" y="6266295"/>
          <a:ext cx="8382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54062</xdr:rowOff>
    </xdr:from>
    <xdr:to>
      <xdr:col>107</xdr:col>
      <xdr:colOff>101600</xdr:colOff>
      <xdr:row>36</xdr:row>
      <xdr:rowOff>155662</xdr:rowOff>
    </xdr:to>
    <xdr:sp macro="" textlink="">
      <xdr:nvSpPr>
        <xdr:cNvPr id="594" name="楕円 593"/>
        <xdr:cNvSpPr/>
      </xdr:nvSpPr>
      <xdr:spPr>
        <a:xfrm>
          <a:off x="20383500" y="62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97679</xdr:rowOff>
    </xdr:from>
    <xdr:to>
      <xdr:col>111</xdr:col>
      <xdr:colOff>177800</xdr:colOff>
      <xdr:row>36</xdr:row>
      <xdr:rowOff>104862</xdr:rowOff>
    </xdr:to>
    <xdr:cxnSp macro="">
      <xdr:nvCxnSpPr>
        <xdr:cNvPr id="595" name="直線コネクタ 594"/>
        <xdr:cNvCxnSpPr/>
      </xdr:nvCxnSpPr>
      <xdr:spPr>
        <a:xfrm flipV="1">
          <a:off x="20434300" y="6269879"/>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56188</xdr:rowOff>
    </xdr:from>
    <xdr:to>
      <xdr:col>102</xdr:col>
      <xdr:colOff>165100</xdr:colOff>
      <xdr:row>36</xdr:row>
      <xdr:rowOff>157788</xdr:rowOff>
    </xdr:to>
    <xdr:sp macro="" textlink="">
      <xdr:nvSpPr>
        <xdr:cNvPr id="596" name="楕円 595"/>
        <xdr:cNvSpPr/>
      </xdr:nvSpPr>
      <xdr:spPr>
        <a:xfrm>
          <a:off x="19494500" y="622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104862</xdr:rowOff>
    </xdr:from>
    <xdr:to>
      <xdr:col>107</xdr:col>
      <xdr:colOff>50800</xdr:colOff>
      <xdr:row>36</xdr:row>
      <xdr:rowOff>106988</xdr:rowOff>
    </xdr:to>
    <xdr:cxnSp macro="">
      <xdr:nvCxnSpPr>
        <xdr:cNvPr id="597" name="直線コネクタ 596"/>
        <xdr:cNvCxnSpPr/>
      </xdr:nvCxnSpPr>
      <xdr:spPr>
        <a:xfrm flipV="1">
          <a:off x="19545300" y="6277062"/>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59846</xdr:rowOff>
    </xdr:from>
    <xdr:to>
      <xdr:col>98</xdr:col>
      <xdr:colOff>38100</xdr:colOff>
      <xdr:row>36</xdr:row>
      <xdr:rowOff>161446</xdr:rowOff>
    </xdr:to>
    <xdr:sp macro="" textlink="">
      <xdr:nvSpPr>
        <xdr:cNvPr id="598" name="楕円 597"/>
        <xdr:cNvSpPr/>
      </xdr:nvSpPr>
      <xdr:spPr>
        <a:xfrm>
          <a:off x="18605500" y="623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106988</xdr:rowOff>
    </xdr:from>
    <xdr:to>
      <xdr:col>102</xdr:col>
      <xdr:colOff>114300</xdr:colOff>
      <xdr:row>36</xdr:row>
      <xdr:rowOff>110646</xdr:rowOff>
    </xdr:to>
    <xdr:cxnSp macro="">
      <xdr:nvCxnSpPr>
        <xdr:cNvPr id="599" name="直線コネクタ 598"/>
        <xdr:cNvCxnSpPr/>
      </xdr:nvCxnSpPr>
      <xdr:spPr>
        <a:xfrm flipV="1">
          <a:off x="18656300" y="627918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149912</xdr:rowOff>
    </xdr:from>
    <xdr:ext cx="534377" cy="259045"/>
    <xdr:sp macro="" textlink="">
      <xdr:nvSpPr>
        <xdr:cNvPr id="600" name="n_1aveValue【一般廃棄物処理施設】&#10;一人当たり有形固定資産（償却資産）額"/>
        <xdr:cNvSpPr txBox="1"/>
      </xdr:nvSpPr>
      <xdr:spPr>
        <a:xfrm>
          <a:off x="21043411" y="68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129644</xdr:rowOff>
    </xdr:from>
    <xdr:ext cx="534377" cy="259045"/>
    <xdr:sp macro="" textlink="">
      <xdr:nvSpPr>
        <xdr:cNvPr id="601" name="n_2aveValue【一般廃棄物処理施設】&#10;一人当たり有形固定資産（償却資産）額"/>
        <xdr:cNvSpPr txBox="1"/>
      </xdr:nvSpPr>
      <xdr:spPr>
        <a:xfrm>
          <a:off x="20167111" y="68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129470</xdr:rowOff>
    </xdr:from>
    <xdr:ext cx="534377" cy="259045"/>
    <xdr:sp macro="" textlink="">
      <xdr:nvSpPr>
        <xdr:cNvPr id="602" name="n_3aveValue【一般廃棄物処理施設】&#10;一人当たり有形固定資産（償却資産）額"/>
        <xdr:cNvSpPr txBox="1"/>
      </xdr:nvSpPr>
      <xdr:spPr>
        <a:xfrm>
          <a:off x="192781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140795</xdr:rowOff>
    </xdr:from>
    <xdr:ext cx="534377" cy="259045"/>
    <xdr:sp macro="" textlink="">
      <xdr:nvSpPr>
        <xdr:cNvPr id="603" name="n_4aveValue【一般廃棄物処理施設】&#10;一人当たり有形固定資産（償却資産）額"/>
        <xdr:cNvSpPr txBox="1"/>
      </xdr:nvSpPr>
      <xdr:spPr>
        <a:xfrm>
          <a:off x="18389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165006</xdr:rowOff>
    </xdr:from>
    <xdr:ext cx="599010" cy="259045"/>
    <xdr:sp macro="" textlink="">
      <xdr:nvSpPr>
        <xdr:cNvPr id="604" name="n_1mainValue【一般廃棄物処理施設】&#10;一人当たり有形固定資産（償却資産）額"/>
        <xdr:cNvSpPr txBox="1"/>
      </xdr:nvSpPr>
      <xdr:spPr>
        <a:xfrm>
          <a:off x="21011095" y="599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739</xdr:rowOff>
    </xdr:from>
    <xdr:ext cx="599010" cy="259045"/>
    <xdr:sp macro="" textlink="">
      <xdr:nvSpPr>
        <xdr:cNvPr id="605" name="n_2mainValue【一般廃棄物処理施設】&#10;一人当たり有形固定資産（償却資産）額"/>
        <xdr:cNvSpPr txBox="1"/>
      </xdr:nvSpPr>
      <xdr:spPr>
        <a:xfrm>
          <a:off x="20134795" y="600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2865</xdr:rowOff>
    </xdr:from>
    <xdr:ext cx="599010" cy="259045"/>
    <xdr:sp macro="" textlink="">
      <xdr:nvSpPr>
        <xdr:cNvPr id="606" name="n_3mainValue【一般廃棄物処理施設】&#10;一人当たり有形固定資産（償却資産）額"/>
        <xdr:cNvSpPr txBox="1"/>
      </xdr:nvSpPr>
      <xdr:spPr>
        <a:xfrm>
          <a:off x="19245795" y="60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6523</xdr:rowOff>
    </xdr:from>
    <xdr:ext cx="599010" cy="259045"/>
    <xdr:sp macro="" textlink="">
      <xdr:nvSpPr>
        <xdr:cNvPr id="607" name="n_4mainValue【一般廃棄物処理施設】&#10;一人当たり有形固定資産（償却資産）額"/>
        <xdr:cNvSpPr txBox="1"/>
      </xdr:nvSpPr>
      <xdr:spPr>
        <a:xfrm>
          <a:off x="18356795" y="600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xdr:cNvCxnSpPr/>
      </xdr:nvCxnSpPr>
      <xdr:spPr>
        <a:xfrm flipV="1">
          <a:off x="16318864" y="960283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638" name="【保健センター・保健所】&#10;有形固定資産減価償却率平均値テキスト"/>
        <xdr:cNvSpPr txBox="1"/>
      </xdr:nvSpPr>
      <xdr:spPr>
        <a:xfrm>
          <a:off x="16357600" y="1015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xdr:cNvSpPr/>
      </xdr:nvSpPr>
      <xdr:spPr>
        <a:xfrm>
          <a:off x="162687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xdr:cNvSpPr/>
      </xdr:nvSpPr>
      <xdr:spPr>
        <a:xfrm>
          <a:off x="14541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xdr:cNvSpPr/>
      </xdr:nvSpPr>
      <xdr:spPr>
        <a:xfrm>
          <a:off x="13652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68399</xdr:rowOff>
    </xdr:from>
    <xdr:to>
      <xdr:col>85</xdr:col>
      <xdr:colOff>177800</xdr:colOff>
      <xdr:row>63</xdr:row>
      <xdr:rowOff>169999</xdr:rowOff>
    </xdr:to>
    <xdr:sp macro="" textlink="">
      <xdr:nvSpPr>
        <xdr:cNvPr id="649" name="楕円 648"/>
        <xdr:cNvSpPr/>
      </xdr:nvSpPr>
      <xdr:spPr>
        <a:xfrm>
          <a:off x="16268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154776</xdr:rowOff>
    </xdr:from>
    <xdr:ext cx="405111" cy="259045"/>
    <xdr:sp macro="" textlink="">
      <xdr:nvSpPr>
        <xdr:cNvPr id="650" name="【保健センター・保健所】&#10;有形固定資産減価償却率該当値テキスト"/>
        <xdr:cNvSpPr txBox="1"/>
      </xdr:nvSpPr>
      <xdr:spPr>
        <a:xfrm>
          <a:off x="16357600" y="10784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35741</xdr:rowOff>
    </xdr:from>
    <xdr:to>
      <xdr:col>81</xdr:col>
      <xdr:colOff>101600</xdr:colOff>
      <xdr:row>63</xdr:row>
      <xdr:rowOff>137341</xdr:rowOff>
    </xdr:to>
    <xdr:sp macro="" textlink="">
      <xdr:nvSpPr>
        <xdr:cNvPr id="651" name="楕円 650"/>
        <xdr:cNvSpPr/>
      </xdr:nvSpPr>
      <xdr:spPr>
        <a:xfrm>
          <a:off x="15430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86541</xdr:rowOff>
    </xdr:from>
    <xdr:to>
      <xdr:col>85</xdr:col>
      <xdr:colOff>127000</xdr:colOff>
      <xdr:row>63</xdr:row>
      <xdr:rowOff>119199</xdr:rowOff>
    </xdr:to>
    <xdr:cxnSp macro="">
      <xdr:nvCxnSpPr>
        <xdr:cNvPr id="652" name="直線コネクタ 651"/>
        <xdr:cNvCxnSpPr/>
      </xdr:nvCxnSpPr>
      <xdr:spPr>
        <a:xfrm>
          <a:off x="15481300" y="108878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3084</xdr:rowOff>
    </xdr:from>
    <xdr:to>
      <xdr:col>76</xdr:col>
      <xdr:colOff>165100</xdr:colOff>
      <xdr:row>63</xdr:row>
      <xdr:rowOff>104684</xdr:rowOff>
    </xdr:to>
    <xdr:sp macro="" textlink="">
      <xdr:nvSpPr>
        <xdr:cNvPr id="653" name="楕円 652"/>
        <xdr:cNvSpPr/>
      </xdr:nvSpPr>
      <xdr:spPr>
        <a:xfrm>
          <a:off x="14541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53884</xdr:rowOff>
    </xdr:from>
    <xdr:to>
      <xdr:col>81</xdr:col>
      <xdr:colOff>50800</xdr:colOff>
      <xdr:row>63</xdr:row>
      <xdr:rowOff>86541</xdr:rowOff>
    </xdr:to>
    <xdr:cxnSp macro="">
      <xdr:nvCxnSpPr>
        <xdr:cNvPr id="654" name="直線コネクタ 653"/>
        <xdr:cNvCxnSpPr/>
      </xdr:nvCxnSpPr>
      <xdr:spPr>
        <a:xfrm>
          <a:off x="14592300" y="108552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141877</xdr:rowOff>
    </xdr:from>
    <xdr:to>
      <xdr:col>72</xdr:col>
      <xdr:colOff>38100</xdr:colOff>
      <xdr:row>63</xdr:row>
      <xdr:rowOff>72027</xdr:rowOff>
    </xdr:to>
    <xdr:sp macro="" textlink="">
      <xdr:nvSpPr>
        <xdr:cNvPr id="655" name="楕円 654"/>
        <xdr:cNvSpPr/>
      </xdr:nvSpPr>
      <xdr:spPr>
        <a:xfrm>
          <a:off x="13652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21227</xdr:rowOff>
    </xdr:from>
    <xdr:to>
      <xdr:col>76</xdr:col>
      <xdr:colOff>114300</xdr:colOff>
      <xdr:row>63</xdr:row>
      <xdr:rowOff>53884</xdr:rowOff>
    </xdr:to>
    <xdr:cxnSp macro="">
      <xdr:nvCxnSpPr>
        <xdr:cNvPr id="656" name="直線コネクタ 655"/>
        <xdr:cNvCxnSpPr/>
      </xdr:nvCxnSpPr>
      <xdr:spPr>
        <a:xfrm>
          <a:off x="13703300" y="10822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109220</xdr:rowOff>
    </xdr:from>
    <xdr:to>
      <xdr:col>67</xdr:col>
      <xdr:colOff>101600</xdr:colOff>
      <xdr:row>63</xdr:row>
      <xdr:rowOff>39370</xdr:rowOff>
    </xdr:to>
    <xdr:sp macro="" textlink="">
      <xdr:nvSpPr>
        <xdr:cNvPr id="657" name="楕円 656"/>
        <xdr:cNvSpPr/>
      </xdr:nvSpPr>
      <xdr:spPr>
        <a:xfrm>
          <a:off x="1276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160020</xdr:rowOff>
    </xdr:from>
    <xdr:to>
      <xdr:col>71</xdr:col>
      <xdr:colOff>177800</xdr:colOff>
      <xdr:row>63</xdr:row>
      <xdr:rowOff>21227</xdr:rowOff>
    </xdr:to>
    <xdr:cxnSp macro="">
      <xdr:nvCxnSpPr>
        <xdr:cNvPr id="658" name="直線コネクタ 657"/>
        <xdr:cNvCxnSpPr/>
      </xdr:nvCxnSpPr>
      <xdr:spPr>
        <a:xfrm>
          <a:off x="12814300" y="107899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659" name="n_1aveValue【保健センター・保健所】&#10;有形固定資産減価償却率"/>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660" name="n_2aveValue【保健センター・保健所】&#10;有形固定資産減価償却率"/>
        <xdr:cNvSpPr txBox="1"/>
      </xdr:nvSpPr>
      <xdr:spPr>
        <a:xfrm>
          <a:off x="14389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macro="" textlink="">
      <xdr:nvSpPr>
        <xdr:cNvPr id="661" name="n_3aveValue【保健センター・保健所】&#10;有形固定資産減価償却率"/>
        <xdr:cNvSpPr txBox="1"/>
      </xdr:nvSpPr>
      <xdr:spPr>
        <a:xfrm>
          <a:off x="13500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2"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128468</xdr:rowOff>
    </xdr:from>
    <xdr:ext cx="405111" cy="259045"/>
    <xdr:sp macro="" textlink="">
      <xdr:nvSpPr>
        <xdr:cNvPr id="663" name="n_1mainValue【保健センター・保健所】&#10;有形固定資産減価償却率"/>
        <xdr:cNvSpPr txBox="1"/>
      </xdr:nvSpPr>
      <xdr:spPr>
        <a:xfrm>
          <a:off x="152660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95811</xdr:rowOff>
    </xdr:from>
    <xdr:ext cx="405111" cy="259045"/>
    <xdr:sp macro="" textlink="">
      <xdr:nvSpPr>
        <xdr:cNvPr id="664" name="n_2mainValue【保健センター・保健所】&#10;有形固定資産減価償却率"/>
        <xdr:cNvSpPr txBox="1"/>
      </xdr:nvSpPr>
      <xdr:spPr>
        <a:xfrm>
          <a:off x="14389744" y="108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63154</xdr:rowOff>
    </xdr:from>
    <xdr:ext cx="405111" cy="259045"/>
    <xdr:sp macro="" textlink="">
      <xdr:nvSpPr>
        <xdr:cNvPr id="665" name="n_3mainValue【保健センター・保健所】&#10;有形固定資産減価償却率"/>
        <xdr:cNvSpPr txBox="1"/>
      </xdr:nvSpPr>
      <xdr:spPr>
        <a:xfrm>
          <a:off x="13500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30497</xdr:rowOff>
    </xdr:from>
    <xdr:ext cx="405111" cy="259045"/>
    <xdr:sp macro="" textlink="">
      <xdr:nvSpPr>
        <xdr:cNvPr id="666" name="n_4mainValue【保健センター・保健所】&#10;有形固定資産減価償却率"/>
        <xdr:cNvSpPr txBox="1"/>
      </xdr:nvSpPr>
      <xdr:spPr>
        <a:xfrm>
          <a:off x="12611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xdr:cNvCxnSpPr/>
      </xdr:nvCxnSpPr>
      <xdr:spPr>
        <a:xfrm flipV="1">
          <a:off x="22160864" y="960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7"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708" name="楕円 707"/>
        <xdr:cNvSpPr/>
      </xdr:nvSpPr>
      <xdr:spPr>
        <a:xfrm>
          <a:off x="22110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709" name="【保健センター・保健所】&#10;一人当たり面積該当値テキスト"/>
        <xdr:cNvSpPr txBox="1"/>
      </xdr:nvSpPr>
      <xdr:spPr>
        <a:xfrm>
          <a:off x="22199600"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710" name="楕円 709"/>
        <xdr:cNvSpPr/>
      </xdr:nvSpPr>
      <xdr:spPr>
        <a:xfrm>
          <a:off x="21272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146957</xdr:rowOff>
    </xdr:to>
    <xdr:cxnSp macro="">
      <xdr:nvCxnSpPr>
        <xdr:cNvPr id="711" name="直線コネクタ 710"/>
        <xdr:cNvCxnSpPr/>
      </xdr:nvCxnSpPr>
      <xdr:spPr>
        <a:xfrm>
          <a:off x="21323300" y="1077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712" name="楕円 711"/>
        <xdr:cNvSpPr/>
      </xdr:nvSpPr>
      <xdr:spPr>
        <a:xfrm>
          <a:off x="2038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146957</xdr:rowOff>
    </xdr:to>
    <xdr:cxnSp macro="">
      <xdr:nvCxnSpPr>
        <xdr:cNvPr id="713" name="直線コネクタ 712"/>
        <xdr:cNvCxnSpPr/>
      </xdr:nvCxnSpPr>
      <xdr:spPr>
        <a:xfrm>
          <a:off x="20434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714" name="楕円 713"/>
        <xdr:cNvSpPr/>
      </xdr:nvSpPr>
      <xdr:spPr>
        <a:xfrm>
          <a:off x="19494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146957</xdr:rowOff>
    </xdr:from>
    <xdr:to>
      <xdr:col>107</xdr:col>
      <xdr:colOff>50800</xdr:colOff>
      <xdr:row>62</xdr:row>
      <xdr:rowOff>146957</xdr:rowOff>
    </xdr:to>
    <xdr:cxnSp macro="">
      <xdr:nvCxnSpPr>
        <xdr:cNvPr id="715" name="直線コネクタ 714"/>
        <xdr:cNvCxnSpPr/>
      </xdr:nvCxnSpPr>
      <xdr:spPr>
        <a:xfrm>
          <a:off x="19545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96157</xdr:rowOff>
    </xdr:from>
    <xdr:to>
      <xdr:col>98</xdr:col>
      <xdr:colOff>38100</xdr:colOff>
      <xdr:row>63</xdr:row>
      <xdr:rowOff>26307</xdr:rowOff>
    </xdr:to>
    <xdr:sp macro="" textlink="">
      <xdr:nvSpPr>
        <xdr:cNvPr id="716" name="楕円 715"/>
        <xdr:cNvSpPr/>
      </xdr:nvSpPr>
      <xdr:spPr>
        <a:xfrm>
          <a:off x="18605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146957</xdr:rowOff>
    </xdr:from>
    <xdr:to>
      <xdr:col>102</xdr:col>
      <xdr:colOff>114300</xdr:colOff>
      <xdr:row>62</xdr:row>
      <xdr:rowOff>146957</xdr:rowOff>
    </xdr:to>
    <xdr:cxnSp macro="">
      <xdr:nvCxnSpPr>
        <xdr:cNvPr id="717" name="直線コネクタ 716"/>
        <xdr:cNvCxnSpPr/>
      </xdr:nvCxnSpPr>
      <xdr:spPr>
        <a:xfrm>
          <a:off x="18656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8"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9"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0"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721" name="n_4aveValue【保健センター・保健所】&#10;一人当たり面積"/>
        <xdr:cNvSpPr txBox="1"/>
      </xdr:nvSpPr>
      <xdr:spPr>
        <a:xfrm>
          <a:off x="18421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17434</xdr:rowOff>
    </xdr:from>
    <xdr:ext cx="469744" cy="259045"/>
    <xdr:sp macro="" textlink="">
      <xdr:nvSpPr>
        <xdr:cNvPr id="722" name="n_1mainValue【保健センター・保健所】&#10;一人当たり面積"/>
        <xdr:cNvSpPr txBox="1"/>
      </xdr:nvSpPr>
      <xdr:spPr>
        <a:xfrm>
          <a:off x="210757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723" name="n_2mainValue【保健センター・保健所】&#10;一人当たり面積"/>
        <xdr:cNvSpPr txBox="1"/>
      </xdr:nvSpPr>
      <xdr:spPr>
        <a:xfrm>
          <a:off x="20199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17434</xdr:rowOff>
    </xdr:from>
    <xdr:ext cx="469744" cy="259045"/>
    <xdr:sp macro="" textlink="">
      <xdr:nvSpPr>
        <xdr:cNvPr id="724" name="n_3mainValue【保健センター・保健所】&#10;一人当たり面積"/>
        <xdr:cNvSpPr txBox="1"/>
      </xdr:nvSpPr>
      <xdr:spPr>
        <a:xfrm>
          <a:off x="19310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17434</xdr:rowOff>
    </xdr:from>
    <xdr:ext cx="469744" cy="259045"/>
    <xdr:sp macro="" textlink="">
      <xdr:nvSpPr>
        <xdr:cNvPr id="725" name="n_4mainValue【保健センター・保健所】&#10;一人当たり面積"/>
        <xdr:cNvSpPr txBox="1"/>
      </xdr:nvSpPr>
      <xdr:spPr>
        <a:xfrm>
          <a:off x="18421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755" name="【消防施設】&#10;有形固定資産減価償却率平均値テキスト"/>
        <xdr:cNvSpPr txBox="1"/>
      </xdr:nvSpPr>
      <xdr:spPr>
        <a:xfrm>
          <a:off x="163576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21589</xdr:rowOff>
    </xdr:from>
    <xdr:to>
      <xdr:col>85</xdr:col>
      <xdr:colOff>177800</xdr:colOff>
      <xdr:row>80</xdr:row>
      <xdr:rowOff>123189</xdr:rowOff>
    </xdr:to>
    <xdr:sp macro="" textlink="">
      <xdr:nvSpPr>
        <xdr:cNvPr id="766" name="楕円 765"/>
        <xdr:cNvSpPr/>
      </xdr:nvSpPr>
      <xdr:spPr>
        <a:xfrm>
          <a:off x="16268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44466</xdr:rowOff>
    </xdr:from>
    <xdr:ext cx="405111" cy="259045"/>
    <xdr:sp macro="" textlink="">
      <xdr:nvSpPr>
        <xdr:cNvPr id="767" name="【消防施設】&#10;有形固定資産減価償却率該当値テキスト"/>
        <xdr:cNvSpPr txBox="1"/>
      </xdr:nvSpPr>
      <xdr:spPr>
        <a:xfrm>
          <a:off x="16357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132080</xdr:rowOff>
    </xdr:from>
    <xdr:to>
      <xdr:col>81</xdr:col>
      <xdr:colOff>101600</xdr:colOff>
      <xdr:row>80</xdr:row>
      <xdr:rowOff>62230</xdr:rowOff>
    </xdr:to>
    <xdr:sp macro="" textlink="">
      <xdr:nvSpPr>
        <xdr:cNvPr id="768" name="楕円 767"/>
        <xdr:cNvSpPr/>
      </xdr:nvSpPr>
      <xdr:spPr>
        <a:xfrm>
          <a:off x="15430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xdr:rowOff>
    </xdr:from>
    <xdr:to>
      <xdr:col>85</xdr:col>
      <xdr:colOff>127000</xdr:colOff>
      <xdr:row>80</xdr:row>
      <xdr:rowOff>72389</xdr:rowOff>
    </xdr:to>
    <xdr:cxnSp macro="">
      <xdr:nvCxnSpPr>
        <xdr:cNvPr id="769" name="直線コネクタ 768"/>
        <xdr:cNvCxnSpPr/>
      </xdr:nvCxnSpPr>
      <xdr:spPr>
        <a:xfrm>
          <a:off x="15481300" y="1372743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65405</xdr:rowOff>
    </xdr:from>
    <xdr:to>
      <xdr:col>76</xdr:col>
      <xdr:colOff>165100</xdr:colOff>
      <xdr:row>79</xdr:row>
      <xdr:rowOff>167005</xdr:rowOff>
    </xdr:to>
    <xdr:sp macro="" textlink="">
      <xdr:nvSpPr>
        <xdr:cNvPr id="770" name="楕円 769"/>
        <xdr:cNvSpPr/>
      </xdr:nvSpPr>
      <xdr:spPr>
        <a:xfrm>
          <a:off x="14541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116205</xdr:rowOff>
    </xdr:from>
    <xdr:to>
      <xdr:col>81</xdr:col>
      <xdr:colOff>50800</xdr:colOff>
      <xdr:row>80</xdr:row>
      <xdr:rowOff>11430</xdr:rowOff>
    </xdr:to>
    <xdr:cxnSp macro="">
      <xdr:nvCxnSpPr>
        <xdr:cNvPr id="771" name="直線コネクタ 770"/>
        <xdr:cNvCxnSpPr/>
      </xdr:nvCxnSpPr>
      <xdr:spPr>
        <a:xfrm>
          <a:off x="14592300" y="136607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61595</xdr:rowOff>
    </xdr:from>
    <xdr:to>
      <xdr:col>72</xdr:col>
      <xdr:colOff>38100</xdr:colOff>
      <xdr:row>79</xdr:row>
      <xdr:rowOff>163195</xdr:rowOff>
    </xdr:to>
    <xdr:sp macro="" textlink="">
      <xdr:nvSpPr>
        <xdr:cNvPr id="772" name="楕円 771"/>
        <xdr:cNvSpPr/>
      </xdr:nvSpPr>
      <xdr:spPr>
        <a:xfrm>
          <a:off x="13652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112395</xdr:rowOff>
    </xdr:from>
    <xdr:to>
      <xdr:col>76</xdr:col>
      <xdr:colOff>114300</xdr:colOff>
      <xdr:row>79</xdr:row>
      <xdr:rowOff>116205</xdr:rowOff>
    </xdr:to>
    <xdr:cxnSp macro="">
      <xdr:nvCxnSpPr>
        <xdr:cNvPr id="773" name="直線コネクタ 772"/>
        <xdr:cNvCxnSpPr/>
      </xdr:nvCxnSpPr>
      <xdr:spPr>
        <a:xfrm>
          <a:off x="13703300" y="13656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164464</xdr:rowOff>
    </xdr:from>
    <xdr:to>
      <xdr:col>67</xdr:col>
      <xdr:colOff>101600</xdr:colOff>
      <xdr:row>79</xdr:row>
      <xdr:rowOff>94614</xdr:rowOff>
    </xdr:to>
    <xdr:sp macro="" textlink="">
      <xdr:nvSpPr>
        <xdr:cNvPr id="774" name="楕円 773"/>
        <xdr:cNvSpPr/>
      </xdr:nvSpPr>
      <xdr:spPr>
        <a:xfrm>
          <a:off x="12763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43814</xdr:rowOff>
    </xdr:from>
    <xdr:to>
      <xdr:col>71</xdr:col>
      <xdr:colOff>177800</xdr:colOff>
      <xdr:row>79</xdr:row>
      <xdr:rowOff>112395</xdr:rowOff>
    </xdr:to>
    <xdr:cxnSp macro="">
      <xdr:nvCxnSpPr>
        <xdr:cNvPr id="775" name="直線コネクタ 774"/>
        <xdr:cNvCxnSpPr/>
      </xdr:nvCxnSpPr>
      <xdr:spPr>
        <a:xfrm>
          <a:off x="12814300" y="135883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7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777" name="n_2aveValue【消防施設】&#10;有形固定資産減価償却率"/>
        <xdr:cNvSpPr txBox="1"/>
      </xdr:nvSpPr>
      <xdr:spPr>
        <a:xfrm>
          <a:off x="14389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778" name="n_3aveValue【消防施設】&#10;有形固定資産減価償却率"/>
        <xdr:cNvSpPr txBox="1"/>
      </xdr:nvSpPr>
      <xdr:spPr>
        <a:xfrm>
          <a:off x="13500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79" name="n_4aveValue【消防施設】&#10;有形固定資産減価償却率"/>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78757</xdr:rowOff>
    </xdr:from>
    <xdr:ext cx="405111" cy="259045"/>
    <xdr:sp macro="" textlink="">
      <xdr:nvSpPr>
        <xdr:cNvPr id="780" name="n_1mainValue【消防施設】&#10;有形固定資産減価償却率"/>
        <xdr:cNvSpPr txBox="1"/>
      </xdr:nvSpPr>
      <xdr:spPr>
        <a:xfrm>
          <a:off x="15266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12082</xdr:rowOff>
    </xdr:from>
    <xdr:ext cx="405111" cy="259045"/>
    <xdr:sp macro="" textlink="">
      <xdr:nvSpPr>
        <xdr:cNvPr id="781" name="n_2mainValue【消防施設】&#10;有形固定資産減価償却率"/>
        <xdr:cNvSpPr txBox="1"/>
      </xdr:nvSpPr>
      <xdr:spPr>
        <a:xfrm>
          <a:off x="14389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8272</xdr:rowOff>
    </xdr:from>
    <xdr:ext cx="405111" cy="259045"/>
    <xdr:sp macro="" textlink="">
      <xdr:nvSpPr>
        <xdr:cNvPr id="782" name="n_3mainValue【消防施設】&#10;有形固定資産減価償却率"/>
        <xdr:cNvSpPr txBox="1"/>
      </xdr:nvSpPr>
      <xdr:spPr>
        <a:xfrm>
          <a:off x="13500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111141</xdr:rowOff>
    </xdr:from>
    <xdr:ext cx="405111" cy="259045"/>
    <xdr:sp macro="" textlink="">
      <xdr:nvSpPr>
        <xdr:cNvPr id="783" name="n_4mainValue【消防施設】&#10;有形固定資産減価償却率"/>
        <xdr:cNvSpPr txBox="1"/>
      </xdr:nvSpPr>
      <xdr:spPr>
        <a:xfrm>
          <a:off x="12611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2" name="【消防施設】&#10;一人当たり面積平均値テキスト"/>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823" name="楕円 822"/>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824" name="【消防施設】&#10;一人当たり面積該当値テキスト"/>
        <xdr:cNvSpPr txBox="1"/>
      </xdr:nvSpPr>
      <xdr:spPr>
        <a:xfrm>
          <a:off x="22199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825" name="楕円 824"/>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57150</xdr:rowOff>
    </xdr:to>
    <xdr:cxnSp macro="">
      <xdr:nvCxnSpPr>
        <xdr:cNvPr id="826" name="直線コネクタ 825"/>
        <xdr:cNvCxnSpPr/>
      </xdr:nvCxnSpPr>
      <xdr:spPr>
        <a:xfrm>
          <a:off x="21323300" y="1480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827" name="楕円 826"/>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60961</xdr:rowOff>
    </xdr:to>
    <xdr:cxnSp macro="">
      <xdr:nvCxnSpPr>
        <xdr:cNvPr id="828" name="直線コネクタ 827"/>
        <xdr:cNvCxnSpPr/>
      </xdr:nvCxnSpPr>
      <xdr:spPr>
        <a:xfrm flipV="1">
          <a:off x="20434300" y="14801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829" name="楕円 828"/>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830" name="直線コネクタ 829"/>
        <xdr:cNvCxnSpPr/>
      </xdr:nvCxnSpPr>
      <xdr:spPr>
        <a:xfrm>
          <a:off x="19545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831" name="楕円 830"/>
        <xdr:cNvSpPr/>
      </xdr:nvSpPr>
      <xdr:spPr>
        <a:xfrm>
          <a:off x="18605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60961</xdr:rowOff>
    </xdr:to>
    <xdr:cxnSp macro="">
      <xdr:nvCxnSpPr>
        <xdr:cNvPr id="832" name="直線コネクタ 831"/>
        <xdr:cNvCxnSpPr/>
      </xdr:nvCxnSpPr>
      <xdr:spPr>
        <a:xfrm>
          <a:off x="18656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3" name="n_1aveValue【消防施設】&#10;一人当たり面積"/>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834" name="n_2aveValue【消防施設】&#10;一人当たり面積"/>
        <xdr:cNvSpPr txBox="1"/>
      </xdr:nvSpPr>
      <xdr:spPr>
        <a:xfrm>
          <a:off x="20199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5"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6" name="n_4aveValue【消防施設】&#10;一人当たり面積"/>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837" name="n_1mainValue【消防施設】&#10;一人当たり面積"/>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838" name="n_2mainValue【消防施設】&#10;一人当たり面積"/>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839" name="n_3mainValue【消防施設】&#10;一人当たり面積"/>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840" name="n_4mainValue【消防施設】&#10;一人当たり面積"/>
        <xdr:cNvSpPr txBox="1"/>
      </xdr:nvSpPr>
      <xdr:spPr>
        <a:xfrm>
          <a:off x="18421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871" name="【庁舎】&#10;有形固定資産減価償却率平均値テキスト"/>
        <xdr:cNvSpPr txBox="1"/>
      </xdr:nvSpPr>
      <xdr:spPr>
        <a:xfrm>
          <a:off x="16357600" y="1789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xdr:cNvSpPr/>
      </xdr:nvSpPr>
      <xdr:spPr>
        <a:xfrm>
          <a:off x="14541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xdr:cNvSpPr/>
      </xdr:nvSpPr>
      <xdr:spPr>
        <a:xfrm>
          <a:off x="13652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xdr:cNvSpPr/>
      </xdr:nvSpPr>
      <xdr:spPr>
        <a:xfrm>
          <a:off x="12763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4173</xdr:rowOff>
    </xdr:from>
    <xdr:to>
      <xdr:col>85</xdr:col>
      <xdr:colOff>177800</xdr:colOff>
      <xdr:row>102</xdr:row>
      <xdr:rowOff>105773</xdr:rowOff>
    </xdr:to>
    <xdr:sp macro="" textlink="">
      <xdr:nvSpPr>
        <xdr:cNvPr id="882" name="楕円 881"/>
        <xdr:cNvSpPr/>
      </xdr:nvSpPr>
      <xdr:spPr>
        <a:xfrm>
          <a:off x="162687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27050</xdr:rowOff>
    </xdr:from>
    <xdr:ext cx="405111" cy="259045"/>
    <xdr:sp macro="" textlink="">
      <xdr:nvSpPr>
        <xdr:cNvPr id="883" name="【庁舎】&#10;有形固定資産減価償却率該当値テキスト"/>
        <xdr:cNvSpPr txBox="1"/>
      </xdr:nvSpPr>
      <xdr:spPr>
        <a:xfrm>
          <a:off x="16357600" y="1734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134801</xdr:rowOff>
    </xdr:from>
    <xdr:to>
      <xdr:col>81</xdr:col>
      <xdr:colOff>101600</xdr:colOff>
      <xdr:row>102</xdr:row>
      <xdr:rowOff>64951</xdr:rowOff>
    </xdr:to>
    <xdr:sp macro="" textlink="">
      <xdr:nvSpPr>
        <xdr:cNvPr id="884" name="楕円 883"/>
        <xdr:cNvSpPr/>
      </xdr:nvSpPr>
      <xdr:spPr>
        <a:xfrm>
          <a:off x="15430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xdr:rowOff>
    </xdr:from>
    <xdr:to>
      <xdr:col>85</xdr:col>
      <xdr:colOff>127000</xdr:colOff>
      <xdr:row>102</xdr:row>
      <xdr:rowOff>54973</xdr:rowOff>
    </xdr:to>
    <xdr:cxnSp macro="">
      <xdr:nvCxnSpPr>
        <xdr:cNvPr id="885" name="直線コネクタ 884"/>
        <xdr:cNvCxnSpPr/>
      </xdr:nvCxnSpPr>
      <xdr:spPr>
        <a:xfrm>
          <a:off x="15481300" y="1750205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95613</xdr:rowOff>
    </xdr:from>
    <xdr:to>
      <xdr:col>76</xdr:col>
      <xdr:colOff>165100</xdr:colOff>
      <xdr:row>102</xdr:row>
      <xdr:rowOff>25763</xdr:rowOff>
    </xdr:to>
    <xdr:sp macro="" textlink="">
      <xdr:nvSpPr>
        <xdr:cNvPr id="886" name="楕円 885"/>
        <xdr:cNvSpPr/>
      </xdr:nvSpPr>
      <xdr:spPr>
        <a:xfrm>
          <a:off x="1454150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146413</xdr:rowOff>
    </xdr:from>
    <xdr:to>
      <xdr:col>81</xdr:col>
      <xdr:colOff>50800</xdr:colOff>
      <xdr:row>102</xdr:row>
      <xdr:rowOff>14151</xdr:rowOff>
    </xdr:to>
    <xdr:cxnSp macro="">
      <xdr:nvCxnSpPr>
        <xdr:cNvPr id="887" name="直線コネクタ 886"/>
        <xdr:cNvCxnSpPr/>
      </xdr:nvCxnSpPr>
      <xdr:spPr>
        <a:xfrm>
          <a:off x="14592300" y="174628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54792</xdr:rowOff>
    </xdr:from>
    <xdr:to>
      <xdr:col>72</xdr:col>
      <xdr:colOff>38100</xdr:colOff>
      <xdr:row>101</xdr:row>
      <xdr:rowOff>156392</xdr:rowOff>
    </xdr:to>
    <xdr:sp macro="" textlink="">
      <xdr:nvSpPr>
        <xdr:cNvPr id="888" name="楕円 887"/>
        <xdr:cNvSpPr/>
      </xdr:nvSpPr>
      <xdr:spPr>
        <a:xfrm>
          <a:off x="136525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105592</xdr:rowOff>
    </xdr:from>
    <xdr:to>
      <xdr:col>76</xdr:col>
      <xdr:colOff>114300</xdr:colOff>
      <xdr:row>101</xdr:row>
      <xdr:rowOff>146413</xdr:rowOff>
    </xdr:to>
    <xdr:cxnSp macro="">
      <xdr:nvCxnSpPr>
        <xdr:cNvPr id="889" name="直線コネクタ 888"/>
        <xdr:cNvCxnSpPr/>
      </xdr:nvCxnSpPr>
      <xdr:spPr>
        <a:xfrm>
          <a:off x="13703300" y="174220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15602</xdr:rowOff>
    </xdr:from>
    <xdr:to>
      <xdr:col>67</xdr:col>
      <xdr:colOff>101600</xdr:colOff>
      <xdr:row>101</xdr:row>
      <xdr:rowOff>117202</xdr:rowOff>
    </xdr:to>
    <xdr:sp macro="" textlink="">
      <xdr:nvSpPr>
        <xdr:cNvPr id="890" name="楕円 889"/>
        <xdr:cNvSpPr/>
      </xdr:nvSpPr>
      <xdr:spPr>
        <a:xfrm>
          <a:off x="127635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66402</xdr:rowOff>
    </xdr:from>
    <xdr:to>
      <xdr:col>71</xdr:col>
      <xdr:colOff>177800</xdr:colOff>
      <xdr:row>101</xdr:row>
      <xdr:rowOff>105592</xdr:rowOff>
    </xdr:to>
    <xdr:cxnSp macro="">
      <xdr:nvCxnSpPr>
        <xdr:cNvPr id="891" name="直線コネクタ 890"/>
        <xdr:cNvCxnSpPr/>
      </xdr:nvCxnSpPr>
      <xdr:spPr>
        <a:xfrm>
          <a:off x="12814300" y="173828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892" name="n_1aveValue【庁舎】&#10;有形固定資産減価償却率"/>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121393</xdr:rowOff>
    </xdr:from>
    <xdr:ext cx="405111" cy="259045"/>
    <xdr:sp macro="" textlink="">
      <xdr:nvSpPr>
        <xdr:cNvPr id="893" name="n_2aveValue【庁舎】&#10;有形固定資産減価償却率"/>
        <xdr:cNvSpPr txBox="1"/>
      </xdr:nvSpPr>
      <xdr:spPr>
        <a:xfrm>
          <a:off x="14389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96900</xdr:rowOff>
    </xdr:from>
    <xdr:ext cx="405111" cy="259045"/>
    <xdr:sp macro="" textlink="">
      <xdr:nvSpPr>
        <xdr:cNvPr id="894" name="n_3aveValue【庁舎】&#10;有形固定資産減価償却率"/>
        <xdr:cNvSpPr txBox="1"/>
      </xdr:nvSpPr>
      <xdr:spPr>
        <a:xfrm>
          <a:off x="13500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56078</xdr:rowOff>
    </xdr:from>
    <xdr:ext cx="405111" cy="259045"/>
    <xdr:sp macro="" textlink="">
      <xdr:nvSpPr>
        <xdr:cNvPr id="895" name="n_4aveValue【庁舎】&#10;有形固定資産減価償却率"/>
        <xdr:cNvSpPr txBox="1"/>
      </xdr:nvSpPr>
      <xdr:spPr>
        <a:xfrm>
          <a:off x="12611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81478</xdr:rowOff>
    </xdr:from>
    <xdr:ext cx="405111" cy="259045"/>
    <xdr:sp macro="" textlink="">
      <xdr:nvSpPr>
        <xdr:cNvPr id="896" name="n_1mainValue【庁舎】&#10;有形固定資産減価償却率"/>
        <xdr:cNvSpPr txBox="1"/>
      </xdr:nvSpPr>
      <xdr:spPr>
        <a:xfrm>
          <a:off x="152660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42290</xdr:rowOff>
    </xdr:from>
    <xdr:ext cx="405111" cy="259045"/>
    <xdr:sp macro="" textlink="">
      <xdr:nvSpPr>
        <xdr:cNvPr id="897" name="n_2mainValue【庁舎】&#10;有形固定資産減価償却率"/>
        <xdr:cNvSpPr txBox="1"/>
      </xdr:nvSpPr>
      <xdr:spPr>
        <a:xfrm>
          <a:off x="143897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1469</xdr:rowOff>
    </xdr:from>
    <xdr:ext cx="405111" cy="259045"/>
    <xdr:sp macro="" textlink="">
      <xdr:nvSpPr>
        <xdr:cNvPr id="898" name="n_3mainValue【庁舎】&#10;有形固定資産減価償却率"/>
        <xdr:cNvSpPr txBox="1"/>
      </xdr:nvSpPr>
      <xdr:spPr>
        <a:xfrm>
          <a:off x="135007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133729</xdr:rowOff>
    </xdr:from>
    <xdr:ext cx="405111" cy="259045"/>
    <xdr:sp macro="" textlink="">
      <xdr:nvSpPr>
        <xdr:cNvPr id="899" name="n_4mainValue【庁舎】&#10;有形固定資産減価償却率"/>
        <xdr:cNvSpPr txBox="1"/>
      </xdr:nvSpPr>
      <xdr:spPr>
        <a:xfrm>
          <a:off x="126117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28" name="【庁舎】&#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xdr:cNvSpPr/>
      </xdr:nvSpPr>
      <xdr:spPr>
        <a:xfrm>
          <a:off x="2038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xdr:cNvSpPr/>
      </xdr:nvSpPr>
      <xdr:spPr>
        <a:xfrm>
          <a:off x="18605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939" name="楕円 938"/>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940" name="【庁舎】&#10;一人当たり面積該当値テキスト"/>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97789</xdr:rowOff>
    </xdr:from>
    <xdr:to>
      <xdr:col>112</xdr:col>
      <xdr:colOff>38100</xdr:colOff>
      <xdr:row>105</xdr:row>
      <xdr:rowOff>27939</xdr:rowOff>
    </xdr:to>
    <xdr:sp macro="" textlink="">
      <xdr:nvSpPr>
        <xdr:cNvPr id="941" name="楕円 940"/>
        <xdr:cNvSpPr/>
      </xdr:nvSpPr>
      <xdr:spPr>
        <a:xfrm>
          <a:off x="21272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148589</xdr:rowOff>
    </xdr:to>
    <xdr:cxnSp macro="">
      <xdr:nvCxnSpPr>
        <xdr:cNvPr id="942" name="直線コネクタ 941"/>
        <xdr:cNvCxnSpPr/>
      </xdr:nvCxnSpPr>
      <xdr:spPr>
        <a:xfrm flipV="1">
          <a:off x="21323300" y="179755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943" name="楕円 942"/>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148589</xdr:rowOff>
    </xdr:from>
    <xdr:to>
      <xdr:col>111</xdr:col>
      <xdr:colOff>177800</xdr:colOff>
      <xdr:row>104</xdr:row>
      <xdr:rowOff>152400</xdr:rowOff>
    </xdr:to>
    <xdr:cxnSp macro="">
      <xdr:nvCxnSpPr>
        <xdr:cNvPr id="944" name="直線コネクタ 943"/>
        <xdr:cNvCxnSpPr/>
      </xdr:nvCxnSpPr>
      <xdr:spPr>
        <a:xfrm flipV="1">
          <a:off x="20434300" y="17979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45" name="楕円 944"/>
        <xdr:cNvSpPr/>
      </xdr:nvSpPr>
      <xdr:spPr>
        <a:xfrm>
          <a:off x="19494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152400</xdr:rowOff>
    </xdr:from>
    <xdr:to>
      <xdr:col>107</xdr:col>
      <xdr:colOff>50800</xdr:colOff>
      <xdr:row>104</xdr:row>
      <xdr:rowOff>156211</xdr:rowOff>
    </xdr:to>
    <xdr:cxnSp macro="">
      <xdr:nvCxnSpPr>
        <xdr:cNvPr id="946" name="直線コネクタ 945"/>
        <xdr:cNvCxnSpPr/>
      </xdr:nvCxnSpPr>
      <xdr:spPr>
        <a:xfrm flipV="1">
          <a:off x="19545300" y="17983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109220</xdr:rowOff>
    </xdr:from>
    <xdr:to>
      <xdr:col>98</xdr:col>
      <xdr:colOff>38100</xdr:colOff>
      <xdr:row>105</xdr:row>
      <xdr:rowOff>39370</xdr:rowOff>
    </xdr:to>
    <xdr:sp macro="" textlink="">
      <xdr:nvSpPr>
        <xdr:cNvPr id="947" name="楕円 946"/>
        <xdr:cNvSpPr/>
      </xdr:nvSpPr>
      <xdr:spPr>
        <a:xfrm>
          <a:off x="18605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156211</xdr:rowOff>
    </xdr:from>
    <xdr:to>
      <xdr:col>102</xdr:col>
      <xdr:colOff>114300</xdr:colOff>
      <xdr:row>104</xdr:row>
      <xdr:rowOff>160020</xdr:rowOff>
    </xdr:to>
    <xdr:cxnSp macro="">
      <xdr:nvCxnSpPr>
        <xdr:cNvPr id="948" name="直線コネクタ 947"/>
        <xdr:cNvCxnSpPr/>
      </xdr:nvCxnSpPr>
      <xdr:spPr>
        <a:xfrm flipV="1">
          <a:off x="18656300" y="17987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949" name="n_1aveValue【庁舎】&#10;一人当たり面積"/>
        <xdr:cNvSpPr txBox="1"/>
      </xdr:nvSpPr>
      <xdr:spPr>
        <a:xfrm>
          <a:off x="21075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102888</xdr:rowOff>
    </xdr:from>
    <xdr:ext cx="469744" cy="259045"/>
    <xdr:sp macro="" textlink="">
      <xdr:nvSpPr>
        <xdr:cNvPr id="950" name="n_2aveValue【庁舎】&#10;一人当たり面積"/>
        <xdr:cNvSpPr txBox="1"/>
      </xdr:nvSpPr>
      <xdr:spPr>
        <a:xfrm>
          <a:off x="201994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51" name="n_3aveValue【庁舎】&#10;一人当たり面積"/>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114316</xdr:rowOff>
    </xdr:from>
    <xdr:ext cx="469744" cy="259045"/>
    <xdr:sp macro="" textlink="">
      <xdr:nvSpPr>
        <xdr:cNvPr id="952" name="n_4aveValue【庁舎】&#10;一人当たり面積"/>
        <xdr:cNvSpPr txBox="1"/>
      </xdr:nvSpPr>
      <xdr:spPr>
        <a:xfrm>
          <a:off x="18421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44466</xdr:rowOff>
    </xdr:from>
    <xdr:ext cx="469744" cy="259045"/>
    <xdr:sp macro="" textlink="">
      <xdr:nvSpPr>
        <xdr:cNvPr id="953" name="n_1mainValue【庁舎】&#10;一人当たり面積"/>
        <xdr:cNvSpPr txBox="1"/>
      </xdr:nvSpPr>
      <xdr:spPr>
        <a:xfrm>
          <a:off x="210757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954" name="n_2mainValue【庁舎】&#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955" name="n_3main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55897</xdr:rowOff>
    </xdr:from>
    <xdr:ext cx="469744" cy="259045"/>
    <xdr:sp macro="" textlink="">
      <xdr:nvSpPr>
        <xdr:cNvPr id="956" name="n_4mainValue【庁舎】&#10;一人当たり面積"/>
        <xdr:cNvSpPr txBox="1"/>
      </xdr:nvSpPr>
      <xdr:spPr>
        <a:xfrm>
          <a:off x="18421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類似団体の平均と比較すると、図書館、一般廃棄物処理施設、体育館・プール、保健センター・保健所、市民会館は有形固定資産減価償却率が高くなっている。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そのうち一般廃棄物処理施設、保健センター・保健所については有形固定資産減価償却率が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を超えており、特に老朽化の進んでいる施設であるといえる。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長期包括運営委託を行っている中で受託者により設備の更新計画を作成されており、更新計画に基づき老朽化設備の更新・改修を行っているため、引き続き計画に基づいた老朽化対策を図っていきたい。</a:t>
          </a:r>
        </a:p>
        <a:p>
          <a:r>
            <a:rPr kumimoji="1" lang="ja-JP" altLang="en-US" sz="1300">
              <a:latin typeface="ＭＳ Ｐゴシック" panose="020B0600070205080204" pitchFamily="50" charset="-128"/>
              <a:ea typeface="ＭＳ Ｐゴシック" panose="020B0600070205080204" pitchFamily="50" charset="-128"/>
            </a:rPr>
            <a:t>また、保健センター・保健所については長寿命化対策等による改善を行っていくことで老朽化率の改善を図っていきたい。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48762664</v>
      </c>
      <c r="BO4" s="485"/>
      <c r="BP4" s="485"/>
      <c r="BQ4" s="485"/>
      <c r="BR4" s="485"/>
      <c r="BS4" s="485"/>
      <c r="BT4" s="485"/>
      <c r="BU4" s="486"/>
      <c r="BV4" s="484">
        <v>49371557</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7.9</v>
      </c>
      <c r="CU4" s="625"/>
      <c r="CV4" s="625"/>
      <c r="CW4" s="625"/>
      <c r="CX4" s="625"/>
      <c r="CY4" s="625"/>
      <c r="CZ4" s="625"/>
      <c r="DA4" s="626"/>
      <c r="DB4" s="624">
        <v>10</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46692891</v>
      </c>
      <c r="BO5" s="456"/>
      <c r="BP5" s="456"/>
      <c r="BQ5" s="456"/>
      <c r="BR5" s="456"/>
      <c r="BS5" s="456"/>
      <c r="BT5" s="456"/>
      <c r="BU5" s="457"/>
      <c r="BV5" s="455">
        <v>46473641</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91.4</v>
      </c>
      <c r="CU5" s="453"/>
      <c r="CV5" s="453"/>
      <c r="CW5" s="453"/>
      <c r="CX5" s="453"/>
      <c r="CY5" s="453"/>
      <c r="CZ5" s="453"/>
      <c r="DA5" s="454"/>
      <c r="DB5" s="452">
        <v>89.9</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2069773</v>
      </c>
      <c r="BO6" s="456"/>
      <c r="BP6" s="456"/>
      <c r="BQ6" s="456"/>
      <c r="BR6" s="456"/>
      <c r="BS6" s="456"/>
      <c r="BT6" s="456"/>
      <c r="BU6" s="457"/>
      <c r="BV6" s="455">
        <v>2897916</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93.3</v>
      </c>
      <c r="CU6" s="599"/>
      <c r="CV6" s="599"/>
      <c r="CW6" s="599"/>
      <c r="CX6" s="599"/>
      <c r="CY6" s="599"/>
      <c r="CZ6" s="599"/>
      <c r="DA6" s="600"/>
      <c r="DB6" s="598">
        <v>96.9</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123980</v>
      </c>
      <c r="BO7" s="456"/>
      <c r="BP7" s="456"/>
      <c r="BQ7" s="456"/>
      <c r="BR7" s="456"/>
      <c r="BS7" s="456"/>
      <c r="BT7" s="456"/>
      <c r="BU7" s="457"/>
      <c r="BV7" s="455">
        <v>375009</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24630234</v>
      </c>
      <c r="CU7" s="456"/>
      <c r="CV7" s="456"/>
      <c r="CW7" s="456"/>
      <c r="CX7" s="456"/>
      <c r="CY7" s="456"/>
      <c r="CZ7" s="456"/>
      <c r="DA7" s="457"/>
      <c r="DB7" s="455">
        <v>25267135</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1945793</v>
      </c>
      <c r="BO8" s="456"/>
      <c r="BP8" s="456"/>
      <c r="BQ8" s="456"/>
      <c r="BR8" s="456"/>
      <c r="BS8" s="456"/>
      <c r="BT8" s="456"/>
      <c r="BU8" s="457"/>
      <c r="BV8" s="455">
        <v>2522907</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0.71</v>
      </c>
      <c r="CU8" s="559"/>
      <c r="CV8" s="559"/>
      <c r="CW8" s="559"/>
      <c r="CX8" s="559"/>
      <c r="CY8" s="559"/>
      <c r="CZ8" s="559"/>
      <c r="DA8" s="560"/>
      <c r="DB8" s="558">
        <v>0.71</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120922</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-577114</v>
      </c>
      <c r="BO9" s="456"/>
      <c r="BP9" s="456"/>
      <c r="BQ9" s="456"/>
      <c r="BR9" s="456"/>
      <c r="BS9" s="456"/>
      <c r="BT9" s="456"/>
      <c r="BU9" s="457"/>
      <c r="BV9" s="455">
        <v>1302123</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12</v>
      </c>
      <c r="CU9" s="453"/>
      <c r="CV9" s="453"/>
      <c r="CW9" s="453"/>
      <c r="CX9" s="453"/>
      <c r="CY9" s="453"/>
      <c r="CZ9" s="453"/>
      <c r="DA9" s="454"/>
      <c r="DB9" s="452">
        <v>11.4</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124111</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1262735</v>
      </c>
      <c r="BO10" s="456"/>
      <c r="BP10" s="456"/>
      <c r="BQ10" s="456"/>
      <c r="BR10" s="456"/>
      <c r="BS10" s="456"/>
      <c r="BT10" s="456"/>
      <c r="BU10" s="457"/>
      <c r="BV10" s="455">
        <v>610571</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117</v>
      </c>
      <c r="AV11" s="514"/>
      <c r="AW11" s="514"/>
      <c r="AX11" s="514"/>
      <c r="AY11" s="469" t="s">
        <v>128</v>
      </c>
      <c r="AZ11" s="470"/>
      <c r="BA11" s="470"/>
      <c r="BB11" s="470"/>
      <c r="BC11" s="470"/>
      <c r="BD11" s="470"/>
      <c r="BE11" s="470"/>
      <c r="BF11" s="470"/>
      <c r="BG11" s="470"/>
      <c r="BH11" s="470"/>
      <c r="BI11" s="470"/>
      <c r="BJ11" s="470"/>
      <c r="BK11" s="470"/>
      <c r="BL11" s="470"/>
      <c r="BM11" s="471"/>
      <c r="BN11" s="455">
        <v>515499</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119985</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136</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118581</v>
      </c>
      <c r="S13" s="543"/>
      <c r="T13" s="543"/>
      <c r="U13" s="543"/>
      <c r="V13" s="544"/>
      <c r="W13" s="545" t="s">
        <v>142</v>
      </c>
      <c r="X13" s="441"/>
      <c r="Y13" s="441"/>
      <c r="Z13" s="441"/>
      <c r="AA13" s="441"/>
      <c r="AB13" s="442"/>
      <c r="AC13" s="408">
        <v>674</v>
      </c>
      <c r="AD13" s="409"/>
      <c r="AE13" s="409"/>
      <c r="AF13" s="409"/>
      <c r="AG13" s="410"/>
      <c r="AH13" s="408">
        <v>741</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1201120</v>
      </c>
      <c r="BO13" s="456"/>
      <c r="BP13" s="456"/>
      <c r="BQ13" s="456"/>
      <c r="BR13" s="456"/>
      <c r="BS13" s="456"/>
      <c r="BT13" s="456"/>
      <c r="BU13" s="457"/>
      <c r="BV13" s="455">
        <v>1912694</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3.3</v>
      </c>
      <c r="CU13" s="453"/>
      <c r="CV13" s="453"/>
      <c r="CW13" s="453"/>
      <c r="CX13" s="453"/>
      <c r="CY13" s="453"/>
      <c r="CZ13" s="453"/>
      <c r="DA13" s="454"/>
      <c r="DB13" s="452">
        <v>3</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147</v>
      </c>
      <c r="M14" s="582"/>
      <c r="N14" s="582"/>
      <c r="O14" s="582"/>
      <c r="P14" s="582"/>
      <c r="Q14" s="583"/>
      <c r="R14" s="542">
        <v>120467</v>
      </c>
      <c r="S14" s="543"/>
      <c r="T14" s="543"/>
      <c r="U14" s="543"/>
      <c r="V14" s="544"/>
      <c r="W14" s="546"/>
      <c r="X14" s="444"/>
      <c r="Y14" s="444"/>
      <c r="Z14" s="444"/>
      <c r="AA14" s="444"/>
      <c r="AB14" s="445"/>
      <c r="AC14" s="535">
        <v>1.3</v>
      </c>
      <c r="AD14" s="536"/>
      <c r="AE14" s="536"/>
      <c r="AF14" s="536"/>
      <c r="AG14" s="537"/>
      <c r="AH14" s="535">
        <v>1.4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27</v>
      </c>
      <c r="CU14" s="553"/>
      <c r="CV14" s="553"/>
      <c r="CW14" s="553"/>
      <c r="CX14" s="553"/>
      <c r="CY14" s="553"/>
      <c r="CZ14" s="553"/>
      <c r="DA14" s="554"/>
      <c r="DB14" s="552">
        <v>38.299999999999997</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149</v>
      </c>
      <c r="N15" s="540"/>
      <c r="O15" s="540"/>
      <c r="P15" s="540"/>
      <c r="Q15" s="541"/>
      <c r="R15" s="542">
        <v>119417</v>
      </c>
      <c r="S15" s="543"/>
      <c r="T15" s="543"/>
      <c r="U15" s="543"/>
      <c r="V15" s="544"/>
      <c r="W15" s="545" t="s">
        <v>150</v>
      </c>
      <c r="X15" s="441"/>
      <c r="Y15" s="441"/>
      <c r="Z15" s="441"/>
      <c r="AA15" s="441"/>
      <c r="AB15" s="442"/>
      <c r="AC15" s="408">
        <v>11238</v>
      </c>
      <c r="AD15" s="409"/>
      <c r="AE15" s="409"/>
      <c r="AF15" s="409"/>
      <c r="AG15" s="410"/>
      <c r="AH15" s="408">
        <v>12124</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14122357</v>
      </c>
      <c r="BO15" s="485"/>
      <c r="BP15" s="485"/>
      <c r="BQ15" s="485"/>
      <c r="BR15" s="485"/>
      <c r="BS15" s="485"/>
      <c r="BT15" s="485"/>
      <c r="BU15" s="486"/>
      <c r="BV15" s="484">
        <v>13628010</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22.3</v>
      </c>
      <c r="AD16" s="536"/>
      <c r="AE16" s="536"/>
      <c r="AF16" s="536"/>
      <c r="AG16" s="537"/>
      <c r="AH16" s="535">
        <v>23.6</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20262946</v>
      </c>
      <c r="BO16" s="456"/>
      <c r="BP16" s="456"/>
      <c r="BQ16" s="456"/>
      <c r="BR16" s="456"/>
      <c r="BS16" s="456"/>
      <c r="BT16" s="456"/>
      <c r="BU16" s="457"/>
      <c r="BV16" s="455">
        <v>19695831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38531</v>
      </c>
      <c r="AD17" s="409"/>
      <c r="AE17" s="409"/>
      <c r="AF17" s="409"/>
      <c r="AG17" s="410"/>
      <c r="AH17" s="408">
        <v>38492</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17958502</v>
      </c>
      <c r="BO17" s="456"/>
      <c r="BP17" s="456"/>
      <c r="BQ17" s="456"/>
      <c r="BR17" s="456"/>
      <c r="BS17" s="456"/>
      <c r="BT17" s="456"/>
      <c r="BU17" s="457"/>
      <c r="BV17" s="455">
        <v>17317930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39.56</v>
      </c>
      <c r="M18" s="508"/>
      <c r="N18" s="508"/>
      <c r="O18" s="508"/>
      <c r="P18" s="508"/>
      <c r="Q18" s="508"/>
      <c r="R18" s="509"/>
      <c r="S18" s="509"/>
      <c r="T18" s="509"/>
      <c r="U18" s="509"/>
      <c r="V18" s="510"/>
      <c r="W18" s="526"/>
      <c r="X18" s="527"/>
      <c r="Y18" s="527"/>
      <c r="Z18" s="527"/>
      <c r="AA18" s="527"/>
      <c r="AB18" s="551"/>
      <c r="AC18" s="425">
        <v>76.400000000000006</v>
      </c>
      <c r="AD18" s="426"/>
      <c r="AE18" s="426"/>
      <c r="AF18" s="426"/>
      <c r="AG18" s="511"/>
      <c r="AH18" s="425">
        <v>74.900000000000006</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23196611</v>
      </c>
      <c r="BO18" s="456"/>
      <c r="BP18" s="456"/>
      <c r="BQ18" s="456"/>
      <c r="BR18" s="456"/>
      <c r="BS18" s="456"/>
      <c r="BT18" s="456"/>
      <c r="BU18" s="457"/>
      <c r="BV18" s="455">
        <v>23713447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3057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32656711</v>
      </c>
      <c r="BO19" s="456"/>
      <c r="BP19" s="456"/>
      <c r="BQ19" s="456"/>
      <c r="BR19" s="456"/>
      <c r="BS19" s="456"/>
      <c r="BT19" s="456"/>
      <c r="BU19" s="457"/>
      <c r="BV19" s="455">
        <v>31219289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51330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32130583</v>
      </c>
      <c r="BO22" s="485"/>
      <c r="BP22" s="485"/>
      <c r="BQ22" s="485"/>
      <c r="BR22" s="485"/>
      <c r="BS22" s="485"/>
      <c r="BT22" s="485"/>
      <c r="BU22" s="486"/>
      <c r="BV22" s="484">
        <v>35193627</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22024734</v>
      </c>
      <c r="BO23" s="456"/>
      <c r="BP23" s="456"/>
      <c r="BQ23" s="456"/>
      <c r="BR23" s="456"/>
      <c r="BS23" s="456"/>
      <c r="BT23" s="456"/>
      <c r="BU23" s="457"/>
      <c r="BV23" s="455">
        <v>24372383</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8586</v>
      </c>
      <c r="R24" s="409"/>
      <c r="S24" s="409"/>
      <c r="T24" s="409"/>
      <c r="U24" s="409"/>
      <c r="V24" s="410"/>
      <c r="W24" s="498"/>
      <c r="X24" s="435"/>
      <c r="Y24" s="436"/>
      <c r="Z24" s="411" t="s">
        <v>175</v>
      </c>
      <c r="AA24" s="412"/>
      <c r="AB24" s="412"/>
      <c r="AC24" s="412"/>
      <c r="AD24" s="412"/>
      <c r="AE24" s="412"/>
      <c r="AF24" s="412"/>
      <c r="AG24" s="413"/>
      <c r="AH24" s="408">
        <v>790</v>
      </c>
      <c r="AI24" s="409"/>
      <c r="AJ24" s="409"/>
      <c r="AK24" s="409"/>
      <c r="AL24" s="410"/>
      <c r="AM24" s="408">
        <v>2475070</v>
      </c>
      <c r="AN24" s="409"/>
      <c r="AO24" s="409"/>
      <c r="AP24" s="409"/>
      <c r="AQ24" s="409"/>
      <c r="AR24" s="410"/>
      <c r="AS24" s="408">
        <v>3133</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13442780</v>
      </c>
      <c r="BO24" s="456"/>
      <c r="BP24" s="456"/>
      <c r="BQ24" s="456"/>
      <c r="BR24" s="456"/>
      <c r="BS24" s="456"/>
      <c r="BT24" s="456"/>
      <c r="BU24" s="457"/>
      <c r="BV24" s="455">
        <v>14793261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1</v>
      </c>
      <c r="M25" s="409"/>
      <c r="N25" s="409"/>
      <c r="O25" s="409"/>
      <c r="P25" s="410"/>
      <c r="Q25" s="408">
        <v>7750</v>
      </c>
      <c r="R25" s="409"/>
      <c r="S25" s="409"/>
      <c r="T25" s="409"/>
      <c r="U25" s="409"/>
      <c r="V25" s="410"/>
      <c r="W25" s="498"/>
      <c r="X25" s="435"/>
      <c r="Y25" s="436"/>
      <c r="Z25" s="411" t="s">
        <v>178</v>
      </c>
      <c r="AA25" s="412"/>
      <c r="AB25" s="412"/>
      <c r="AC25" s="412"/>
      <c r="AD25" s="412"/>
      <c r="AE25" s="412"/>
      <c r="AF25" s="412"/>
      <c r="AG25" s="413"/>
      <c r="AH25" s="408" t="s">
        <v>179</v>
      </c>
      <c r="AI25" s="409"/>
      <c r="AJ25" s="409"/>
      <c r="AK25" s="409"/>
      <c r="AL25" s="410"/>
      <c r="AM25" s="408" t="s">
        <v>139</v>
      </c>
      <c r="AN25" s="409"/>
      <c r="AO25" s="409"/>
      <c r="AP25" s="409"/>
      <c r="AQ25" s="409"/>
      <c r="AR25" s="410"/>
      <c r="AS25" s="408" t="s">
        <v>139</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19519473</v>
      </c>
      <c r="BO25" s="485"/>
      <c r="BP25" s="485"/>
      <c r="BQ25" s="485"/>
      <c r="BR25" s="485"/>
      <c r="BS25" s="485"/>
      <c r="BT25" s="485"/>
      <c r="BU25" s="486"/>
      <c r="BV25" s="484">
        <v>13025629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181</v>
      </c>
      <c r="F26" s="412"/>
      <c r="G26" s="412"/>
      <c r="H26" s="412"/>
      <c r="I26" s="412"/>
      <c r="J26" s="412"/>
      <c r="K26" s="413"/>
      <c r="L26" s="408">
        <v>1</v>
      </c>
      <c r="M26" s="409"/>
      <c r="N26" s="409"/>
      <c r="O26" s="409"/>
      <c r="P26" s="410"/>
      <c r="Q26" s="408">
        <v>7060</v>
      </c>
      <c r="R26" s="409"/>
      <c r="S26" s="409"/>
      <c r="T26" s="409"/>
      <c r="U26" s="409"/>
      <c r="V26" s="410"/>
      <c r="W26" s="498"/>
      <c r="X26" s="435"/>
      <c r="Y26" s="436"/>
      <c r="Z26" s="411" t="s">
        <v>182</v>
      </c>
      <c r="AA26" s="466"/>
      <c r="AB26" s="466"/>
      <c r="AC26" s="466"/>
      <c r="AD26" s="466"/>
      <c r="AE26" s="466"/>
      <c r="AF26" s="466"/>
      <c r="AG26" s="467"/>
      <c r="AH26" s="408">
        <v>93</v>
      </c>
      <c r="AI26" s="409"/>
      <c r="AJ26" s="409"/>
      <c r="AK26" s="409"/>
      <c r="AL26" s="410"/>
      <c r="AM26" s="408">
        <v>333126</v>
      </c>
      <c r="AN26" s="409"/>
      <c r="AO26" s="409"/>
      <c r="AP26" s="409"/>
      <c r="AQ26" s="409"/>
      <c r="AR26" s="410"/>
      <c r="AS26" s="408">
        <v>3582</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179</v>
      </c>
      <c r="BO26" s="456"/>
      <c r="BP26" s="456"/>
      <c r="BQ26" s="456"/>
      <c r="BR26" s="456"/>
      <c r="BS26" s="456"/>
      <c r="BT26" s="456"/>
      <c r="BU26" s="457"/>
      <c r="BV26" s="455" t="s">
        <v>179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184</v>
      </c>
      <c r="F27" s="412"/>
      <c r="G27" s="412"/>
      <c r="H27" s="412"/>
      <c r="I27" s="412"/>
      <c r="J27" s="412"/>
      <c r="K27" s="413"/>
      <c r="L27" s="408">
        <v>1</v>
      </c>
      <c r="M27" s="409"/>
      <c r="N27" s="409"/>
      <c r="O27" s="409"/>
      <c r="P27" s="410"/>
      <c r="Q27" s="408">
        <v>6220</v>
      </c>
      <c r="R27" s="409"/>
      <c r="S27" s="409"/>
      <c r="T27" s="409"/>
      <c r="U27" s="409"/>
      <c r="V27" s="410"/>
      <c r="W27" s="498"/>
      <c r="X27" s="435"/>
      <c r="Y27" s="436"/>
      <c r="Z27" s="411" t="s">
        <v>185</v>
      </c>
      <c r="AA27" s="412"/>
      <c r="AB27" s="412"/>
      <c r="AC27" s="412"/>
      <c r="AD27" s="412"/>
      <c r="AE27" s="412"/>
      <c r="AF27" s="412"/>
      <c r="AG27" s="413"/>
      <c r="AH27" s="408">
        <v>48</v>
      </c>
      <c r="AI27" s="409"/>
      <c r="AJ27" s="409"/>
      <c r="AK27" s="409"/>
      <c r="AL27" s="410"/>
      <c r="AM27" s="408">
        <v>150771</v>
      </c>
      <c r="AN27" s="409"/>
      <c r="AO27" s="409"/>
      <c r="AP27" s="409"/>
      <c r="AQ27" s="409"/>
      <c r="AR27" s="410"/>
      <c r="AS27" s="408">
        <v>3141</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v>451853</v>
      </c>
      <c r="BO27" s="490"/>
      <c r="BP27" s="490"/>
      <c r="BQ27" s="490"/>
      <c r="BR27" s="490"/>
      <c r="BS27" s="490"/>
      <c r="BT27" s="490"/>
      <c r="BU27" s="491"/>
      <c r="BV27" s="489">
        <v>451831</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187</v>
      </c>
      <c r="F28" s="412"/>
      <c r="G28" s="412"/>
      <c r="H28" s="412"/>
      <c r="I28" s="412"/>
      <c r="J28" s="412"/>
      <c r="K28" s="413"/>
      <c r="L28" s="408">
        <v>1</v>
      </c>
      <c r="M28" s="409"/>
      <c r="N28" s="409"/>
      <c r="O28" s="409"/>
      <c r="P28" s="410"/>
      <c r="Q28" s="408">
        <v>5560</v>
      </c>
      <c r="R28" s="409"/>
      <c r="S28" s="409"/>
      <c r="T28" s="409"/>
      <c r="U28" s="409"/>
      <c r="V28" s="410"/>
      <c r="W28" s="498"/>
      <c r="X28" s="435"/>
      <c r="Y28" s="436"/>
      <c r="Z28" s="411" t="s">
        <v>188</v>
      </c>
      <c r="AA28" s="412"/>
      <c r="AB28" s="412"/>
      <c r="AC28" s="412"/>
      <c r="AD28" s="412"/>
      <c r="AE28" s="412"/>
      <c r="AF28" s="412"/>
      <c r="AG28" s="413"/>
      <c r="AH28" s="408" t="s">
        <v>139</v>
      </c>
      <c r="AI28" s="409"/>
      <c r="AJ28" s="409"/>
      <c r="AK28" s="409"/>
      <c r="AL28" s="410"/>
      <c r="AM28" s="408" t="s">
        <v>139</v>
      </c>
      <c r="AN28" s="409"/>
      <c r="AO28" s="409"/>
      <c r="AP28" s="409"/>
      <c r="AQ28" s="409"/>
      <c r="AR28" s="410"/>
      <c r="AS28" s="408" t="s">
        <v>179</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3917371</v>
      </c>
      <c r="BO28" s="485"/>
      <c r="BP28" s="485"/>
      <c r="BQ28" s="485"/>
      <c r="BR28" s="485"/>
      <c r="BS28" s="485"/>
      <c r="BT28" s="485"/>
      <c r="BU28" s="486"/>
      <c r="BV28" s="484">
        <v>2654636</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21</v>
      </c>
      <c r="M29" s="409"/>
      <c r="N29" s="409"/>
      <c r="O29" s="409"/>
      <c r="P29" s="410"/>
      <c r="Q29" s="408">
        <v>5090</v>
      </c>
      <c r="R29" s="409"/>
      <c r="S29" s="409"/>
      <c r="T29" s="409"/>
      <c r="U29" s="409"/>
      <c r="V29" s="410"/>
      <c r="W29" s="499"/>
      <c r="X29" s="500"/>
      <c r="Y29" s="501"/>
      <c r="Z29" s="411" t="s">
        <v>191</v>
      </c>
      <c r="AA29" s="412"/>
      <c r="AB29" s="412"/>
      <c r="AC29" s="412"/>
      <c r="AD29" s="412"/>
      <c r="AE29" s="412"/>
      <c r="AF29" s="412"/>
      <c r="AG29" s="413"/>
      <c r="AH29" s="408">
        <v>838</v>
      </c>
      <c r="AI29" s="409"/>
      <c r="AJ29" s="409"/>
      <c r="AK29" s="409"/>
      <c r="AL29" s="410"/>
      <c r="AM29" s="408">
        <v>2625841</v>
      </c>
      <c r="AN29" s="409"/>
      <c r="AO29" s="409"/>
      <c r="AP29" s="409"/>
      <c r="AQ29" s="409"/>
      <c r="AR29" s="410"/>
      <c r="AS29" s="408">
        <v>3133</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42152</v>
      </c>
      <c r="BO29" s="456"/>
      <c r="BP29" s="456"/>
      <c r="BQ29" s="456"/>
      <c r="BR29" s="456"/>
      <c r="BS29" s="456"/>
      <c r="BT29" s="456"/>
      <c r="BU29" s="457"/>
      <c r="BV29" s="455">
        <v>558657</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98.3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4403148</v>
      </c>
      <c r="BO30" s="490"/>
      <c r="BP30" s="490"/>
      <c r="BQ30" s="490"/>
      <c r="BR30" s="490"/>
      <c r="BS30" s="490"/>
      <c r="BT30" s="490"/>
      <c r="BU30" s="491"/>
      <c r="BV30" s="489">
        <v>3906805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200</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200</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上水道事業</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奈良県市町村総合事務組合</v>
      </c>
      <c r="BZ34" s="404"/>
      <c r="CA34" s="404"/>
      <c r="CB34" s="404"/>
      <c r="CC34" s="404"/>
      <c r="CD34" s="404"/>
      <c r="CE34" s="404"/>
      <c r="CF34" s="404"/>
      <c r="CG34" s="404"/>
      <c r="CH34" s="404"/>
      <c r="CI34" s="404"/>
      <c r="CJ34" s="404"/>
      <c r="CK34" s="404"/>
      <c r="CL34" s="404"/>
      <c r="CM34" s="404"/>
      <c r="CN34" s="181"/>
      <c r="CO34" s="403">
        <f>IF(CQ34="","",MAX(C34:D43,U34:V43,AM34:AN43,BE34:BF43,BW34:BX43)+1)</f>
        <v>13</v>
      </c>
      <c r="CP34" s="403"/>
      <c r="CQ34" s="404" t="str">
        <f>IF('各会計、関係団体の財政状況及び健全化判断比率'!BS7="","",'各会計、関係団体の財政状況及び健全化判断比率'!BS7)</f>
        <v>橿原市土地開発公社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下水道事業</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奈良広域水質検査センター組合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飛鳥広域行政事務組合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奈良県住宅新築資金等貸付金回収管理組合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奈良県後期高齢者医療広域連合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奈良県広域消防組合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uFxl4FSYx+1iSDiWbxOg2om0f0Xp+8qdPtsLxNa2H3O3cyxp5stLGPrgUMeqaLYx+aErdlRBEZtiI1KgpA/5dQ==" saltValue="mTv1CzGybnidZw9NVt1yE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230</v>
      </c>
      <c r="C5" s="716"/>
      <c r="D5" s="716"/>
      <c r="E5" s="716"/>
      <c r="F5" s="716"/>
      <c r="G5" s="716"/>
      <c r="H5" s="716"/>
      <c r="I5" s="716"/>
      <c r="J5" s="716"/>
      <c r="K5" s="716"/>
      <c r="L5" s="716"/>
      <c r="M5" s="716"/>
      <c r="N5" s="716"/>
      <c r="O5" s="716"/>
      <c r="P5" s="716"/>
      <c r="Q5" s="717"/>
      <c r="R5" s="712">
        <v>16139600</v>
      </c>
      <c r="S5" s="713"/>
      <c r="T5" s="713"/>
      <c r="U5" s="713"/>
      <c r="V5" s="713"/>
      <c r="W5" s="713"/>
      <c r="X5" s="713"/>
      <c r="Y5" s="738"/>
      <c r="Z5" s="751">
        <v>33.1</v>
      </c>
      <c r="AA5" s="751"/>
      <c r="AB5" s="751"/>
      <c r="AC5" s="751"/>
      <c r="AD5" s="752">
        <v>14884901</v>
      </c>
      <c r="AE5" s="752"/>
      <c r="AF5" s="752"/>
      <c r="AG5" s="752"/>
      <c r="AH5" s="752"/>
      <c r="AI5" s="752"/>
      <c r="AJ5" s="752"/>
      <c r="AK5" s="752"/>
      <c r="AL5" s="739">
        <v>59.9</v>
      </c>
      <c r="AM5" s="721"/>
      <c r="AN5" s="721"/>
      <c r="AO5" s="740"/>
      <c r="AP5" s="715" t="s">
        <v>231</v>
      </c>
      <c r="AQ5" s="716"/>
      <c r="AR5" s="716"/>
      <c r="AS5" s="716"/>
      <c r="AT5" s="716"/>
      <c r="AU5" s="716"/>
      <c r="AV5" s="716"/>
      <c r="AW5" s="716"/>
      <c r="AX5" s="716"/>
      <c r="AY5" s="716"/>
      <c r="AZ5" s="716"/>
      <c r="BA5" s="716"/>
      <c r="BB5" s="716"/>
      <c r="BC5" s="716"/>
      <c r="BD5" s="716"/>
      <c r="BE5" s="716"/>
      <c r="BF5" s="717"/>
      <c r="BG5" s="657">
        <v>14872219</v>
      </c>
      <c r="BH5" s="658"/>
      <c r="BI5" s="658"/>
      <c r="BJ5" s="658"/>
      <c r="BK5" s="658"/>
      <c r="BL5" s="658"/>
      <c r="BM5" s="658"/>
      <c r="BN5" s="659"/>
      <c r="BO5" s="695">
        <v>92.1</v>
      </c>
      <c r="BP5" s="695"/>
      <c r="BQ5" s="695"/>
      <c r="BR5" s="695"/>
      <c r="BS5" s="696">
        <v>188815</v>
      </c>
      <c r="BT5" s="696"/>
      <c r="BU5" s="696"/>
      <c r="BV5" s="696"/>
      <c r="BW5" s="696"/>
      <c r="BX5" s="696"/>
      <c r="BY5" s="696"/>
      <c r="BZ5" s="696"/>
      <c r="CA5" s="696"/>
      <c r="CB5" s="731"/>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15">
      <c r="B6" s="654" t="s">
        <v>235</v>
      </c>
      <c r="C6" s="655"/>
      <c r="D6" s="655"/>
      <c r="E6" s="655"/>
      <c r="F6" s="655"/>
      <c r="G6" s="655"/>
      <c r="H6" s="655"/>
      <c r="I6" s="655"/>
      <c r="J6" s="655"/>
      <c r="K6" s="655"/>
      <c r="L6" s="655"/>
      <c r="M6" s="655"/>
      <c r="N6" s="655"/>
      <c r="O6" s="655"/>
      <c r="P6" s="655"/>
      <c r="Q6" s="656"/>
      <c r="R6" s="657">
        <v>266061</v>
      </c>
      <c r="S6" s="658"/>
      <c r="T6" s="658"/>
      <c r="U6" s="658"/>
      <c r="V6" s="658"/>
      <c r="W6" s="658"/>
      <c r="X6" s="658"/>
      <c r="Y6" s="659"/>
      <c r="Z6" s="695">
        <v>0.5</v>
      </c>
      <c r="AA6" s="695"/>
      <c r="AB6" s="695"/>
      <c r="AC6" s="695"/>
      <c r="AD6" s="696">
        <v>266061</v>
      </c>
      <c r="AE6" s="696"/>
      <c r="AF6" s="696"/>
      <c r="AG6" s="696"/>
      <c r="AH6" s="696"/>
      <c r="AI6" s="696"/>
      <c r="AJ6" s="696"/>
      <c r="AK6" s="696"/>
      <c r="AL6" s="660">
        <v>1.1000000000000001</v>
      </c>
      <c r="AM6" s="661"/>
      <c r="AN6" s="661"/>
      <c r="AO6" s="697"/>
      <c r="AP6" s="654" t="s">
        <v>236</v>
      </c>
      <c r="AQ6" s="655"/>
      <c r="AR6" s="655"/>
      <c r="AS6" s="655"/>
      <c r="AT6" s="655"/>
      <c r="AU6" s="655"/>
      <c r="AV6" s="655"/>
      <c r="AW6" s="655"/>
      <c r="AX6" s="655"/>
      <c r="AY6" s="655"/>
      <c r="AZ6" s="655"/>
      <c r="BA6" s="655"/>
      <c r="BB6" s="655"/>
      <c r="BC6" s="655"/>
      <c r="BD6" s="655"/>
      <c r="BE6" s="655"/>
      <c r="BF6" s="656"/>
      <c r="BG6" s="657">
        <v>14872219</v>
      </c>
      <c r="BH6" s="658"/>
      <c r="BI6" s="658"/>
      <c r="BJ6" s="658"/>
      <c r="BK6" s="658"/>
      <c r="BL6" s="658"/>
      <c r="BM6" s="658"/>
      <c r="BN6" s="659"/>
      <c r="BO6" s="695">
        <v>92.1</v>
      </c>
      <c r="BP6" s="695"/>
      <c r="BQ6" s="695"/>
      <c r="BR6" s="695"/>
      <c r="BS6" s="696">
        <v>188815</v>
      </c>
      <c r="BT6" s="696"/>
      <c r="BU6" s="696"/>
      <c r="BV6" s="696"/>
      <c r="BW6" s="696"/>
      <c r="BX6" s="696"/>
      <c r="BY6" s="696"/>
      <c r="BZ6" s="696"/>
      <c r="CA6" s="696"/>
      <c r="CB6" s="731"/>
      <c r="CD6" s="715" t="s">
        <v>237</v>
      </c>
      <c r="CE6" s="716"/>
      <c r="CF6" s="716"/>
      <c r="CG6" s="716"/>
      <c r="CH6" s="716"/>
      <c r="CI6" s="716"/>
      <c r="CJ6" s="716"/>
      <c r="CK6" s="716"/>
      <c r="CL6" s="716"/>
      <c r="CM6" s="716"/>
      <c r="CN6" s="716"/>
      <c r="CO6" s="716"/>
      <c r="CP6" s="716"/>
      <c r="CQ6" s="717"/>
      <c r="CR6" s="657">
        <v>302080</v>
      </c>
      <c r="CS6" s="658"/>
      <c r="CT6" s="658"/>
      <c r="CU6" s="658"/>
      <c r="CV6" s="658"/>
      <c r="CW6" s="658"/>
      <c r="CX6" s="658"/>
      <c r="CY6" s="659"/>
      <c r="CZ6" s="739">
        <v>0.6</v>
      </c>
      <c r="DA6" s="721"/>
      <c r="DB6" s="721"/>
      <c r="DC6" s="741"/>
      <c r="DD6" s="663" t="s">
        <v>140</v>
      </c>
      <c r="DE6" s="658"/>
      <c r="DF6" s="658"/>
      <c r="DG6" s="658"/>
      <c r="DH6" s="658"/>
      <c r="DI6" s="658"/>
      <c r="DJ6" s="658"/>
      <c r="DK6" s="658"/>
      <c r="DL6" s="658"/>
      <c r="DM6" s="658"/>
      <c r="DN6" s="658"/>
      <c r="DO6" s="658"/>
      <c r="DP6" s="659"/>
      <c r="DQ6" s="663">
        <v>302080</v>
      </c>
      <c r="DR6" s="658"/>
      <c r="DS6" s="658"/>
      <c r="DT6" s="658"/>
      <c r="DU6" s="658"/>
      <c r="DV6" s="658"/>
      <c r="DW6" s="658"/>
      <c r="DX6" s="658"/>
      <c r="DY6" s="658"/>
      <c r="DZ6" s="658"/>
      <c r="EA6" s="658"/>
      <c r="EB6" s="658"/>
      <c r="EC6" s="694"/>
    </row>
    <row r="7" spans="2:143" ht="11.25" customHeight="1" x14ac:dyDescent="0.15">
      <c r="B7" s="654" t="s">
        <v>238</v>
      </c>
      <c r="C7" s="655"/>
      <c r="D7" s="655"/>
      <c r="E7" s="655"/>
      <c r="F7" s="655"/>
      <c r="G7" s="655"/>
      <c r="H7" s="655"/>
      <c r="I7" s="655"/>
      <c r="J7" s="655"/>
      <c r="K7" s="655"/>
      <c r="L7" s="655"/>
      <c r="M7" s="655"/>
      <c r="N7" s="655"/>
      <c r="O7" s="655"/>
      <c r="P7" s="655"/>
      <c r="Q7" s="656"/>
      <c r="R7" s="657">
        <v>8303</v>
      </c>
      <c r="S7" s="658"/>
      <c r="T7" s="658"/>
      <c r="U7" s="658"/>
      <c r="V7" s="658"/>
      <c r="W7" s="658"/>
      <c r="X7" s="658"/>
      <c r="Y7" s="659"/>
      <c r="Z7" s="695">
        <v>0</v>
      </c>
      <c r="AA7" s="695"/>
      <c r="AB7" s="695"/>
      <c r="AC7" s="695"/>
      <c r="AD7" s="696">
        <v>8303</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7360345</v>
      </c>
      <c r="BH7" s="658"/>
      <c r="BI7" s="658"/>
      <c r="BJ7" s="658"/>
      <c r="BK7" s="658"/>
      <c r="BL7" s="658"/>
      <c r="BM7" s="658"/>
      <c r="BN7" s="659"/>
      <c r="BO7" s="695">
        <v>45.6</v>
      </c>
      <c r="BP7" s="695"/>
      <c r="BQ7" s="695"/>
      <c r="BR7" s="695"/>
      <c r="BS7" s="696">
        <v>188815</v>
      </c>
      <c r="BT7" s="696"/>
      <c r="BU7" s="696"/>
      <c r="BV7" s="696"/>
      <c r="BW7" s="696"/>
      <c r="BX7" s="696"/>
      <c r="BY7" s="696"/>
      <c r="BZ7" s="696"/>
      <c r="CA7" s="696"/>
      <c r="CB7" s="731"/>
      <c r="CD7" s="654" t="s">
        <v>240</v>
      </c>
      <c r="CE7" s="655"/>
      <c r="CF7" s="655"/>
      <c r="CG7" s="655"/>
      <c r="CH7" s="655"/>
      <c r="CI7" s="655"/>
      <c r="CJ7" s="655"/>
      <c r="CK7" s="655"/>
      <c r="CL7" s="655"/>
      <c r="CM7" s="655"/>
      <c r="CN7" s="655"/>
      <c r="CO7" s="655"/>
      <c r="CP7" s="655"/>
      <c r="CQ7" s="656"/>
      <c r="CR7" s="657">
        <v>7147273</v>
      </c>
      <c r="CS7" s="658"/>
      <c r="CT7" s="658"/>
      <c r="CU7" s="658"/>
      <c r="CV7" s="658"/>
      <c r="CW7" s="658"/>
      <c r="CX7" s="658"/>
      <c r="CY7" s="659"/>
      <c r="CZ7" s="695">
        <v>15.3</v>
      </c>
      <c r="DA7" s="695"/>
      <c r="DB7" s="695"/>
      <c r="DC7" s="695"/>
      <c r="DD7" s="663">
        <v>540002</v>
      </c>
      <c r="DE7" s="658"/>
      <c r="DF7" s="658"/>
      <c r="DG7" s="658"/>
      <c r="DH7" s="658"/>
      <c r="DI7" s="658"/>
      <c r="DJ7" s="658"/>
      <c r="DK7" s="658"/>
      <c r="DL7" s="658"/>
      <c r="DM7" s="658"/>
      <c r="DN7" s="658"/>
      <c r="DO7" s="658"/>
      <c r="DP7" s="659"/>
      <c r="DQ7" s="663">
        <v>6498277</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176432</v>
      </c>
      <c r="S8" s="658"/>
      <c r="T8" s="658"/>
      <c r="U8" s="658"/>
      <c r="V8" s="658"/>
      <c r="W8" s="658"/>
      <c r="X8" s="658"/>
      <c r="Y8" s="659"/>
      <c r="Z8" s="695">
        <v>0.4</v>
      </c>
      <c r="AA8" s="695"/>
      <c r="AB8" s="695"/>
      <c r="AC8" s="695"/>
      <c r="AD8" s="696">
        <v>176432</v>
      </c>
      <c r="AE8" s="696"/>
      <c r="AF8" s="696"/>
      <c r="AG8" s="696"/>
      <c r="AH8" s="696"/>
      <c r="AI8" s="696"/>
      <c r="AJ8" s="696"/>
      <c r="AK8" s="696"/>
      <c r="AL8" s="660">
        <v>0.7</v>
      </c>
      <c r="AM8" s="661"/>
      <c r="AN8" s="661"/>
      <c r="AO8" s="697"/>
      <c r="AP8" s="654" t="s">
        <v>242</v>
      </c>
      <c r="AQ8" s="655"/>
      <c r="AR8" s="655"/>
      <c r="AS8" s="655"/>
      <c r="AT8" s="655"/>
      <c r="AU8" s="655"/>
      <c r="AV8" s="655"/>
      <c r="AW8" s="655"/>
      <c r="AX8" s="655"/>
      <c r="AY8" s="655"/>
      <c r="AZ8" s="655"/>
      <c r="BA8" s="655"/>
      <c r="BB8" s="655"/>
      <c r="BC8" s="655"/>
      <c r="BD8" s="655"/>
      <c r="BE8" s="655"/>
      <c r="BF8" s="656"/>
      <c r="BG8" s="657">
        <v>202113</v>
      </c>
      <c r="BH8" s="658"/>
      <c r="BI8" s="658"/>
      <c r="BJ8" s="658"/>
      <c r="BK8" s="658"/>
      <c r="BL8" s="658"/>
      <c r="BM8" s="658"/>
      <c r="BN8" s="659"/>
      <c r="BO8" s="695">
        <v>1.3</v>
      </c>
      <c r="BP8" s="695"/>
      <c r="BQ8" s="695"/>
      <c r="BR8" s="695"/>
      <c r="BS8" s="696" t="s">
        <v>140</v>
      </c>
      <c r="BT8" s="696"/>
      <c r="BU8" s="696"/>
      <c r="BV8" s="696"/>
      <c r="BW8" s="696"/>
      <c r="BX8" s="696"/>
      <c r="BY8" s="696"/>
      <c r="BZ8" s="696"/>
      <c r="CA8" s="696"/>
      <c r="CB8" s="731"/>
      <c r="CD8" s="654" t="s">
        <v>243</v>
      </c>
      <c r="CE8" s="655"/>
      <c r="CF8" s="655"/>
      <c r="CG8" s="655"/>
      <c r="CH8" s="655"/>
      <c r="CI8" s="655"/>
      <c r="CJ8" s="655"/>
      <c r="CK8" s="655"/>
      <c r="CL8" s="655"/>
      <c r="CM8" s="655"/>
      <c r="CN8" s="655"/>
      <c r="CO8" s="655"/>
      <c r="CP8" s="655"/>
      <c r="CQ8" s="656"/>
      <c r="CR8" s="657">
        <v>19548448</v>
      </c>
      <c r="CS8" s="658"/>
      <c r="CT8" s="658"/>
      <c r="CU8" s="658"/>
      <c r="CV8" s="658"/>
      <c r="CW8" s="658"/>
      <c r="CX8" s="658"/>
      <c r="CY8" s="659"/>
      <c r="CZ8" s="695">
        <v>41.9</v>
      </c>
      <c r="DA8" s="695"/>
      <c r="DB8" s="695"/>
      <c r="DC8" s="695"/>
      <c r="DD8" s="663">
        <v>607582</v>
      </c>
      <c r="DE8" s="658"/>
      <c r="DF8" s="658"/>
      <c r="DG8" s="658"/>
      <c r="DH8" s="658"/>
      <c r="DI8" s="658"/>
      <c r="DJ8" s="658"/>
      <c r="DK8" s="658"/>
      <c r="DL8" s="658"/>
      <c r="DM8" s="658"/>
      <c r="DN8" s="658"/>
      <c r="DO8" s="658"/>
      <c r="DP8" s="659"/>
      <c r="DQ8" s="663">
        <v>8748451</v>
      </c>
      <c r="DR8" s="658"/>
      <c r="DS8" s="658"/>
      <c r="DT8" s="658"/>
      <c r="DU8" s="658"/>
      <c r="DV8" s="658"/>
      <c r="DW8" s="658"/>
      <c r="DX8" s="658"/>
      <c r="DY8" s="658"/>
      <c r="DZ8" s="658"/>
      <c r="EA8" s="658"/>
      <c r="EB8" s="658"/>
      <c r="EC8" s="694"/>
    </row>
    <row r="9" spans="2:143" ht="11.25" customHeight="1" x14ac:dyDescent="0.15">
      <c r="B9" s="654" t="s">
        <v>244</v>
      </c>
      <c r="C9" s="655"/>
      <c r="D9" s="655"/>
      <c r="E9" s="655"/>
      <c r="F9" s="655"/>
      <c r="G9" s="655"/>
      <c r="H9" s="655"/>
      <c r="I9" s="655"/>
      <c r="J9" s="655"/>
      <c r="K9" s="655"/>
      <c r="L9" s="655"/>
      <c r="M9" s="655"/>
      <c r="N9" s="655"/>
      <c r="O9" s="655"/>
      <c r="P9" s="655"/>
      <c r="Q9" s="656"/>
      <c r="R9" s="657">
        <v>123850</v>
      </c>
      <c r="S9" s="658"/>
      <c r="T9" s="658"/>
      <c r="U9" s="658"/>
      <c r="V9" s="658"/>
      <c r="W9" s="658"/>
      <c r="X9" s="658"/>
      <c r="Y9" s="659"/>
      <c r="Z9" s="695">
        <v>0.3</v>
      </c>
      <c r="AA9" s="695"/>
      <c r="AB9" s="695"/>
      <c r="AC9" s="695"/>
      <c r="AD9" s="696">
        <v>123850</v>
      </c>
      <c r="AE9" s="696"/>
      <c r="AF9" s="696"/>
      <c r="AG9" s="696"/>
      <c r="AH9" s="696"/>
      <c r="AI9" s="696"/>
      <c r="AJ9" s="696"/>
      <c r="AK9" s="696"/>
      <c r="AL9" s="660">
        <v>0.5</v>
      </c>
      <c r="AM9" s="661"/>
      <c r="AN9" s="661"/>
      <c r="AO9" s="697"/>
      <c r="AP9" s="654" t="s">
        <v>245</v>
      </c>
      <c r="AQ9" s="655"/>
      <c r="AR9" s="655"/>
      <c r="AS9" s="655"/>
      <c r="AT9" s="655"/>
      <c r="AU9" s="655"/>
      <c r="AV9" s="655"/>
      <c r="AW9" s="655"/>
      <c r="AX9" s="655"/>
      <c r="AY9" s="655"/>
      <c r="AZ9" s="655"/>
      <c r="BA9" s="655"/>
      <c r="BB9" s="655"/>
      <c r="BC9" s="655"/>
      <c r="BD9" s="655"/>
      <c r="BE9" s="655"/>
      <c r="BF9" s="656"/>
      <c r="BG9" s="657">
        <v>6153734</v>
      </c>
      <c r="BH9" s="658"/>
      <c r="BI9" s="658"/>
      <c r="BJ9" s="658"/>
      <c r="BK9" s="658"/>
      <c r="BL9" s="658"/>
      <c r="BM9" s="658"/>
      <c r="BN9" s="659"/>
      <c r="BO9" s="695">
        <v>38.1</v>
      </c>
      <c r="BP9" s="695"/>
      <c r="BQ9" s="695"/>
      <c r="BR9" s="695"/>
      <c r="BS9" s="696" t="s">
        <v>140</v>
      </c>
      <c r="BT9" s="696"/>
      <c r="BU9" s="696"/>
      <c r="BV9" s="696"/>
      <c r="BW9" s="696"/>
      <c r="BX9" s="696"/>
      <c r="BY9" s="696"/>
      <c r="BZ9" s="696"/>
      <c r="CA9" s="696"/>
      <c r="CB9" s="731"/>
      <c r="CD9" s="654" t="s">
        <v>246</v>
      </c>
      <c r="CE9" s="655"/>
      <c r="CF9" s="655"/>
      <c r="CG9" s="655"/>
      <c r="CH9" s="655"/>
      <c r="CI9" s="655"/>
      <c r="CJ9" s="655"/>
      <c r="CK9" s="655"/>
      <c r="CL9" s="655"/>
      <c r="CM9" s="655"/>
      <c r="CN9" s="655"/>
      <c r="CO9" s="655"/>
      <c r="CP9" s="655"/>
      <c r="CQ9" s="656"/>
      <c r="CR9" s="657">
        <v>4698279</v>
      </c>
      <c r="CS9" s="658"/>
      <c r="CT9" s="658"/>
      <c r="CU9" s="658"/>
      <c r="CV9" s="658"/>
      <c r="CW9" s="658"/>
      <c r="CX9" s="658"/>
      <c r="CY9" s="659"/>
      <c r="CZ9" s="695">
        <v>10.1</v>
      </c>
      <c r="DA9" s="695"/>
      <c r="DB9" s="695"/>
      <c r="DC9" s="695"/>
      <c r="DD9" s="663">
        <v>17946</v>
      </c>
      <c r="DE9" s="658"/>
      <c r="DF9" s="658"/>
      <c r="DG9" s="658"/>
      <c r="DH9" s="658"/>
      <c r="DI9" s="658"/>
      <c r="DJ9" s="658"/>
      <c r="DK9" s="658"/>
      <c r="DL9" s="658"/>
      <c r="DM9" s="658"/>
      <c r="DN9" s="658"/>
      <c r="DO9" s="658"/>
      <c r="DP9" s="659"/>
      <c r="DQ9" s="663">
        <v>2685445</v>
      </c>
      <c r="DR9" s="658"/>
      <c r="DS9" s="658"/>
      <c r="DT9" s="658"/>
      <c r="DU9" s="658"/>
      <c r="DV9" s="658"/>
      <c r="DW9" s="658"/>
      <c r="DX9" s="658"/>
      <c r="DY9" s="658"/>
      <c r="DZ9" s="658"/>
      <c r="EA9" s="658"/>
      <c r="EB9" s="658"/>
      <c r="EC9" s="694"/>
    </row>
    <row r="10" spans="2:143" ht="11.25" customHeight="1" x14ac:dyDescent="0.15">
      <c r="B10" s="654" t="s">
        <v>247</v>
      </c>
      <c r="C10" s="655"/>
      <c r="D10" s="655"/>
      <c r="E10" s="655"/>
      <c r="F10" s="655"/>
      <c r="G10" s="655"/>
      <c r="H10" s="655"/>
      <c r="I10" s="655"/>
      <c r="J10" s="655"/>
      <c r="K10" s="655"/>
      <c r="L10" s="655"/>
      <c r="M10" s="655"/>
      <c r="N10" s="655"/>
      <c r="O10" s="655"/>
      <c r="P10" s="655"/>
      <c r="Q10" s="656"/>
      <c r="R10" s="657" t="s">
        <v>140</v>
      </c>
      <c r="S10" s="658"/>
      <c r="T10" s="658"/>
      <c r="U10" s="658"/>
      <c r="V10" s="658"/>
      <c r="W10" s="658"/>
      <c r="X10" s="658"/>
      <c r="Y10" s="659"/>
      <c r="Z10" s="695" t="s">
        <v>248</v>
      </c>
      <c r="AA10" s="695"/>
      <c r="AB10" s="695"/>
      <c r="AC10" s="695"/>
      <c r="AD10" s="696" t="s">
        <v>248</v>
      </c>
      <c r="AE10" s="696"/>
      <c r="AF10" s="696"/>
      <c r="AG10" s="696"/>
      <c r="AH10" s="696"/>
      <c r="AI10" s="696"/>
      <c r="AJ10" s="696"/>
      <c r="AK10" s="696"/>
      <c r="AL10" s="660" t="s">
        <v>140</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341779</v>
      </c>
      <c r="BH10" s="658"/>
      <c r="BI10" s="658"/>
      <c r="BJ10" s="658"/>
      <c r="BK10" s="658"/>
      <c r="BL10" s="658"/>
      <c r="BM10" s="658"/>
      <c r="BN10" s="659"/>
      <c r="BO10" s="695">
        <v>2.1</v>
      </c>
      <c r="BP10" s="695"/>
      <c r="BQ10" s="695"/>
      <c r="BR10" s="695"/>
      <c r="BS10" s="696" t="s">
        <v>140</v>
      </c>
      <c r="BT10" s="696"/>
      <c r="BU10" s="696"/>
      <c r="BV10" s="696"/>
      <c r="BW10" s="696"/>
      <c r="BX10" s="696"/>
      <c r="BY10" s="696"/>
      <c r="BZ10" s="696"/>
      <c r="CA10" s="696"/>
      <c r="CB10" s="731"/>
      <c r="CD10" s="654" t="s">
        <v>250</v>
      </c>
      <c r="CE10" s="655"/>
      <c r="CF10" s="655"/>
      <c r="CG10" s="655"/>
      <c r="CH10" s="655"/>
      <c r="CI10" s="655"/>
      <c r="CJ10" s="655"/>
      <c r="CK10" s="655"/>
      <c r="CL10" s="655"/>
      <c r="CM10" s="655"/>
      <c r="CN10" s="655"/>
      <c r="CO10" s="655"/>
      <c r="CP10" s="655"/>
      <c r="CQ10" s="656"/>
      <c r="CR10" s="657">
        <v>36048</v>
      </c>
      <c r="CS10" s="658"/>
      <c r="CT10" s="658"/>
      <c r="CU10" s="658"/>
      <c r="CV10" s="658"/>
      <c r="CW10" s="658"/>
      <c r="CX10" s="658"/>
      <c r="CY10" s="659"/>
      <c r="CZ10" s="695">
        <v>0.1</v>
      </c>
      <c r="DA10" s="695"/>
      <c r="DB10" s="695"/>
      <c r="DC10" s="695"/>
      <c r="DD10" s="663" t="s">
        <v>179</v>
      </c>
      <c r="DE10" s="658"/>
      <c r="DF10" s="658"/>
      <c r="DG10" s="658"/>
      <c r="DH10" s="658"/>
      <c r="DI10" s="658"/>
      <c r="DJ10" s="658"/>
      <c r="DK10" s="658"/>
      <c r="DL10" s="658"/>
      <c r="DM10" s="658"/>
      <c r="DN10" s="658"/>
      <c r="DO10" s="658"/>
      <c r="DP10" s="659"/>
      <c r="DQ10" s="663">
        <v>36048</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2734298</v>
      </c>
      <c r="S11" s="658"/>
      <c r="T11" s="658"/>
      <c r="U11" s="658"/>
      <c r="V11" s="658"/>
      <c r="W11" s="658"/>
      <c r="X11" s="658"/>
      <c r="Y11" s="659"/>
      <c r="Z11" s="660">
        <v>5.6</v>
      </c>
      <c r="AA11" s="661"/>
      <c r="AB11" s="661"/>
      <c r="AC11" s="662"/>
      <c r="AD11" s="663">
        <v>2734298</v>
      </c>
      <c r="AE11" s="658"/>
      <c r="AF11" s="658"/>
      <c r="AG11" s="658"/>
      <c r="AH11" s="658"/>
      <c r="AI11" s="658"/>
      <c r="AJ11" s="658"/>
      <c r="AK11" s="659"/>
      <c r="AL11" s="660">
        <v>11</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662719</v>
      </c>
      <c r="BH11" s="658"/>
      <c r="BI11" s="658"/>
      <c r="BJ11" s="658"/>
      <c r="BK11" s="658"/>
      <c r="BL11" s="658"/>
      <c r="BM11" s="658"/>
      <c r="BN11" s="659"/>
      <c r="BO11" s="695">
        <v>4.0999999999999996</v>
      </c>
      <c r="BP11" s="695"/>
      <c r="BQ11" s="695"/>
      <c r="BR11" s="695"/>
      <c r="BS11" s="696">
        <v>188815</v>
      </c>
      <c r="BT11" s="696"/>
      <c r="BU11" s="696"/>
      <c r="BV11" s="696"/>
      <c r="BW11" s="696"/>
      <c r="BX11" s="696"/>
      <c r="BY11" s="696"/>
      <c r="BZ11" s="696"/>
      <c r="CA11" s="696"/>
      <c r="CB11" s="731"/>
      <c r="CD11" s="654" t="s">
        <v>253</v>
      </c>
      <c r="CE11" s="655"/>
      <c r="CF11" s="655"/>
      <c r="CG11" s="655"/>
      <c r="CH11" s="655"/>
      <c r="CI11" s="655"/>
      <c r="CJ11" s="655"/>
      <c r="CK11" s="655"/>
      <c r="CL11" s="655"/>
      <c r="CM11" s="655"/>
      <c r="CN11" s="655"/>
      <c r="CO11" s="655"/>
      <c r="CP11" s="655"/>
      <c r="CQ11" s="656"/>
      <c r="CR11" s="657">
        <v>193056</v>
      </c>
      <c r="CS11" s="658"/>
      <c r="CT11" s="658"/>
      <c r="CU11" s="658"/>
      <c r="CV11" s="658"/>
      <c r="CW11" s="658"/>
      <c r="CX11" s="658"/>
      <c r="CY11" s="659"/>
      <c r="CZ11" s="695">
        <v>0.4</v>
      </c>
      <c r="DA11" s="695"/>
      <c r="DB11" s="695"/>
      <c r="DC11" s="695"/>
      <c r="DD11" s="663">
        <v>24714</v>
      </c>
      <c r="DE11" s="658"/>
      <c r="DF11" s="658"/>
      <c r="DG11" s="658"/>
      <c r="DH11" s="658"/>
      <c r="DI11" s="658"/>
      <c r="DJ11" s="658"/>
      <c r="DK11" s="658"/>
      <c r="DL11" s="658"/>
      <c r="DM11" s="658"/>
      <c r="DN11" s="658"/>
      <c r="DO11" s="658"/>
      <c r="DP11" s="659"/>
      <c r="DQ11" s="663">
        <v>158521</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t="s">
        <v>140</v>
      </c>
      <c r="S12" s="658"/>
      <c r="T12" s="658"/>
      <c r="U12" s="658"/>
      <c r="V12" s="658"/>
      <c r="W12" s="658"/>
      <c r="X12" s="658"/>
      <c r="Y12" s="659"/>
      <c r="Z12" s="695" t="s">
        <v>140</v>
      </c>
      <c r="AA12" s="695"/>
      <c r="AB12" s="695"/>
      <c r="AC12" s="695"/>
      <c r="AD12" s="696" t="s">
        <v>140</v>
      </c>
      <c r="AE12" s="696"/>
      <c r="AF12" s="696"/>
      <c r="AG12" s="696"/>
      <c r="AH12" s="696"/>
      <c r="AI12" s="696"/>
      <c r="AJ12" s="696"/>
      <c r="AK12" s="696"/>
      <c r="AL12" s="660" t="s">
        <v>140</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6376961</v>
      </c>
      <c r="BH12" s="658"/>
      <c r="BI12" s="658"/>
      <c r="BJ12" s="658"/>
      <c r="BK12" s="658"/>
      <c r="BL12" s="658"/>
      <c r="BM12" s="658"/>
      <c r="BN12" s="659"/>
      <c r="BO12" s="695">
        <v>39.5</v>
      </c>
      <c r="BP12" s="695"/>
      <c r="BQ12" s="695"/>
      <c r="BR12" s="695"/>
      <c r="BS12" s="696" t="s">
        <v>140</v>
      </c>
      <c r="BT12" s="696"/>
      <c r="BU12" s="696"/>
      <c r="BV12" s="696"/>
      <c r="BW12" s="696"/>
      <c r="BX12" s="696"/>
      <c r="BY12" s="696"/>
      <c r="BZ12" s="696"/>
      <c r="CA12" s="696"/>
      <c r="CB12" s="731"/>
      <c r="CD12" s="654" t="s">
        <v>256</v>
      </c>
      <c r="CE12" s="655"/>
      <c r="CF12" s="655"/>
      <c r="CG12" s="655"/>
      <c r="CH12" s="655"/>
      <c r="CI12" s="655"/>
      <c r="CJ12" s="655"/>
      <c r="CK12" s="655"/>
      <c r="CL12" s="655"/>
      <c r="CM12" s="655"/>
      <c r="CN12" s="655"/>
      <c r="CO12" s="655"/>
      <c r="CP12" s="655"/>
      <c r="CQ12" s="656"/>
      <c r="CR12" s="657">
        <v>1919735</v>
      </c>
      <c r="CS12" s="658"/>
      <c r="CT12" s="658"/>
      <c r="CU12" s="658"/>
      <c r="CV12" s="658"/>
      <c r="CW12" s="658"/>
      <c r="CX12" s="658"/>
      <c r="CY12" s="659"/>
      <c r="CZ12" s="695">
        <v>4.0999999999999996</v>
      </c>
      <c r="DA12" s="695"/>
      <c r="DB12" s="695"/>
      <c r="DC12" s="695"/>
      <c r="DD12" s="663">
        <v>6461</v>
      </c>
      <c r="DE12" s="658"/>
      <c r="DF12" s="658"/>
      <c r="DG12" s="658"/>
      <c r="DH12" s="658"/>
      <c r="DI12" s="658"/>
      <c r="DJ12" s="658"/>
      <c r="DK12" s="658"/>
      <c r="DL12" s="658"/>
      <c r="DM12" s="658"/>
      <c r="DN12" s="658"/>
      <c r="DO12" s="658"/>
      <c r="DP12" s="659"/>
      <c r="DQ12" s="663">
        <v>861978</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248</v>
      </c>
      <c r="S13" s="658"/>
      <c r="T13" s="658"/>
      <c r="U13" s="658"/>
      <c r="V13" s="658"/>
      <c r="W13" s="658"/>
      <c r="X13" s="658"/>
      <c r="Y13" s="659"/>
      <c r="Z13" s="695" t="s">
        <v>248</v>
      </c>
      <c r="AA13" s="695"/>
      <c r="AB13" s="695"/>
      <c r="AC13" s="695"/>
      <c r="AD13" s="696" t="s">
        <v>140</v>
      </c>
      <c r="AE13" s="696"/>
      <c r="AF13" s="696"/>
      <c r="AG13" s="696"/>
      <c r="AH13" s="696"/>
      <c r="AI13" s="696"/>
      <c r="AJ13" s="696"/>
      <c r="AK13" s="696"/>
      <c r="AL13" s="660" t="s">
        <v>140</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6329958</v>
      </c>
      <c r="BH13" s="658"/>
      <c r="BI13" s="658"/>
      <c r="BJ13" s="658"/>
      <c r="BK13" s="658"/>
      <c r="BL13" s="658"/>
      <c r="BM13" s="658"/>
      <c r="BN13" s="659"/>
      <c r="BO13" s="695">
        <v>39.200000000000003</v>
      </c>
      <c r="BP13" s="695"/>
      <c r="BQ13" s="695"/>
      <c r="BR13" s="695"/>
      <c r="BS13" s="696" t="s">
        <v>248</v>
      </c>
      <c r="BT13" s="696"/>
      <c r="BU13" s="696"/>
      <c r="BV13" s="696"/>
      <c r="BW13" s="696"/>
      <c r="BX13" s="696"/>
      <c r="BY13" s="696"/>
      <c r="BZ13" s="696"/>
      <c r="CA13" s="696"/>
      <c r="CB13" s="731"/>
      <c r="CD13" s="654" t="s">
        <v>259</v>
      </c>
      <c r="CE13" s="655"/>
      <c r="CF13" s="655"/>
      <c r="CG13" s="655"/>
      <c r="CH13" s="655"/>
      <c r="CI13" s="655"/>
      <c r="CJ13" s="655"/>
      <c r="CK13" s="655"/>
      <c r="CL13" s="655"/>
      <c r="CM13" s="655"/>
      <c r="CN13" s="655"/>
      <c r="CO13" s="655"/>
      <c r="CP13" s="655"/>
      <c r="CQ13" s="656"/>
      <c r="CR13" s="657">
        <v>3643439</v>
      </c>
      <c r="CS13" s="658"/>
      <c r="CT13" s="658"/>
      <c r="CU13" s="658"/>
      <c r="CV13" s="658"/>
      <c r="CW13" s="658"/>
      <c r="CX13" s="658"/>
      <c r="CY13" s="659"/>
      <c r="CZ13" s="695">
        <v>7.8</v>
      </c>
      <c r="DA13" s="695"/>
      <c r="DB13" s="695"/>
      <c r="DC13" s="695"/>
      <c r="DD13" s="663">
        <v>1109605</v>
      </c>
      <c r="DE13" s="658"/>
      <c r="DF13" s="658"/>
      <c r="DG13" s="658"/>
      <c r="DH13" s="658"/>
      <c r="DI13" s="658"/>
      <c r="DJ13" s="658"/>
      <c r="DK13" s="658"/>
      <c r="DL13" s="658"/>
      <c r="DM13" s="658"/>
      <c r="DN13" s="658"/>
      <c r="DO13" s="658"/>
      <c r="DP13" s="659"/>
      <c r="DQ13" s="663">
        <v>2624888</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v>1376</v>
      </c>
      <c r="S14" s="658"/>
      <c r="T14" s="658"/>
      <c r="U14" s="658"/>
      <c r="V14" s="658"/>
      <c r="W14" s="658"/>
      <c r="X14" s="658"/>
      <c r="Y14" s="659"/>
      <c r="Z14" s="695">
        <v>0</v>
      </c>
      <c r="AA14" s="695"/>
      <c r="AB14" s="695"/>
      <c r="AC14" s="695"/>
      <c r="AD14" s="696">
        <v>1376</v>
      </c>
      <c r="AE14" s="696"/>
      <c r="AF14" s="696"/>
      <c r="AG14" s="696"/>
      <c r="AH14" s="696"/>
      <c r="AI14" s="696"/>
      <c r="AJ14" s="696"/>
      <c r="AK14" s="696"/>
      <c r="AL14" s="660">
        <v>0</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323381</v>
      </c>
      <c r="BH14" s="658"/>
      <c r="BI14" s="658"/>
      <c r="BJ14" s="658"/>
      <c r="BK14" s="658"/>
      <c r="BL14" s="658"/>
      <c r="BM14" s="658"/>
      <c r="BN14" s="659"/>
      <c r="BO14" s="695">
        <v>2</v>
      </c>
      <c r="BP14" s="695"/>
      <c r="BQ14" s="695"/>
      <c r="BR14" s="695"/>
      <c r="BS14" s="696" t="s">
        <v>140</v>
      </c>
      <c r="BT14" s="696"/>
      <c r="BU14" s="696"/>
      <c r="BV14" s="696"/>
      <c r="BW14" s="696"/>
      <c r="BX14" s="696"/>
      <c r="BY14" s="696"/>
      <c r="BZ14" s="696"/>
      <c r="CA14" s="696"/>
      <c r="CB14" s="731"/>
      <c r="CD14" s="654" t="s">
        <v>262</v>
      </c>
      <c r="CE14" s="655"/>
      <c r="CF14" s="655"/>
      <c r="CG14" s="655"/>
      <c r="CH14" s="655"/>
      <c r="CI14" s="655"/>
      <c r="CJ14" s="655"/>
      <c r="CK14" s="655"/>
      <c r="CL14" s="655"/>
      <c r="CM14" s="655"/>
      <c r="CN14" s="655"/>
      <c r="CO14" s="655"/>
      <c r="CP14" s="655"/>
      <c r="CQ14" s="656"/>
      <c r="CR14" s="657">
        <v>1492672</v>
      </c>
      <c r="CS14" s="658"/>
      <c r="CT14" s="658"/>
      <c r="CU14" s="658"/>
      <c r="CV14" s="658"/>
      <c r="CW14" s="658"/>
      <c r="CX14" s="658"/>
      <c r="CY14" s="659"/>
      <c r="CZ14" s="695">
        <v>3.2</v>
      </c>
      <c r="DA14" s="695"/>
      <c r="DB14" s="695"/>
      <c r="DC14" s="695"/>
      <c r="DD14" s="663">
        <v>8331</v>
      </c>
      <c r="DE14" s="658"/>
      <c r="DF14" s="658"/>
      <c r="DG14" s="658"/>
      <c r="DH14" s="658"/>
      <c r="DI14" s="658"/>
      <c r="DJ14" s="658"/>
      <c r="DK14" s="658"/>
      <c r="DL14" s="658"/>
      <c r="DM14" s="658"/>
      <c r="DN14" s="658"/>
      <c r="DO14" s="658"/>
      <c r="DP14" s="659"/>
      <c r="DQ14" s="663">
        <v>1479087</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140</v>
      </c>
      <c r="S15" s="658"/>
      <c r="T15" s="658"/>
      <c r="U15" s="658"/>
      <c r="V15" s="658"/>
      <c r="W15" s="658"/>
      <c r="X15" s="658"/>
      <c r="Y15" s="659"/>
      <c r="Z15" s="695" t="s">
        <v>179</v>
      </c>
      <c r="AA15" s="695"/>
      <c r="AB15" s="695"/>
      <c r="AC15" s="695"/>
      <c r="AD15" s="696" t="s">
        <v>140</v>
      </c>
      <c r="AE15" s="696"/>
      <c r="AF15" s="696"/>
      <c r="AG15" s="696"/>
      <c r="AH15" s="696"/>
      <c r="AI15" s="696"/>
      <c r="AJ15" s="696"/>
      <c r="AK15" s="696"/>
      <c r="AL15" s="660" t="s">
        <v>140</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811532</v>
      </c>
      <c r="BH15" s="658"/>
      <c r="BI15" s="658"/>
      <c r="BJ15" s="658"/>
      <c r="BK15" s="658"/>
      <c r="BL15" s="658"/>
      <c r="BM15" s="658"/>
      <c r="BN15" s="659"/>
      <c r="BO15" s="695">
        <v>5</v>
      </c>
      <c r="BP15" s="695"/>
      <c r="BQ15" s="695"/>
      <c r="BR15" s="695"/>
      <c r="BS15" s="696" t="s">
        <v>140</v>
      </c>
      <c r="BT15" s="696"/>
      <c r="BU15" s="696"/>
      <c r="BV15" s="696"/>
      <c r="BW15" s="696"/>
      <c r="BX15" s="696"/>
      <c r="BY15" s="696"/>
      <c r="BZ15" s="696"/>
      <c r="CA15" s="696"/>
      <c r="CB15" s="731"/>
      <c r="CD15" s="654" t="s">
        <v>265</v>
      </c>
      <c r="CE15" s="655"/>
      <c r="CF15" s="655"/>
      <c r="CG15" s="655"/>
      <c r="CH15" s="655"/>
      <c r="CI15" s="655"/>
      <c r="CJ15" s="655"/>
      <c r="CK15" s="655"/>
      <c r="CL15" s="655"/>
      <c r="CM15" s="655"/>
      <c r="CN15" s="655"/>
      <c r="CO15" s="655"/>
      <c r="CP15" s="655"/>
      <c r="CQ15" s="656"/>
      <c r="CR15" s="657">
        <v>3738345</v>
      </c>
      <c r="CS15" s="658"/>
      <c r="CT15" s="658"/>
      <c r="CU15" s="658"/>
      <c r="CV15" s="658"/>
      <c r="CW15" s="658"/>
      <c r="CX15" s="658"/>
      <c r="CY15" s="659"/>
      <c r="CZ15" s="695">
        <v>8</v>
      </c>
      <c r="DA15" s="695"/>
      <c r="DB15" s="695"/>
      <c r="DC15" s="695"/>
      <c r="DD15" s="663">
        <v>297106</v>
      </c>
      <c r="DE15" s="658"/>
      <c r="DF15" s="658"/>
      <c r="DG15" s="658"/>
      <c r="DH15" s="658"/>
      <c r="DI15" s="658"/>
      <c r="DJ15" s="658"/>
      <c r="DK15" s="658"/>
      <c r="DL15" s="658"/>
      <c r="DM15" s="658"/>
      <c r="DN15" s="658"/>
      <c r="DO15" s="658"/>
      <c r="DP15" s="659"/>
      <c r="DQ15" s="663">
        <v>3270390</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37477</v>
      </c>
      <c r="S16" s="658"/>
      <c r="T16" s="658"/>
      <c r="U16" s="658"/>
      <c r="V16" s="658"/>
      <c r="W16" s="658"/>
      <c r="X16" s="658"/>
      <c r="Y16" s="659"/>
      <c r="Z16" s="695">
        <v>0.1</v>
      </c>
      <c r="AA16" s="695"/>
      <c r="AB16" s="695"/>
      <c r="AC16" s="695"/>
      <c r="AD16" s="696">
        <v>37477</v>
      </c>
      <c r="AE16" s="696"/>
      <c r="AF16" s="696"/>
      <c r="AG16" s="696"/>
      <c r="AH16" s="696"/>
      <c r="AI16" s="696"/>
      <c r="AJ16" s="696"/>
      <c r="AK16" s="696"/>
      <c r="AL16" s="660">
        <v>0.2</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140</v>
      </c>
      <c r="BH16" s="658"/>
      <c r="BI16" s="658"/>
      <c r="BJ16" s="658"/>
      <c r="BK16" s="658"/>
      <c r="BL16" s="658"/>
      <c r="BM16" s="658"/>
      <c r="BN16" s="659"/>
      <c r="BO16" s="695" t="s">
        <v>140</v>
      </c>
      <c r="BP16" s="695"/>
      <c r="BQ16" s="695"/>
      <c r="BR16" s="695"/>
      <c r="BS16" s="696" t="s">
        <v>140</v>
      </c>
      <c r="BT16" s="696"/>
      <c r="BU16" s="696"/>
      <c r="BV16" s="696"/>
      <c r="BW16" s="696"/>
      <c r="BX16" s="696"/>
      <c r="BY16" s="696"/>
      <c r="BZ16" s="696"/>
      <c r="CA16" s="696"/>
      <c r="CB16" s="731"/>
      <c r="CD16" s="654" t="s">
        <v>268</v>
      </c>
      <c r="CE16" s="655"/>
      <c r="CF16" s="655"/>
      <c r="CG16" s="655"/>
      <c r="CH16" s="655"/>
      <c r="CI16" s="655"/>
      <c r="CJ16" s="655"/>
      <c r="CK16" s="655"/>
      <c r="CL16" s="655"/>
      <c r="CM16" s="655"/>
      <c r="CN16" s="655"/>
      <c r="CO16" s="655"/>
      <c r="CP16" s="655"/>
      <c r="CQ16" s="656"/>
      <c r="CR16" s="657" t="s">
        <v>140</v>
      </c>
      <c r="CS16" s="658"/>
      <c r="CT16" s="658"/>
      <c r="CU16" s="658"/>
      <c r="CV16" s="658"/>
      <c r="CW16" s="658"/>
      <c r="CX16" s="658"/>
      <c r="CY16" s="659"/>
      <c r="CZ16" s="695" t="s">
        <v>140</v>
      </c>
      <c r="DA16" s="695"/>
      <c r="DB16" s="695"/>
      <c r="DC16" s="695"/>
      <c r="DD16" s="663" t="s">
        <v>179</v>
      </c>
      <c r="DE16" s="658"/>
      <c r="DF16" s="658"/>
      <c r="DG16" s="658"/>
      <c r="DH16" s="658"/>
      <c r="DI16" s="658"/>
      <c r="DJ16" s="658"/>
      <c r="DK16" s="658"/>
      <c r="DL16" s="658"/>
      <c r="DM16" s="658"/>
      <c r="DN16" s="658"/>
      <c r="DO16" s="658"/>
      <c r="DP16" s="659"/>
      <c r="DQ16" s="663" t="s">
        <v>248</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169772</v>
      </c>
      <c r="S17" s="658"/>
      <c r="T17" s="658"/>
      <c r="U17" s="658"/>
      <c r="V17" s="658"/>
      <c r="W17" s="658"/>
      <c r="X17" s="658"/>
      <c r="Y17" s="659"/>
      <c r="Z17" s="695">
        <v>0.3</v>
      </c>
      <c r="AA17" s="695"/>
      <c r="AB17" s="695"/>
      <c r="AC17" s="695"/>
      <c r="AD17" s="696">
        <v>169772</v>
      </c>
      <c r="AE17" s="696"/>
      <c r="AF17" s="696"/>
      <c r="AG17" s="696"/>
      <c r="AH17" s="696"/>
      <c r="AI17" s="696"/>
      <c r="AJ17" s="696"/>
      <c r="AK17" s="696"/>
      <c r="AL17" s="660">
        <v>0.7</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140</v>
      </c>
      <c r="BH17" s="658"/>
      <c r="BI17" s="658"/>
      <c r="BJ17" s="658"/>
      <c r="BK17" s="658"/>
      <c r="BL17" s="658"/>
      <c r="BM17" s="658"/>
      <c r="BN17" s="659"/>
      <c r="BO17" s="695" t="s">
        <v>248</v>
      </c>
      <c r="BP17" s="695"/>
      <c r="BQ17" s="695"/>
      <c r="BR17" s="695"/>
      <c r="BS17" s="696" t="s">
        <v>179</v>
      </c>
      <c r="BT17" s="696"/>
      <c r="BU17" s="696"/>
      <c r="BV17" s="696"/>
      <c r="BW17" s="696"/>
      <c r="BX17" s="696"/>
      <c r="BY17" s="696"/>
      <c r="BZ17" s="696"/>
      <c r="CA17" s="696"/>
      <c r="CB17" s="731"/>
      <c r="CD17" s="654" t="s">
        <v>271</v>
      </c>
      <c r="CE17" s="655"/>
      <c r="CF17" s="655"/>
      <c r="CG17" s="655"/>
      <c r="CH17" s="655"/>
      <c r="CI17" s="655"/>
      <c r="CJ17" s="655"/>
      <c r="CK17" s="655"/>
      <c r="CL17" s="655"/>
      <c r="CM17" s="655"/>
      <c r="CN17" s="655"/>
      <c r="CO17" s="655"/>
      <c r="CP17" s="655"/>
      <c r="CQ17" s="656"/>
      <c r="CR17" s="657">
        <v>3973516</v>
      </c>
      <c r="CS17" s="658"/>
      <c r="CT17" s="658"/>
      <c r="CU17" s="658"/>
      <c r="CV17" s="658"/>
      <c r="CW17" s="658"/>
      <c r="CX17" s="658"/>
      <c r="CY17" s="659"/>
      <c r="CZ17" s="695">
        <v>8.5</v>
      </c>
      <c r="DA17" s="695"/>
      <c r="DB17" s="695"/>
      <c r="DC17" s="695"/>
      <c r="DD17" s="663" t="s">
        <v>140</v>
      </c>
      <c r="DE17" s="658"/>
      <c r="DF17" s="658"/>
      <c r="DG17" s="658"/>
      <c r="DH17" s="658"/>
      <c r="DI17" s="658"/>
      <c r="DJ17" s="658"/>
      <c r="DK17" s="658"/>
      <c r="DL17" s="658"/>
      <c r="DM17" s="658"/>
      <c r="DN17" s="658"/>
      <c r="DO17" s="658"/>
      <c r="DP17" s="659"/>
      <c r="DQ17" s="663">
        <v>3921773</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126964</v>
      </c>
      <c r="S18" s="658"/>
      <c r="T18" s="658"/>
      <c r="U18" s="658"/>
      <c r="V18" s="658"/>
      <c r="W18" s="658"/>
      <c r="X18" s="658"/>
      <c r="Y18" s="659"/>
      <c r="Z18" s="695">
        <v>0.3</v>
      </c>
      <c r="AA18" s="695"/>
      <c r="AB18" s="695"/>
      <c r="AC18" s="695"/>
      <c r="AD18" s="696">
        <v>126964</v>
      </c>
      <c r="AE18" s="696"/>
      <c r="AF18" s="696"/>
      <c r="AG18" s="696"/>
      <c r="AH18" s="696"/>
      <c r="AI18" s="696"/>
      <c r="AJ18" s="696"/>
      <c r="AK18" s="696"/>
      <c r="AL18" s="660">
        <v>0.5</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179</v>
      </c>
      <c r="BH18" s="658"/>
      <c r="BI18" s="658"/>
      <c r="BJ18" s="658"/>
      <c r="BK18" s="658"/>
      <c r="BL18" s="658"/>
      <c r="BM18" s="658"/>
      <c r="BN18" s="659"/>
      <c r="BO18" s="695" t="s">
        <v>140</v>
      </c>
      <c r="BP18" s="695"/>
      <c r="BQ18" s="695"/>
      <c r="BR18" s="695"/>
      <c r="BS18" s="696" t="s">
        <v>179</v>
      </c>
      <c r="BT18" s="696"/>
      <c r="BU18" s="696"/>
      <c r="BV18" s="696"/>
      <c r="BW18" s="696"/>
      <c r="BX18" s="696"/>
      <c r="BY18" s="696"/>
      <c r="BZ18" s="696"/>
      <c r="CA18" s="696"/>
      <c r="CB18" s="731"/>
      <c r="CD18" s="654" t="s">
        <v>274</v>
      </c>
      <c r="CE18" s="655"/>
      <c r="CF18" s="655"/>
      <c r="CG18" s="655"/>
      <c r="CH18" s="655"/>
      <c r="CI18" s="655"/>
      <c r="CJ18" s="655"/>
      <c r="CK18" s="655"/>
      <c r="CL18" s="655"/>
      <c r="CM18" s="655"/>
      <c r="CN18" s="655"/>
      <c r="CO18" s="655"/>
      <c r="CP18" s="655"/>
      <c r="CQ18" s="656"/>
      <c r="CR18" s="657" t="s">
        <v>140</v>
      </c>
      <c r="CS18" s="658"/>
      <c r="CT18" s="658"/>
      <c r="CU18" s="658"/>
      <c r="CV18" s="658"/>
      <c r="CW18" s="658"/>
      <c r="CX18" s="658"/>
      <c r="CY18" s="659"/>
      <c r="CZ18" s="695" t="s">
        <v>140</v>
      </c>
      <c r="DA18" s="695"/>
      <c r="DB18" s="695"/>
      <c r="DC18" s="695"/>
      <c r="DD18" s="663" t="s">
        <v>140</v>
      </c>
      <c r="DE18" s="658"/>
      <c r="DF18" s="658"/>
      <c r="DG18" s="658"/>
      <c r="DH18" s="658"/>
      <c r="DI18" s="658"/>
      <c r="DJ18" s="658"/>
      <c r="DK18" s="658"/>
      <c r="DL18" s="658"/>
      <c r="DM18" s="658"/>
      <c r="DN18" s="658"/>
      <c r="DO18" s="658"/>
      <c r="DP18" s="659"/>
      <c r="DQ18" s="663" t="s">
        <v>140</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125383</v>
      </c>
      <c r="S19" s="658"/>
      <c r="T19" s="658"/>
      <c r="U19" s="658"/>
      <c r="V19" s="658"/>
      <c r="W19" s="658"/>
      <c r="X19" s="658"/>
      <c r="Y19" s="659"/>
      <c r="Z19" s="695">
        <v>0.3</v>
      </c>
      <c r="AA19" s="695"/>
      <c r="AB19" s="695"/>
      <c r="AC19" s="695"/>
      <c r="AD19" s="696">
        <v>125383</v>
      </c>
      <c r="AE19" s="696"/>
      <c r="AF19" s="696"/>
      <c r="AG19" s="696"/>
      <c r="AH19" s="696"/>
      <c r="AI19" s="696"/>
      <c r="AJ19" s="696"/>
      <c r="AK19" s="696"/>
      <c r="AL19" s="660">
        <v>0.5</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1267381</v>
      </c>
      <c r="BH19" s="658"/>
      <c r="BI19" s="658"/>
      <c r="BJ19" s="658"/>
      <c r="BK19" s="658"/>
      <c r="BL19" s="658"/>
      <c r="BM19" s="658"/>
      <c r="BN19" s="659"/>
      <c r="BO19" s="695">
        <v>7.9</v>
      </c>
      <c r="BP19" s="695"/>
      <c r="BQ19" s="695"/>
      <c r="BR19" s="695"/>
      <c r="BS19" s="696" t="s">
        <v>140</v>
      </c>
      <c r="BT19" s="696"/>
      <c r="BU19" s="696"/>
      <c r="BV19" s="696"/>
      <c r="BW19" s="696"/>
      <c r="BX19" s="696"/>
      <c r="BY19" s="696"/>
      <c r="BZ19" s="696"/>
      <c r="CA19" s="696"/>
      <c r="CB19" s="731"/>
      <c r="CD19" s="654" t="s">
        <v>277</v>
      </c>
      <c r="CE19" s="655"/>
      <c r="CF19" s="655"/>
      <c r="CG19" s="655"/>
      <c r="CH19" s="655"/>
      <c r="CI19" s="655"/>
      <c r="CJ19" s="655"/>
      <c r="CK19" s="655"/>
      <c r="CL19" s="655"/>
      <c r="CM19" s="655"/>
      <c r="CN19" s="655"/>
      <c r="CO19" s="655"/>
      <c r="CP19" s="655"/>
      <c r="CQ19" s="656"/>
      <c r="CR19" s="657" t="s">
        <v>248</v>
      </c>
      <c r="CS19" s="658"/>
      <c r="CT19" s="658"/>
      <c r="CU19" s="658"/>
      <c r="CV19" s="658"/>
      <c r="CW19" s="658"/>
      <c r="CX19" s="658"/>
      <c r="CY19" s="659"/>
      <c r="CZ19" s="695" t="s">
        <v>140</v>
      </c>
      <c r="DA19" s="695"/>
      <c r="DB19" s="695"/>
      <c r="DC19" s="695"/>
      <c r="DD19" s="663" t="s">
        <v>248</v>
      </c>
      <c r="DE19" s="658"/>
      <c r="DF19" s="658"/>
      <c r="DG19" s="658"/>
      <c r="DH19" s="658"/>
      <c r="DI19" s="658"/>
      <c r="DJ19" s="658"/>
      <c r="DK19" s="658"/>
      <c r="DL19" s="658"/>
      <c r="DM19" s="658"/>
      <c r="DN19" s="658"/>
      <c r="DO19" s="658"/>
      <c r="DP19" s="659"/>
      <c r="DQ19" s="663" t="s">
        <v>179</v>
      </c>
      <c r="DR19" s="658"/>
      <c r="DS19" s="658"/>
      <c r="DT19" s="658"/>
      <c r="DU19" s="658"/>
      <c r="DV19" s="658"/>
      <c r="DW19" s="658"/>
      <c r="DX19" s="658"/>
      <c r="DY19" s="658"/>
      <c r="DZ19" s="658"/>
      <c r="EA19" s="658"/>
      <c r="EB19" s="658"/>
      <c r="EC19" s="694"/>
    </row>
    <row r="20" spans="2:133" ht="11.25" customHeight="1" x14ac:dyDescent="0.15">
      <c r="B20" s="732" t="s">
        <v>278</v>
      </c>
      <c r="C20" s="733"/>
      <c r="D20" s="733"/>
      <c r="E20" s="733"/>
      <c r="F20" s="733"/>
      <c r="G20" s="733"/>
      <c r="H20" s="733"/>
      <c r="I20" s="733"/>
      <c r="J20" s="733"/>
      <c r="K20" s="733"/>
      <c r="L20" s="733"/>
      <c r="M20" s="733"/>
      <c r="N20" s="733"/>
      <c r="O20" s="733"/>
      <c r="P20" s="733"/>
      <c r="Q20" s="734"/>
      <c r="R20" s="657">
        <v>1581</v>
      </c>
      <c r="S20" s="658"/>
      <c r="T20" s="658"/>
      <c r="U20" s="658"/>
      <c r="V20" s="658"/>
      <c r="W20" s="658"/>
      <c r="X20" s="658"/>
      <c r="Y20" s="659"/>
      <c r="Z20" s="695">
        <v>0</v>
      </c>
      <c r="AA20" s="695"/>
      <c r="AB20" s="695"/>
      <c r="AC20" s="695"/>
      <c r="AD20" s="696">
        <v>1581</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1267381</v>
      </c>
      <c r="BH20" s="658"/>
      <c r="BI20" s="658"/>
      <c r="BJ20" s="658"/>
      <c r="BK20" s="658"/>
      <c r="BL20" s="658"/>
      <c r="BM20" s="658"/>
      <c r="BN20" s="659"/>
      <c r="BO20" s="695">
        <v>7.9</v>
      </c>
      <c r="BP20" s="695"/>
      <c r="BQ20" s="695"/>
      <c r="BR20" s="695"/>
      <c r="BS20" s="696" t="s">
        <v>140</v>
      </c>
      <c r="BT20" s="696"/>
      <c r="BU20" s="696"/>
      <c r="BV20" s="696"/>
      <c r="BW20" s="696"/>
      <c r="BX20" s="696"/>
      <c r="BY20" s="696"/>
      <c r="BZ20" s="696"/>
      <c r="CA20" s="696"/>
      <c r="CB20" s="731"/>
      <c r="CD20" s="654" t="s">
        <v>280</v>
      </c>
      <c r="CE20" s="655"/>
      <c r="CF20" s="655"/>
      <c r="CG20" s="655"/>
      <c r="CH20" s="655"/>
      <c r="CI20" s="655"/>
      <c r="CJ20" s="655"/>
      <c r="CK20" s="655"/>
      <c r="CL20" s="655"/>
      <c r="CM20" s="655"/>
      <c r="CN20" s="655"/>
      <c r="CO20" s="655"/>
      <c r="CP20" s="655"/>
      <c r="CQ20" s="656"/>
      <c r="CR20" s="657">
        <v>46692891</v>
      </c>
      <c r="CS20" s="658"/>
      <c r="CT20" s="658"/>
      <c r="CU20" s="658"/>
      <c r="CV20" s="658"/>
      <c r="CW20" s="658"/>
      <c r="CX20" s="658"/>
      <c r="CY20" s="659"/>
      <c r="CZ20" s="695">
        <v>100</v>
      </c>
      <c r="DA20" s="695"/>
      <c r="DB20" s="695"/>
      <c r="DC20" s="695"/>
      <c r="DD20" s="663">
        <v>2611747</v>
      </c>
      <c r="DE20" s="658"/>
      <c r="DF20" s="658"/>
      <c r="DG20" s="658"/>
      <c r="DH20" s="658"/>
      <c r="DI20" s="658"/>
      <c r="DJ20" s="658"/>
      <c r="DK20" s="658"/>
      <c r="DL20" s="658"/>
      <c r="DM20" s="658"/>
      <c r="DN20" s="658"/>
      <c r="DO20" s="658"/>
      <c r="DP20" s="659"/>
      <c r="DQ20" s="663">
        <v>30586938</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7029062</v>
      </c>
      <c r="S21" s="658"/>
      <c r="T21" s="658"/>
      <c r="U21" s="658"/>
      <c r="V21" s="658"/>
      <c r="W21" s="658"/>
      <c r="X21" s="658"/>
      <c r="Y21" s="659"/>
      <c r="Z21" s="695">
        <v>14.4</v>
      </c>
      <c r="AA21" s="695"/>
      <c r="AB21" s="695"/>
      <c r="AC21" s="695"/>
      <c r="AD21" s="696">
        <v>6145258</v>
      </c>
      <c r="AE21" s="696"/>
      <c r="AF21" s="696"/>
      <c r="AG21" s="696"/>
      <c r="AH21" s="696"/>
      <c r="AI21" s="696"/>
      <c r="AJ21" s="696"/>
      <c r="AK21" s="696"/>
      <c r="AL21" s="660">
        <v>24.7</v>
      </c>
      <c r="AM21" s="661"/>
      <c r="AN21" s="661"/>
      <c r="AO21" s="697"/>
      <c r="AP21" s="654" t="s">
        <v>282</v>
      </c>
      <c r="AQ21" s="735"/>
      <c r="AR21" s="735"/>
      <c r="AS21" s="735"/>
      <c r="AT21" s="735"/>
      <c r="AU21" s="735"/>
      <c r="AV21" s="735"/>
      <c r="AW21" s="735"/>
      <c r="AX21" s="735"/>
      <c r="AY21" s="735"/>
      <c r="AZ21" s="735"/>
      <c r="BA21" s="735"/>
      <c r="BB21" s="735"/>
      <c r="BC21" s="735"/>
      <c r="BD21" s="735"/>
      <c r="BE21" s="735"/>
      <c r="BF21" s="736"/>
      <c r="BG21" s="657">
        <v>12682</v>
      </c>
      <c r="BH21" s="658"/>
      <c r="BI21" s="658"/>
      <c r="BJ21" s="658"/>
      <c r="BK21" s="658"/>
      <c r="BL21" s="658"/>
      <c r="BM21" s="658"/>
      <c r="BN21" s="659"/>
      <c r="BO21" s="695">
        <v>0.1</v>
      </c>
      <c r="BP21" s="695"/>
      <c r="BQ21" s="695"/>
      <c r="BR21" s="695"/>
      <c r="BS21" s="696" t="s">
        <v>179</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6145258</v>
      </c>
      <c r="S22" s="658"/>
      <c r="T22" s="658"/>
      <c r="U22" s="658"/>
      <c r="V22" s="658"/>
      <c r="W22" s="658"/>
      <c r="X22" s="658"/>
      <c r="Y22" s="659"/>
      <c r="Z22" s="695">
        <v>12.6</v>
      </c>
      <c r="AA22" s="695"/>
      <c r="AB22" s="695"/>
      <c r="AC22" s="695"/>
      <c r="AD22" s="696">
        <v>6145258</v>
      </c>
      <c r="AE22" s="696"/>
      <c r="AF22" s="696"/>
      <c r="AG22" s="696"/>
      <c r="AH22" s="696"/>
      <c r="AI22" s="696"/>
      <c r="AJ22" s="696"/>
      <c r="AK22" s="696"/>
      <c r="AL22" s="660">
        <v>24.7</v>
      </c>
      <c r="AM22" s="661"/>
      <c r="AN22" s="661"/>
      <c r="AO22" s="697"/>
      <c r="AP22" s="654" t="s">
        <v>284</v>
      </c>
      <c r="AQ22" s="735"/>
      <c r="AR22" s="735"/>
      <c r="AS22" s="735"/>
      <c r="AT22" s="735"/>
      <c r="AU22" s="735"/>
      <c r="AV22" s="735"/>
      <c r="AW22" s="735"/>
      <c r="AX22" s="735"/>
      <c r="AY22" s="735"/>
      <c r="AZ22" s="735"/>
      <c r="BA22" s="735"/>
      <c r="BB22" s="735"/>
      <c r="BC22" s="735"/>
      <c r="BD22" s="735"/>
      <c r="BE22" s="735"/>
      <c r="BF22" s="736"/>
      <c r="BG22" s="657" t="s">
        <v>248</v>
      </c>
      <c r="BH22" s="658"/>
      <c r="BI22" s="658"/>
      <c r="BJ22" s="658"/>
      <c r="BK22" s="658"/>
      <c r="BL22" s="658"/>
      <c r="BM22" s="658"/>
      <c r="BN22" s="659"/>
      <c r="BO22" s="695" t="s">
        <v>140</v>
      </c>
      <c r="BP22" s="695"/>
      <c r="BQ22" s="695"/>
      <c r="BR22" s="695"/>
      <c r="BS22" s="696" t="s">
        <v>140</v>
      </c>
      <c r="BT22" s="696"/>
      <c r="BU22" s="696"/>
      <c r="BV22" s="696"/>
      <c r="BW22" s="696"/>
      <c r="BX22" s="696"/>
      <c r="BY22" s="696"/>
      <c r="BZ22" s="696"/>
      <c r="CA22" s="696"/>
      <c r="CB22" s="731"/>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286</v>
      </c>
      <c r="C23" s="655"/>
      <c r="D23" s="655"/>
      <c r="E23" s="655"/>
      <c r="F23" s="655"/>
      <c r="G23" s="655"/>
      <c r="H23" s="655"/>
      <c r="I23" s="655"/>
      <c r="J23" s="655"/>
      <c r="K23" s="655"/>
      <c r="L23" s="655"/>
      <c r="M23" s="655"/>
      <c r="N23" s="655"/>
      <c r="O23" s="655"/>
      <c r="P23" s="655"/>
      <c r="Q23" s="656"/>
      <c r="R23" s="657">
        <v>883804</v>
      </c>
      <c r="S23" s="658"/>
      <c r="T23" s="658"/>
      <c r="U23" s="658"/>
      <c r="V23" s="658"/>
      <c r="W23" s="658"/>
      <c r="X23" s="658"/>
      <c r="Y23" s="659"/>
      <c r="Z23" s="695">
        <v>1.8</v>
      </c>
      <c r="AA23" s="695"/>
      <c r="AB23" s="695"/>
      <c r="AC23" s="695"/>
      <c r="AD23" s="696" t="s">
        <v>248</v>
      </c>
      <c r="AE23" s="696"/>
      <c r="AF23" s="696"/>
      <c r="AG23" s="696"/>
      <c r="AH23" s="696"/>
      <c r="AI23" s="696"/>
      <c r="AJ23" s="696"/>
      <c r="AK23" s="696"/>
      <c r="AL23" s="660" t="s">
        <v>140</v>
      </c>
      <c r="AM23" s="661"/>
      <c r="AN23" s="661"/>
      <c r="AO23" s="697"/>
      <c r="AP23" s="654" t="s">
        <v>287</v>
      </c>
      <c r="AQ23" s="735"/>
      <c r="AR23" s="735"/>
      <c r="AS23" s="735"/>
      <c r="AT23" s="735"/>
      <c r="AU23" s="735"/>
      <c r="AV23" s="735"/>
      <c r="AW23" s="735"/>
      <c r="AX23" s="735"/>
      <c r="AY23" s="735"/>
      <c r="AZ23" s="735"/>
      <c r="BA23" s="735"/>
      <c r="BB23" s="735"/>
      <c r="BC23" s="735"/>
      <c r="BD23" s="735"/>
      <c r="BE23" s="735"/>
      <c r="BF23" s="736"/>
      <c r="BG23" s="657">
        <v>1254699</v>
      </c>
      <c r="BH23" s="658"/>
      <c r="BI23" s="658"/>
      <c r="BJ23" s="658"/>
      <c r="BK23" s="658"/>
      <c r="BL23" s="658"/>
      <c r="BM23" s="658"/>
      <c r="BN23" s="659"/>
      <c r="BO23" s="695">
        <v>7.8</v>
      </c>
      <c r="BP23" s="695"/>
      <c r="BQ23" s="695"/>
      <c r="BR23" s="695"/>
      <c r="BS23" s="696" t="s">
        <v>248</v>
      </c>
      <c r="BT23" s="696"/>
      <c r="BU23" s="696"/>
      <c r="BV23" s="696"/>
      <c r="BW23" s="696"/>
      <c r="BX23" s="696"/>
      <c r="BY23" s="696"/>
      <c r="BZ23" s="696"/>
      <c r="CA23" s="696"/>
      <c r="CB23" s="731"/>
      <c r="CD23" s="709" t="s">
        <v>226</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15">
      <c r="B24" s="654" t="s">
        <v>293</v>
      </c>
      <c r="C24" s="655"/>
      <c r="D24" s="655"/>
      <c r="E24" s="655"/>
      <c r="F24" s="655"/>
      <c r="G24" s="655"/>
      <c r="H24" s="655"/>
      <c r="I24" s="655"/>
      <c r="J24" s="655"/>
      <c r="K24" s="655"/>
      <c r="L24" s="655"/>
      <c r="M24" s="655"/>
      <c r="N24" s="655"/>
      <c r="O24" s="655"/>
      <c r="P24" s="655"/>
      <c r="Q24" s="656"/>
      <c r="R24" s="657" t="s">
        <v>140</v>
      </c>
      <c r="S24" s="658"/>
      <c r="T24" s="658"/>
      <c r="U24" s="658"/>
      <c r="V24" s="658"/>
      <c r="W24" s="658"/>
      <c r="X24" s="658"/>
      <c r="Y24" s="659"/>
      <c r="Z24" s="695" t="s">
        <v>140</v>
      </c>
      <c r="AA24" s="695"/>
      <c r="AB24" s="695"/>
      <c r="AC24" s="695"/>
      <c r="AD24" s="696" t="s">
        <v>248</v>
      </c>
      <c r="AE24" s="696"/>
      <c r="AF24" s="696"/>
      <c r="AG24" s="696"/>
      <c r="AH24" s="696"/>
      <c r="AI24" s="696"/>
      <c r="AJ24" s="696"/>
      <c r="AK24" s="696"/>
      <c r="AL24" s="660" t="s">
        <v>140</v>
      </c>
      <c r="AM24" s="661"/>
      <c r="AN24" s="661"/>
      <c r="AO24" s="697"/>
      <c r="AP24" s="654" t="s">
        <v>294</v>
      </c>
      <c r="AQ24" s="735"/>
      <c r="AR24" s="735"/>
      <c r="AS24" s="735"/>
      <c r="AT24" s="735"/>
      <c r="AU24" s="735"/>
      <c r="AV24" s="735"/>
      <c r="AW24" s="735"/>
      <c r="AX24" s="735"/>
      <c r="AY24" s="735"/>
      <c r="AZ24" s="735"/>
      <c r="BA24" s="735"/>
      <c r="BB24" s="735"/>
      <c r="BC24" s="735"/>
      <c r="BD24" s="735"/>
      <c r="BE24" s="735"/>
      <c r="BF24" s="736"/>
      <c r="BG24" s="657" t="s">
        <v>140</v>
      </c>
      <c r="BH24" s="658"/>
      <c r="BI24" s="658"/>
      <c r="BJ24" s="658"/>
      <c r="BK24" s="658"/>
      <c r="BL24" s="658"/>
      <c r="BM24" s="658"/>
      <c r="BN24" s="659"/>
      <c r="BO24" s="695" t="s">
        <v>248</v>
      </c>
      <c r="BP24" s="695"/>
      <c r="BQ24" s="695"/>
      <c r="BR24" s="695"/>
      <c r="BS24" s="696" t="s">
        <v>140</v>
      </c>
      <c r="BT24" s="696"/>
      <c r="BU24" s="696"/>
      <c r="BV24" s="696"/>
      <c r="BW24" s="696"/>
      <c r="BX24" s="696"/>
      <c r="BY24" s="696"/>
      <c r="BZ24" s="696"/>
      <c r="CA24" s="696"/>
      <c r="CB24" s="731"/>
      <c r="CD24" s="715" t="s">
        <v>295</v>
      </c>
      <c r="CE24" s="716"/>
      <c r="CF24" s="716"/>
      <c r="CG24" s="716"/>
      <c r="CH24" s="716"/>
      <c r="CI24" s="716"/>
      <c r="CJ24" s="716"/>
      <c r="CK24" s="716"/>
      <c r="CL24" s="716"/>
      <c r="CM24" s="716"/>
      <c r="CN24" s="716"/>
      <c r="CO24" s="716"/>
      <c r="CP24" s="716"/>
      <c r="CQ24" s="717"/>
      <c r="CR24" s="712">
        <v>23975117</v>
      </c>
      <c r="CS24" s="713"/>
      <c r="CT24" s="713"/>
      <c r="CU24" s="713"/>
      <c r="CV24" s="713"/>
      <c r="CW24" s="713"/>
      <c r="CX24" s="713"/>
      <c r="CY24" s="738"/>
      <c r="CZ24" s="739">
        <v>51.3</v>
      </c>
      <c r="DA24" s="721"/>
      <c r="DB24" s="721"/>
      <c r="DC24" s="741"/>
      <c r="DD24" s="737">
        <v>14142564</v>
      </c>
      <c r="DE24" s="713"/>
      <c r="DF24" s="713"/>
      <c r="DG24" s="713"/>
      <c r="DH24" s="713"/>
      <c r="DI24" s="713"/>
      <c r="DJ24" s="713"/>
      <c r="DK24" s="738"/>
      <c r="DL24" s="737">
        <v>13441636</v>
      </c>
      <c r="DM24" s="713"/>
      <c r="DN24" s="713"/>
      <c r="DO24" s="713"/>
      <c r="DP24" s="713"/>
      <c r="DQ24" s="713"/>
      <c r="DR24" s="713"/>
      <c r="DS24" s="713"/>
      <c r="DT24" s="713"/>
      <c r="DU24" s="713"/>
      <c r="DV24" s="738"/>
      <c r="DW24" s="739">
        <v>52.9</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26813195</v>
      </c>
      <c r="S25" s="658"/>
      <c r="T25" s="658"/>
      <c r="U25" s="658"/>
      <c r="V25" s="658"/>
      <c r="W25" s="658"/>
      <c r="X25" s="658"/>
      <c r="Y25" s="659"/>
      <c r="Z25" s="695">
        <v>55</v>
      </c>
      <c r="AA25" s="695"/>
      <c r="AB25" s="695"/>
      <c r="AC25" s="695"/>
      <c r="AD25" s="696">
        <v>24674692</v>
      </c>
      <c r="AE25" s="696"/>
      <c r="AF25" s="696"/>
      <c r="AG25" s="696"/>
      <c r="AH25" s="696"/>
      <c r="AI25" s="696"/>
      <c r="AJ25" s="696"/>
      <c r="AK25" s="696"/>
      <c r="AL25" s="660">
        <v>99.3</v>
      </c>
      <c r="AM25" s="661"/>
      <c r="AN25" s="661"/>
      <c r="AO25" s="697"/>
      <c r="AP25" s="654" t="s">
        <v>297</v>
      </c>
      <c r="AQ25" s="735"/>
      <c r="AR25" s="735"/>
      <c r="AS25" s="735"/>
      <c r="AT25" s="735"/>
      <c r="AU25" s="735"/>
      <c r="AV25" s="735"/>
      <c r="AW25" s="735"/>
      <c r="AX25" s="735"/>
      <c r="AY25" s="735"/>
      <c r="AZ25" s="735"/>
      <c r="BA25" s="735"/>
      <c r="BB25" s="735"/>
      <c r="BC25" s="735"/>
      <c r="BD25" s="735"/>
      <c r="BE25" s="735"/>
      <c r="BF25" s="736"/>
      <c r="BG25" s="657" t="s">
        <v>140</v>
      </c>
      <c r="BH25" s="658"/>
      <c r="BI25" s="658"/>
      <c r="BJ25" s="658"/>
      <c r="BK25" s="658"/>
      <c r="BL25" s="658"/>
      <c r="BM25" s="658"/>
      <c r="BN25" s="659"/>
      <c r="BO25" s="695" t="s">
        <v>140</v>
      </c>
      <c r="BP25" s="695"/>
      <c r="BQ25" s="695"/>
      <c r="BR25" s="695"/>
      <c r="BS25" s="696" t="s">
        <v>140</v>
      </c>
      <c r="BT25" s="696"/>
      <c r="BU25" s="696"/>
      <c r="BV25" s="696"/>
      <c r="BW25" s="696"/>
      <c r="BX25" s="696"/>
      <c r="BY25" s="696"/>
      <c r="BZ25" s="696"/>
      <c r="CA25" s="696"/>
      <c r="CB25" s="731"/>
      <c r="CD25" s="654" t="s">
        <v>298</v>
      </c>
      <c r="CE25" s="655"/>
      <c r="CF25" s="655"/>
      <c r="CG25" s="655"/>
      <c r="CH25" s="655"/>
      <c r="CI25" s="655"/>
      <c r="CJ25" s="655"/>
      <c r="CK25" s="655"/>
      <c r="CL25" s="655"/>
      <c r="CM25" s="655"/>
      <c r="CN25" s="655"/>
      <c r="CO25" s="655"/>
      <c r="CP25" s="655"/>
      <c r="CQ25" s="656"/>
      <c r="CR25" s="657">
        <v>7839545</v>
      </c>
      <c r="CS25" s="670"/>
      <c r="CT25" s="670"/>
      <c r="CU25" s="670"/>
      <c r="CV25" s="670"/>
      <c r="CW25" s="670"/>
      <c r="CX25" s="670"/>
      <c r="CY25" s="671"/>
      <c r="CZ25" s="660">
        <v>16.8</v>
      </c>
      <c r="DA25" s="672"/>
      <c r="DB25" s="672"/>
      <c r="DC25" s="673"/>
      <c r="DD25" s="663">
        <v>7120547</v>
      </c>
      <c r="DE25" s="670"/>
      <c r="DF25" s="670"/>
      <c r="DG25" s="670"/>
      <c r="DH25" s="670"/>
      <c r="DI25" s="670"/>
      <c r="DJ25" s="670"/>
      <c r="DK25" s="671"/>
      <c r="DL25" s="663">
        <v>6983583</v>
      </c>
      <c r="DM25" s="670"/>
      <c r="DN25" s="670"/>
      <c r="DO25" s="670"/>
      <c r="DP25" s="670"/>
      <c r="DQ25" s="670"/>
      <c r="DR25" s="670"/>
      <c r="DS25" s="670"/>
      <c r="DT25" s="670"/>
      <c r="DU25" s="670"/>
      <c r="DV25" s="671"/>
      <c r="DW25" s="660">
        <v>27.5</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13921</v>
      </c>
      <c r="S26" s="658"/>
      <c r="T26" s="658"/>
      <c r="U26" s="658"/>
      <c r="V26" s="658"/>
      <c r="W26" s="658"/>
      <c r="X26" s="658"/>
      <c r="Y26" s="659"/>
      <c r="Z26" s="695">
        <v>0</v>
      </c>
      <c r="AA26" s="695"/>
      <c r="AB26" s="695"/>
      <c r="AC26" s="695"/>
      <c r="AD26" s="696">
        <v>13921</v>
      </c>
      <c r="AE26" s="696"/>
      <c r="AF26" s="696"/>
      <c r="AG26" s="696"/>
      <c r="AH26" s="696"/>
      <c r="AI26" s="696"/>
      <c r="AJ26" s="696"/>
      <c r="AK26" s="696"/>
      <c r="AL26" s="660">
        <v>0.1</v>
      </c>
      <c r="AM26" s="661"/>
      <c r="AN26" s="661"/>
      <c r="AO26" s="697"/>
      <c r="AP26" s="654" t="s">
        <v>300</v>
      </c>
      <c r="AQ26" s="735"/>
      <c r="AR26" s="735"/>
      <c r="AS26" s="735"/>
      <c r="AT26" s="735"/>
      <c r="AU26" s="735"/>
      <c r="AV26" s="735"/>
      <c r="AW26" s="735"/>
      <c r="AX26" s="735"/>
      <c r="AY26" s="735"/>
      <c r="AZ26" s="735"/>
      <c r="BA26" s="735"/>
      <c r="BB26" s="735"/>
      <c r="BC26" s="735"/>
      <c r="BD26" s="735"/>
      <c r="BE26" s="735"/>
      <c r="BF26" s="736"/>
      <c r="BG26" s="657" t="s">
        <v>140</v>
      </c>
      <c r="BH26" s="658"/>
      <c r="BI26" s="658"/>
      <c r="BJ26" s="658"/>
      <c r="BK26" s="658"/>
      <c r="BL26" s="658"/>
      <c r="BM26" s="658"/>
      <c r="BN26" s="659"/>
      <c r="BO26" s="695" t="s">
        <v>248</v>
      </c>
      <c r="BP26" s="695"/>
      <c r="BQ26" s="695"/>
      <c r="BR26" s="695"/>
      <c r="BS26" s="696" t="s">
        <v>140</v>
      </c>
      <c r="BT26" s="696"/>
      <c r="BU26" s="696"/>
      <c r="BV26" s="696"/>
      <c r="BW26" s="696"/>
      <c r="BX26" s="696"/>
      <c r="BY26" s="696"/>
      <c r="BZ26" s="696"/>
      <c r="CA26" s="696"/>
      <c r="CB26" s="731"/>
      <c r="CD26" s="654" t="s">
        <v>301</v>
      </c>
      <c r="CE26" s="655"/>
      <c r="CF26" s="655"/>
      <c r="CG26" s="655"/>
      <c r="CH26" s="655"/>
      <c r="CI26" s="655"/>
      <c r="CJ26" s="655"/>
      <c r="CK26" s="655"/>
      <c r="CL26" s="655"/>
      <c r="CM26" s="655"/>
      <c r="CN26" s="655"/>
      <c r="CO26" s="655"/>
      <c r="CP26" s="655"/>
      <c r="CQ26" s="656"/>
      <c r="CR26" s="657">
        <v>5213300</v>
      </c>
      <c r="CS26" s="658"/>
      <c r="CT26" s="658"/>
      <c r="CU26" s="658"/>
      <c r="CV26" s="658"/>
      <c r="CW26" s="658"/>
      <c r="CX26" s="658"/>
      <c r="CY26" s="659"/>
      <c r="CZ26" s="660">
        <v>11.2</v>
      </c>
      <c r="DA26" s="672"/>
      <c r="DB26" s="672"/>
      <c r="DC26" s="673"/>
      <c r="DD26" s="663">
        <v>4817411</v>
      </c>
      <c r="DE26" s="658"/>
      <c r="DF26" s="658"/>
      <c r="DG26" s="658"/>
      <c r="DH26" s="658"/>
      <c r="DI26" s="658"/>
      <c r="DJ26" s="658"/>
      <c r="DK26" s="659"/>
      <c r="DL26" s="663" t="s">
        <v>179</v>
      </c>
      <c r="DM26" s="658"/>
      <c r="DN26" s="658"/>
      <c r="DO26" s="658"/>
      <c r="DP26" s="658"/>
      <c r="DQ26" s="658"/>
      <c r="DR26" s="658"/>
      <c r="DS26" s="658"/>
      <c r="DT26" s="658"/>
      <c r="DU26" s="658"/>
      <c r="DV26" s="659"/>
      <c r="DW26" s="660" t="s">
        <v>140</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261279</v>
      </c>
      <c r="S27" s="658"/>
      <c r="T27" s="658"/>
      <c r="U27" s="658"/>
      <c r="V27" s="658"/>
      <c r="W27" s="658"/>
      <c r="X27" s="658"/>
      <c r="Y27" s="659"/>
      <c r="Z27" s="695">
        <v>0.5</v>
      </c>
      <c r="AA27" s="695"/>
      <c r="AB27" s="695"/>
      <c r="AC27" s="695"/>
      <c r="AD27" s="696" t="s">
        <v>248</v>
      </c>
      <c r="AE27" s="696"/>
      <c r="AF27" s="696"/>
      <c r="AG27" s="696"/>
      <c r="AH27" s="696"/>
      <c r="AI27" s="696"/>
      <c r="AJ27" s="696"/>
      <c r="AK27" s="696"/>
      <c r="AL27" s="660" t="s">
        <v>140</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16139600</v>
      </c>
      <c r="BH27" s="658"/>
      <c r="BI27" s="658"/>
      <c r="BJ27" s="658"/>
      <c r="BK27" s="658"/>
      <c r="BL27" s="658"/>
      <c r="BM27" s="658"/>
      <c r="BN27" s="659"/>
      <c r="BO27" s="695">
        <v>100</v>
      </c>
      <c r="BP27" s="695"/>
      <c r="BQ27" s="695"/>
      <c r="BR27" s="695"/>
      <c r="BS27" s="696">
        <v>188815</v>
      </c>
      <c r="BT27" s="696"/>
      <c r="BU27" s="696"/>
      <c r="BV27" s="696"/>
      <c r="BW27" s="696"/>
      <c r="BX27" s="696"/>
      <c r="BY27" s="696"/>
      <c r="BZ27" s="696"/>
      <c r="CA27" s="696"/>
      <c r="CB27" s="731"/>
      <c r="CD27" s="654" t="s">
        <v>304</v>
      </c>
      <c r="CE27" s="655"/>
      <c r="CF27" s="655"/>
      <c r="CG27" s="655"/>
      <c r="CH27" s="655"/>
      <c r="CI27" s="655"/>
      <c r="CJ27" s="655"/>
      <c r="CK27" s="655"/>
      <c r="CL27" s="655"/>
      <c r="CM27" s="655"/>
      <c r="CN27" s="655"/>
      <c r="CO27" s="655"/>
      <c r="CP27" s="655"/>
      <c r="CQ27" s="656"/>
      <c r="CR27" s="657">
        <v>12162056</v>
      </c>
      <c r="CS27" s="670"/>
      <c r="CT27" s="670"/>
      <c r="CU27" s="670"/>
      <c r="CV27" s="670"/>
      <c r="CW27" s="670"/>
      <c r="CX27" s="670"/>
      <c r="CY27" s="671"/>
      <c r="CZ27" s="660">
        <v>26</v>
      </c>
      <c r="DA27" s="672"/>
      <c r="DB27" s="672"/>
      <c r="DC27" s="673"/>
      <c r="DD27" s="663">
        <v>3100244</v>
      </c>
      <c r="DE27" s="670"/>
      <c r="DF27" s="670"/>
      <c r="DG27" s="670"/>
      <c r="DH27" s="670"/>
      <c r="DI27" s="670"/>
      <c r="DJ27" s="670"/>
      <c r="DK27" s="671"/>
      <c r="DL27" s="663">
        <v>3051779</v>
      </c>
      <c r="DM27" s="670"/>
      <c r="DN27" s="670"/>
      <c r="DO27" s="670"/>
      <c r="DP27" s="670"/>
      <c r="DQ27" s="670"/>
      <c r="DR27" s="670"/>
      <c r="DS27" s="670"/>
      <c r="DT27" s="670"/>
      <c r="DU27" s="670"/>
      <c r="DV27" s="671"/>
      <c r="DW27" s="660">
        <v>12</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757240</v>
      </c>
      <c r="S28" s="658"/>
      <c r="T28" s="658"/>
      <c r="U28" s="658"/>
      <c r="V28" s="658"/>
      <c r="W28" s="658"/>
      <c r="X28" s="658"/>
      <c r="Y28" s="659"/>
      <c r="Z28" s="695">
        <v>1.6</v>
      </c>
      <c r="AA28" s="695"/>
      <c r="AB28" s="695"/>
      <c r="AC28" s="695"/>
      <c r="AD28" s="696">
        <v>56945</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3973516</v>
      </c>
      <c r="CS28" s="658"/>
      <c r="CT28" s="658"/>
      <c r="CU28" s="658"/>
      <c r="CV28" s="658"/>
      <c r="CW28" s="658"/>
      <c r="CX28" s="658"/>
      <c r="CY28" s="659"/>
      <c r="CZ28" s="660">
        <v>8.5</v>
      </c>
      <c r="DA28" s="672"/>
      <c r="DB28" s="672"/>
      <c r="DC28" s="673"/>
      <c r="DD28" s="663">
        <v>3921773</v>
      </c>
      <c r="DE28" s="658"/>
      <c r="DF28" s="658"/>
      <c r="DG28" s="658"/>
      <c r="DH28" s="658"/>
      <c r="DI28" s="658"/>
      <c r="DJ28" s="658"/>
      <c r="DK28" s="659"/>
      <c r="DL28" s="663">
        <v>3406274</v>
      </c>
      <c r="DM28" s="658"/>
      <c r="DN28" s="658"/>
      <c r="DO28" s="658"/>
      <c r="DP28" s="658"/>
      <c r="DQ28" s="658"/>
      <c r="DR28" s="658"/>
      <c r="DS28" s="658"/>
      <c r="DT28" s="658"/>
      <c r="DU28" s="658"/>
      <c r="DV28" s="659"/>
      <c r="DW28" s="660">
        <v>13.4</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435551</v>
      </c>
      <c r="S29" s="658"/>
      <c r="T29" s="658"/>
      <c r="U29" s="658"/>
      <c r="V29" s="658"/>
      <c r="W29" s="658"/>
      <c r="X29" s="658"/>
      <c r="Y29" s="659"/>
      <c r="Z29" s="695">
        <v>0.9</v>
      </c>
      <c r="AA29" s="695"/>
      <c r="AB29" s="695"/>
      <c r="AC29" s="695"/>
      <c r="AD29" s="696">
        <v>4820</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308</v>
      </c>
      <c r="CE29" s="677"/>
      <c r="CF29" s="654" t="s">
        <v>309</v>
      </c>
      <c r="CG29" s="655"/>
      <c r="CH29" s="655"/>
      <c r="CI29" s="655"/>
      <c r="CJ29" s="655"/>
      <c r="CK29" s="655"/>
      <c r="CL29" s="655"/>
      <c r="CM29" s="655"/>
      <c r="CN29" s="655"/>
      <c r="CO29" s="655"/>
      <c r="CP29" s="655"/>
      <c r="CQ29" s="656"/>
      <c r="CR29" s="657">
        <v>3973516</v>
      </c>
      <c r="CS29" s="670"/>
      <c r="CT29" s="670"/>
      <c r="CU29" s="670"/>
      <c r="CV29" s="670"/>
      <c r="CW29" s="670"/>
      <c r="CX29" s="670"/>
      <c r="CY29" s="671"/>
      <c r="CZ29" s="660">
        <v>8.5</v>
      </c>
      <c r="DA29" s="672"/>
      <c r="DB29" s="672"/>
      <c r="DC29" s="673"/>
      <c r="DD29" s="663">
        <v>3921773</v>
      </c>
      <c r="DE29" s="670"/>
      <c r="DF29" s="670"/>
      <c r="DG29" s="670"/>
      <c r="DH29" s="670"/>
      <c r="DI29" s="670"/>
      <c r="DJ29" s="670"/>
      <c r="DK29" s="671"/>
      <c r="DL29" s="663">
        <v>3406274</v>
      </c>
      <c r="DM29" s="670"/>
      <c r="DN29" s="670"/>
      <c r="DO29" s="670"/>
      <c r="DP29" s="670"/>
      <c r="DQ29" s="670"/>
      <c r="DR29" s="670"/>
      <c r="DS29" s="670"/>
      <c r="DT29" s="670"/>
      <c r="DU29" s="670"/>
      <c r="DV29" s="671"/>
      <c r="DW29" s="660">
        <v>13.4</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10015088</v>
      </c>
      <c r="S30" s="658"/>
      <c r="T30" s="658"/>
      <c r="U30" s="658"/>
      <c r="V30" s="658"/>
      <c r="W30" s="658"/>
      <c r="X30" s="658"/>
      <c r="Y30" s="659"/>
      <c r="Z30" s="695">
        <v>20.5</v>
      </c>
      <c r="AA30" s="695"/>
      <c r="AB30" s="695"/>
      <c r="AC30" s="695"/>
      <c r="AD30" s="696" t="s">
        <v>140</v>
      </c>
      <c r="AE30" s="696"/>
      <c r="AF30" s="696"/>
      <c r="AG30" s="696"/>
      <c r="AH30" s="696"/>
      <c r="AI30" s="696"/>
      <c r="AJ30" s="696"/>
      <c r="AK30" s="696"/>
      <c r="AL30" s="660" t="s">
        <v>140</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311</v>
      </c>
      <c r="BH30" s="729"/>
      <c r="BI30" s="729"/>
      <c r="BJ30" s="729"/>
      <c r="BK30" s="729"/>
      <c r="BL30" s="729"/>
      <c r="BM30" s="729"/>
      <c r="BN30" s="729"/>
      <c r="BO30" s="729"/>
      <c r="BP30" s="729"/>
      <c r="BQ30" s="730"/>
      <c r="BR30" s="709" t="s">
        <v>312</v>
      </c>
      <c r="BS30" s="729"/>
      <c r="BT30" s="729"/>
      <c r="BU30" s="729"/>
      <c r="BV30" s="729"/>
      <c r="BW30" s="729"/>
      <c r="BX30" s="729"/>
      <c r="BY30" s="729"/>
      <c r="BZ30" s="729"/>
      <c r="CA30" s="729"/>
      <c r="CB30" s="730"/>
      <c r="CD30" s="678"/>
      <c r="CE30" s="679"/>
      <c r="CF30" s="654" t="s">
        <v>313</v>
      </c>
      <c r="CG30" s="655"/>
      <c r="CH30" s="655"/>
      <c r="CI30" s="655"/>
      <c r="CJ30" s="655"/>
      <c r="CK30" s="655"/>
      <c r="CL30" s="655"/>
      <c r="CM30" s="655"/>
      <c r="CN30" s="655"/>
      <c r="CO30" s="655"/>
      <c r="CP30" s="655"/>
      <c r="CQ30" s="656"/>
      <c r="CR30" s="657">
        <v>3865244</v>
      </c>
      <c r="CS30" s="658"/>
      <c r="CT30" s="658"/>
      <c r="CU30" s="658"/>
      <c r="CV30" s="658"/>
      <c r="CW30" s="658"/>
      <c r="CX30" s="658"/>
      <c r="CY30" s="659"/>
      <c r="CZ30" s="660">
        <v>8.3000000000000007</v>
      </c>
      <c r="DA30" s="672"/>
      <c r="DB30" s="672"/>
      <c r="DC30" s="673"/>
      <c r="DD30" s="663">
        <v>3813589</v>
      </c>
      <c r="DE30" s="658"/>
      <c r="DF30" s="658"/>
      <c r="DG30" s="658"/>
      <c r="DH30" s="658"/>
      <c r="DI30" s="658"/>
      <c r="DJ30" s="658"/>
      <c r="DK30" s="659"/>
      <c r="DL30" s="663">
        <v>3298090</v>
      </c>
      <c r="DM30" s="658"/>
      <c r="DN30" s="658"/>
      <c r="DO30" s="658"/>
      <c r="DP30" s="658"/>
      <c r="DQ30" s="658"/>
      <c r="DR30" s="658"/>
      <c r="DS30" s="658"/>
      <c r="DT30" s="658"/>
      <c r="DU30" s="658"/>
      <c r="DV30" s="659"/>
      <c r="DW30" s="660">
        <v>13</v>
      </c>
      <c r="DX30" s="672"/>
      <c r="DY30" s="672"/>
      <c r="DZ30" s="672"/>
      <c r="EA30" s="672"/>
      <c r="EB30" s="672"/>
      <c r="EC30" s="684"/>
    </row>
    <row r="31" spans="2:133" ht="11.25" customHeight="1" x14ac:dyDescent="0.15">
      <c r="B31" s="732" t="s">
        <v>314</v>
      </c>
      <c r="C31" s="733"/>
      <c r="D31" s="733"/>
      <c r="E31" s="733"/>
      <c r="F31" s="733"/>
      <c r="G31" s="733"/>
      <c r="H31" s="733"/>
      <c r="I31" s="733"/>
      <c r="J31" s="733"/>
      <c r="K31" s="733"/>
      <c r="L31" s="733"/>
      <c r="M31" s="733"/>
      <c r="N31" s="733"/>
      <c r="O31" s="733"/>
      <c r="P31" s="733"/>
      <c r="Q31" s="734"/>
      <c r="R31" s="657" t="s">
        <v>140</v>
      </c>
      <c r="S31" s="658"/>
      <c r="T31" s="658"/>
      <c r="U31" s="658"/>
      <c r="V31" s="658"/>
      <c r="W31" s="658"/>
      <c r="X31" s="658"/>
      <c r="Y31" s="659"/>
      <c r="Z31" s="695" t="s">
        <v>140</v>
      </c>
      <c r="AA31" s="695"/>
      <c r="AB31" s="695"/>
      <c r="AC31" s="695"/>
      <c r="AD31" s="696" t="s">
        <v>179</v>
      </c>
      <c r="AE31" s="696"/>
      <c r="AF31" s="696"/>
      <c r="AG31" s="696"/>
      <c r="AH31" s="696"/>
      <c r="AI31" s="696"/>
      <c r="AJ31" s="696"/>
      <c r="AK31" s="696"/>
      <c r="AL31" s="660" t="s">
        <v>140</v>
      </c>
      <c r="AM31" s="661"/>
      <c r="AN31" s="661"/>
      <c r="AO31" s="697"/>
      <c r="AP31" s="723" t="s">
        <v>315</v>
      </c>
      <c r="AQ31" s="724"/>
      <c r="AR31" s="724"/>
      <c r="AS31" s="724"/>
      <c r="AT31" s="725" t="s">
        <v>316</v>
      </c>
      <c r="AU31" s="218"/>
      <c r="AV31" s="218"/>
      <c r="AW31" s="218"/>
      <c r="AX31" s="715" t="s">
        <v>191</v>
      </c>
      <c r="AY31" s="716"/>
      <c r="AZ31" s="716"/>
      <c r="BA31" s="716"/>
      <c r="BB31" s="716"/>
      <c r="BC31" s="716"/>
      <c r="BD31" s="716"/>
      <c r="BE31" s="716"/>
      <c r="BF31" s="717"/>
      <c r="BG31" s="719">
        <v>99.3</v>
      </c>
      <c r="BH31" s="720"/>
      <c r="BI31" s="720"/>
      <c r="BJ31" s="720"/>
      <c r="BK31" s="720"/>
      <c r="BL31" s="720"/>
      <c r="BM31" s="721">
        <v>97.5</v>
      </c>
      <c r="BN31" s="720"/>
      <c r="BO31" s="720"/>
      <c r="BP31" s="720"/>
      <c r="BQ31" s="722"/>
      <c r="BR31" s="719">
        <v>99.3</v>
      </c>
      <c r="BS31" s="720"/>
      <c r="BT31" s="720"/>
      <c r="BU31" s="720"/>
      <c r="BV31" s="720"/>
      <c r="BW31" s="720"/>
      <c r="BX31" s="721">
        <v>97.1</v>
      </c>
      <c r="BY31" s="720"/>
      <c r="BZ31" s="720"/>
      <c r="CA31" s="720"/>
      <c r="CB31" s="722"/>
      <c r="CD31" s="678"/>
      <c r="CE31" s="679"/>
      <c r="CF31" s="654" t="s">
        <v>317</v>
      </c>
      <c r="CG31" s="655"/>
      <c r="CH31" s="655"/>
      <c r="CI31" s="655"/>
      <c r="CJ31" s="655"/>
      <c r="CK31" s="655"/>
      <c r="CL31" s="655"/>
      <c r="CM31" s="655"/>
      <c r="CN31" s="655"/>
      <c r="CO31" s="655"/>
      <c r="CP31" s="655"/>
      <c r="CQ31" s="656"/>
      <c r="CR31" s="657">
        <v>108272</v>
      </c>
      <c r="CS31" s="670"/>
      <c r="CT31" s="670"/>
      <c r="CU31" s="670"/>
      <c r="CV31" s="670"/>
      <c r="CW31" s="670"/>
      <c r="CX31" s="670"/>
      <c r="CY31" s="671"/>
      <c r="CZ31" s="660">
        <v>0.2</v>
      </c>
      <c r="DA31" s="672"/>
      <c r="DB31" s="672"/>
      <c r="DC31" s="673"/>
      <c r="DD31" s="663">
        <v>108184</v>
      </c>
      <c r="DE31" s="670"/>
      <c r="DF31" s="670"/>
      <c r="DG31" s="670"/>
      <c r="DH31" s="670"/>
      <c r="DI31" s="670"/>
      <c r="DJ31" s="670"/>
      <c r="DK31" s="671"/>
      <c r="DL31" s="663">
        <v>108184</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3343258</v>
      </c>
      <c r="S32" s="658"/>
      <c r="T32" s="658"/>
      <c r="U32" s="658"/>
      <c r="V32" s="658"/>
      <c r="W32" s="658"/>
      <c r="X32" s="658"/>
      <c r="Y32" s="659"/>
      <c r="Z32" s="695">
        <v>6.9</v>
      </c>
      <c r="AA32" s="695"/>
      <c r="AB32" s="695"/>
      <c r="AC32" s="695"/>
      <c r="AD32" s="696" t="s">
        <v>140</v>
      </c>
      <c r="AE32" s="696"/>
      <c r="AF32" s="696"/>
      <c r="AG32" s="696"/>
      <c r="AH32" s="696"/>
      <c r="AI32" s="696"/>
      <c r="AJ32" s="696"/>
      <c r="AK32" s="696"/>
      <c r="AL32" s="660" t="s">
        <v>179</v>
      </c>
      <c r="AM32" s="661"/>
      <c r="AN32" s="661"/>
      <c r="AO32" s="697"/>
      <c r="AP32" s="698"/>
      <c r="AQ32" s="699"/>
      <c r="AR32" s="699"/>
      <c r="AS32" s="699"/>
      <c r="AT32" s="726"/>
      <c r="AU32" s="214" t="s">
        <v>319</v>
      </c>
      <c r="AX32" s="654" t="s">
        <v>320</v>
      </c>
      <c r="AY32" s="655"/>
      <c r="AZ32" s="655"/>
      <c r="BA32" s="655"/>
      <c r="BB32" s="655"/>
      <c r="BC32" s="655"/>
      <c r="BD32" s="655"/>
      <c r="BE32" s="655"/>
      <c r="BF32" s="656"/>
      <c r="BG32" s="728">
        <v>99.3</v>
      </c>
      <c r="BH32" s="670"/>
      <c r="BI32" s="670"/>
      <c r="BJ32" s="670"/>
      <c r="BK32" s="670"/>
      <c r="BL32" s="670"/>
      <c r="BM32" s="661">
        <v>97.4</v>
      </c>
      <c r="BN32" s="670"/>
      <c r="BO32" s="670"/>
      <c r="BP32" s="670"/>
      <c r="BQ32" s="693"/>
      <c r="BR32" s="728">
        <v>99.3</v>
      </c>
      <c r="BS32" s="670"/>
      <c r="BT32" s="670"/>
      <c r="BU32" s="670"/>
      <c r="BV32" s="670"/>
      <c r="BW32" s="670"/>
      <c r="BX32" s="661">
        <v>97</v>
      </c>
      <c r="BY32" s="670"/>
      <c r="BZ32" s="670"/>
      <c r="CA32" s="670"/>
      <c r="CB32" s="693"/>
      <c r="CD32" s="680"/>
      <c r="CE32" s="681"/>
      <c r="CF32" s="654" t="s">
        <v>321</v>
      </c>
      <c r="CG32" s="655"/>
      <c r="CH32" s="655"/>
      <c r="CI32" s="655"/>
      <c r="CJ32" s="655"/>
      <c r="CK32" s="655"/>
      <c r="CL32" s="655"/>
      <c r="CM32" s="655"/>
      <c r="CN32" s="655"/>
      <c r="CO32" s="655"/>
      <c r="CP32" s="655"/>
      <c r="CQ32" s="656"/>
      <c r="CR32" s="657" t="s">
        <v>140</v>
      </c>
      <c r="CS32" s="658"/>
      <c r="CT32" s="658"/>
      <c r="CU32" s="658"/>
      <c r="CV32" s="658"/>
      <c r="CW32" s="658"/>
      <c r="CX32" s="658"/>
      <c r="CY32" s="659"/>
      <c r="CZ32" s="660" t="s">
        <v>140</v>
      </c>
      <c r="DA32" s="672"/>
      <c r="DB32" s="672"/>
      <c r="DC32" s="673"/>
      <c r="DD32" s="663" t="s">
        <v>179</v>
      </c>
      <c r="DE32" s="658"/>
      <c r="DF32" s="658"/>
      <c r="DG32" s="658"/>
      <c r="DH32" s="658"/>
      <c r="DI32" s="658"/>
      <c r="DJ32" s="658"/>
      <c r="DK32" s="659"/>
      <c r="DL32" s="663" t="s">
        <v>248</v>
      </c>
      <c r="DM32" s="658"/>
      <c r="DN32" s="658"/>
      <c r="DO32" s="658"/>
      <c r="DP32" s="658"/>
      <c r="DQ32" s="658"/>
      <c r="DR32" s="658"/>
      <c r="DS32" s="658"/>
      <c r="DT32" s="658"/>
      <c r="DU32" s="658"/>
      <c r="DV32" s="659"/>
      <c r="DW32" s="660" t="s">
        <v>140</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950410</v>
      </c>
      <c r="S33" s="658"/>
      <c r="T33" s="658"/>
      <c r="U33" s="658"/>
      <c r="V33" s="658"/>
      <c r="W33" s="658"/>
      <c r="X33" s="658"/>
      <c r="Y33" s="659"/>
      <c r="Z33" s="695">
        <v>1.9</v>
      </c>
      <c r="AA33" s="695"/>
      <c r="AB33" s="695"/>
      <c r="AC33" s="695"/>
      <c r="AD33" s="696">
        <v>109899</v>
      </c>
      <c r="AE33" s="696"/>
      <c r="AF33" s="696"/>
      <c r="AG33" s="696"/>
      <c r="AH33" s="696"/>
      <c r="AI33" s="696"/>
      <c r="AJ33" s="696"/>
      <c r="AK33" s="696"/>
      <c r="AL33" s="660">
        <v>0.4</v>
      </c>
      <c r="AM33" s="661"/>
      <c r="AN33" s="661"/>
      <c r="AO33" s="697"/>
      <c r="AP33" s="700"/>
      <c r="AQ33" s="701"/>
      <c r="AR33" s="701"/>
      <c r="AS33" s="701"/>
      <c r="AT33" s="727"/>
      <c r="AU33" s="219"/>
      <c r="AV33" s="219"/>
      <c r="AW33" s="219"/>
      <c r="AX33" s="638" t="s">
        <v>323</v>
      </c>
      <c r="AY33" s="639"/>
      <c r="AZ33" s="639"/>
      <c r="BA33" s="639"/>
      <c r="BB33" s="639"/>
      <c r="BC33" s="639"/>
      <c r="BD33" s="639"/>
      <c r="BE33" s="639"/>
      <c r="BF33" s="640"/>
      <c r="BG33" s="718">
        <v>99.2</v>
      </c>
      <c r="BH33" s="642"/>
      <c r="BI33" s="642"/>
      <c r="BJ33" s="642"/>
      <c r="BK33" s="642"/>
      <c r="BL33" s="642"/>
      <c r="BM33" s="688">
        <v>97.4</v>
      </c>
      <c r="BN33" s="642"/>
      <c r="BO33" s="642"/>
      <c r="BP33" s="642"/>
      <c r="BQ33" s="705"/>
      <c r="BR33" s="718">
        <v>99.2</v>
      </c>
      <c r="BS33" s="642"/>
      <c r="BT33" s="642"/>
      <c r="BU33" s="642"/>
      <c r="BV33" s="642"/>
      <c r="BW33" s="642"/>
      <c r="BX33" s="688">
        <v>96.9</v>
      </c>
      <c r="BY33" s="642"/>
      <c r="BZ33" s="642"/>
      <c r="CA33" s="642"/>
      <c r="CB33" s="705"/>
      <c r="CD33" s="654" t="s">
        <v>324</v>
      </c>
      <c r="CE33" s="655"/>
      <c r="CF33" s="655"/>
      <c r="CG33" s="655"/>
      <c r="CH33" s="655"/>
      <c r="CI33" s="655"/>
      <c r="CJ33" s="655"/>
      <c r="CK33" s="655"/>
      <c r="CL33" s="655"/>
      <c r="CM33" s="655"/>
      <c r="CN33" s="655"/>
      <c r="CO33" s="655"/>
      <c r="CP33" s="655"/>
      <c r="CQ33" s="656"/>
      <c r="CR33" s="657">
        <v>20106027</v>
      </c>
      <c r="CS33" s="670"/>
      <c r="CT33" s="670"/>
      <c r="CU33" s="670"/>
      <c r="CV33" s="670"/>
      <c r="CW33" s="670"/>
      <c r="CX33" s="670"/>
      <c r="CY33" s="671"/>
      <c r="CZ33" s="660">
        <v>43.1</v>
      </c>
      <c r="DA33" s="672"/>
      <c r="DB33" s="672"/>
      <c r="DC33" s="673"/>
      <c r="DD33" s="663">
        <v>15135076</v>
      </c>
      <c r="DE33" s="670"/>
      <c r="DF33" s="670"/>
      <c r="DG33" s="670"/>
      <c r="DH33" s="670"/>
      <c r="DI33" s="670"/>
      <c r="DJ33" s="670"/>
      <c r="DK33" s="671"/>
      <c r="DL33" s="663">
        <v>9754975</v>
      </c>
      <c r="DM33" s="670"/>
      <c r="DN33" s="670"/>
      <c r="DO33" s="670"/>
      <c r="DP33" s="670"/>
      <c r="DQ33" s="670"/>
      <c r="DR33" s="670"/>
      <c r="DS33" s="670"/>
      <c r="DT33" s="670"/>
      <c r="DU33" s="670"/>
      <c r="DV33" s="671"/>
      <c r="DW33" s="660">
        <v>38.4</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132584</v>
      </c>
      <c r="S34" s="658"/>
      <c r="T34" s="658"/>
      <c r="U34" s="658"/>
      <c r="V34" s="658"/>
      <c r="W34" s="658"/>
      <c r="X34" s="658"/>
      <c r="Y34" s="659"/>
      <c r="Z34" s="695">
        <v>0.3</v>
      </c>
      <c r="AA34" s="695"/>
      <c r="AB34" s="695"/>
      <c r="AC34" s="695"/>
      <c r="AD34" s="696" t="s">
        <v>179</v>
      </c>
      <c r="AE34" s="696"/>
      <c r="AF34" s="696"/>
      <c r="AG34" s="696"/>
      <c r="AH34" s="696"/>
      <c r="AI34" s="696"/>
      <c r="AJ34" s="696"/>
      <c r="AK34" s="696"/>
      <c r="AL34" s="660" t="s">
        <v>179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7544905</v>
      </c>
      <c r="CS34" s="658"/>
      <c r="CT34" s="658"/>
      <c r="CU34" s="658"/>
      <c r="CV34" s="658"/>
      <c r="CW34" s="658"/>
      <c r="CX34" s="658"/>
      <c r="CY34" s="659"/>
      <c r="CZ34" s="660">
        <v>16.2</v>
      </c>
      <c r="DA34" s="672"/>
      <c r="DB34" s="672"/>
      <c r="DC34" s="673"/>
      <c r="DD34" s="663">
        <v>4923591</v>
      </c>
      <c r="DE34" s="658"/>
      <c r="DF34" s="658"/>
      <c r="DG34" s="658"/>
      <c r="DH34" s="658"/>
      <c r="DI34" s="658"/>
      <c r="DJ34" s="658"/>
      <c r="DK34" s="659"/>
      <c r="DL34" s="663">
        <v>3839570</v>
      </c>
      <c r="DM34" s="658"/>
      <c r="DN34" s="658"/>
      <c r="DO34" s="658"/>
      <c r="DP34" s="658"/>
      <c r="DQ34" s="658"/>
      <c r="DR34" s="658"/>
      <c r="DS34" s="658"/>
      <c r="DT34" s="658"/>
      <c r="DU34" s="658"/>
      <c r="DV34" s="659"/>
      <c r="DW34" s="660">
        <v>15.1</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626510</v>
      </c>
      <c r="S35" s="658"/>
      <c r="T35" s="658"/>
      <c r="U35" s="658"/>
      <c r="V35" s="658"/>
      <c r="W35" s="658"/>
      <c r="X35" s="658"/>
      <c r="Y35" s="659"/>
      <c r="Z35" s="695">
        <v>1.3</v>
      </c>
      <c r="AA35" s="695"/>
      <c r="AB35" s="695"/>
      <c r="AC35" s="695"/>
      <c r="AD35" s="696" t="s">
        <v>140</v>
      </c>
      <c r="AE35" s="696"/>
      <c r="AF35" s="696"/>
      <c r="AG35" s="696"/>
      <c r="AH35" s="696"/>
      <c r="AI35" s="696"/>
      <c r="AJ35" s="696"/>
      <c r="AK35" s="696"/>
      <c r="AL35" s="660" t="s">
        <v>140</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283145</v>
      </c>
      <c r="CS35" s="670"/>
      <c r="CT35" s="670"/>
      <c r="CU35" s="670"/>
      <c r="CV35" s="670"/>
      <c r="CW35" s="670"/>
      <c r="CX35" s="670"/>
      <c r="CY35" s="671"/>
      <c r="CZ35" s="660">
        <v>0.6</v>
      </c>
      <c r="DA35" s="672"/>
      <c r="DB35" s="672"/>
      <c r="DC35" s="673"/>
      <c r="DD35" s="663">
        <v>249066</v>
      </c>
      <c r="DE35" s="670"/>
      <c r="DF35" s="670"/>
      <c r="DG35" s="670"/>
      <c r="DH35" s="670"/>
      <c r="DI35" s="670"/>
      <c r="DJ35" s="670"/>
      <c r="DK35" s="671"/>
      <c r="DL35" s="663">
        <v>234635</v>
      </c>
      <c r="DM35" s="670"/>
      <c r="DN35" s="670"/>
      <c r="DO35" s="670"/>
      <c r="DP35" s="670"/>
      <c r="DQ35" s="670"/>
      <c r="DR35" s="670"/>
      <c r="DS35" s="670"/>
      <c r="DT35" s="670"/>
      <c r="DU35" s="670"/>
      <c r="DV35" s="671"/>
      <c r="DW35" s="660">
        <v>0.9</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2897916</v>
      </c>
      <c r="S36" s="658"/>
      <c r="T36" s="658"/>
      <c r="U36" s="658"/>
      <c r="V36" s="658"/>
      <c r="W36" s="658"/>
      <c r="X36" s="658"/>
      <c r="Y36" s="659"/>
      <c r="Z36" s="695">
        <v>5.9</v>
      </c>
      <c r="AA36" s="695"/>
      <c r="AB36" s="695"/>
      <c r="AC36" s="695"/>
      <c r="AD36" s="696" t="s">
        <v>140</v>
      </c>
      <c r="AE36" s="696"/>
      <c r="AF36" s="696"/>
      <c r="AG36" s="696"/>
      <c r="AH36" s="696"/>
      <c r="AI36" s="696"/>
      <c r="AJ36" s="696"/>
      <c r="AK36" s="696"/>
      <c r="AL36" s="660" t="s">
        <v>140</v>
      </c>
      <c r="AM36" s="661"/>
      <c r="AN36" s="661"/>
      <c r="AO36" s="697"/>
      <c r="AP36" s="222"/>
      <c r="AQ36" s="706" t="s">
        <v>332</v>
      </c>
      <c r="AR36" s="707"/>
      <c r="AS36" s="707"/>
      <c r="AT36" s="707"/>
      <c r="AU36" s="707"/>
      <c r="AV36" s="707"/>
      <c r="AW36" s="707"/>
      <c r="AX36" s="707"/>
      <c r="AY36" s="708"/>
      <c r="AZ36" s="712">
        <v>5338234</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667549</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5452321</v>
      </c>
      <c r="CS36" s="658"/>
      <c r="CT36" s="658"/>
      <c r="CU36" s="658"/>
      <c r="CV36" s="658"/>
      <c r="CW36" s="658"/>
      <c r="CX36" s="658"/>
      <c r="CY36" s="659"/>
      <c r="CZ36" s="660">
        <v>11.7</v>
      </c>
      <c r="DA36" s="672"/>
      <c r="DB36" s="672"/>
      <c r="DC36" s="673"/>
      <c r="DD36" s="663">
        <v>4970636</v>
      </c>
      <c r="DE36" s="658"/>
      <c r="DF36" s="658"/>
      <c r="DG36" s="658"/>
      <c r="DH36" s="658"/>
      <c r="DI36" s="658"/>
      <c r="DJ36" s="658"/>
      <c r="DK36" s="659"/>
      <c r="DL36" s="663">
        <v>2685843</v>
      </c>
      <c r="DM36" s="658"/>
      <c r="DN36" s="658"/>
      <c r="DO36" s="658"/>
      <c r="DP36" s="658"/>
      <c r="DQ36" s="658"/>
      <c r="DR36" s="658"/>
      <c r="DS36" s="658"/>
      <c r="DT36" s="658"/>
      <c r="DU36" s="658"/>
      <c r="DV36" s="659"/>
      <c r="DW36" s="660">
        <v>10.6</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1713512</v>
      </c>
      <c r="S37" s="658"/>
      <c r="T37" s="658"/>
      <c r="U37" s="658"/>
      <c r="V37" s="658"/>
      <c r="W37" s="658"/>
      <c r="X37" s="658"/>
      <c r="Y37" s="659"/>
      <c r="Z37" s="695">
        <v>3.5</v>
      </c>
      <c r="AA37" s="695"/>
      <c r="AB37" s="695"/>
      <c r="AC37" s="695"/>
      <c r="AD37" s="696">
        <v>100</v>
      </c>
      <c r="AE37" s="696"/>
      <c r="AF37" s="696"/>
      <c r="AG37" s="696"/>
      <c r="AH37" s="696"/>
      <c r="AI37" s="696"/>
      <c r="AJ37" s="696"/>
      <c r="AK37" s="696"/>
      <c r="AL37" s="660">
        <v>0</v>
      </c>
      <c r="AM37" s="661"/>
      <c r="AN37" s="661"/>
      <c r="AO37" s="697"/>
      <c r="AQ37" s="690" t="s">
        <v>336</v>
      </c>
      <c r="AR37" s="691"/>
      <c r="AS37" s="691"/>
      <c r="AT37" s="691"/>
      <c r="AU37" s="691"/>
      <c r="AV37" s="691"/>
      <c r="AW37" s="691"/>
      <c r="AX37" s="691"/>
      <c r="AY37" s="692"/>
      <c r="AZ37" s="657">
        <v>1244000</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548213</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1416100</v>
      </c>
      <c r="CS37" s="670"/>
      <c r="CT37" s="670"/>
      <c r="CU37" s="670"/>
      <c r="CV37" s="670"/>
      <c r="CW37" s="670"/>
      <c r="CX37" s="670"/>
      <c r="CY37" s="671"/>
      <c r="CZ37" s="660">
        <v>3</v>
      </c>
      <c r="DA37" s="672"/>
      <c r="DB37" s="672"/>
      <c r="DC37" s="673"/>
      <c r="DD37" s="663">
        <v>1413295</v>
      </c>
      <c r="DE37" s="670"/>
      <c r="DF37" s="670"/>
      <c r="DG37" s="670"/>
      <c r="DH37" s="670"/>
      <c r="DI37" s="670"/>
      <c r="DJ37" s="670"/>
      <c r="DK37" s="671"/>
      <c r="DL37" s="663">
        <v>1347507</v>
      </c>
      <c r="DM37" s="670"/>
      <c r="DN37" s="670"/>
      <c r="DO37" s="670"/>
      <c r="DP37" s="670"/>
      <c r="DQ37" s="670"/>
      <c r="DR37" s="670"/>
      <c r="DS37" s="670"/>
      <c r="DT37" s="670"/>
      <c r="DU37" s="670"/>
      <c r="DV37" s="671"/>
      <c r="DW37" s="660">
        <v>5.3</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802200</v>
      </c>
      <c r="S38" s="658"/>
      <c r="T38" s="658"/>
      <c r="U38" s="658"/>
      <c r="V38" s="658"/>
      <c r="W38" s="658"/>
      <c r="X38" s="658"/>
      <c r="Y38" s="659"/>
      <c r="Z38" s="695">
        <v>1.6</v>
      </c>
      <c r="AA38" s="695"/>
      <c r="AB38" s="695"/>
      <c r="AC38" s="695"/>
      <c r="AD38" s="696" t="s">
        <v>140</v>
      </c>
      <c r="AE38" s="696"/>
      <c r="AF38" s="696"/>
      <c r="AG38" s="696"/>
      <c r="AH38" s="696"/>
      <c r="AI38" s="696"/>
      <c r="AJ38" s="696"/>
      <c r="AK38" s="696"/>
      <c r="AL38" s="660" t="s">
        <v>140</v>
      </c>
      <c r="AM38" s="661"/>
      <c r="AN38" s="661"/>
      <c r="AO38" s="697"/>
      <c r="AQ38" s="690" t="s">
        <v>340</v>
      </c>
      <c r="AR38" s="691"/>
      <c r="AS38" s="691"/>
      <c r="AT38" s="691"/>
      <c r="AU38" s="691"/>
      <c r="AV38" s="691"/>
      <c r="AW38" s="691"/>
      <c r="AX38" s="691"/>
      <c r="AY38" s="692"/>
      <c r="AZ38" s="657">
        <v>10960</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16050</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4083274</v>
      </c>
      <c r="CS38" s="658"/>
      <c r="CT38" s="658"/>
      <c r="CU38" s="658"/>
      <c r="CV38" s="658"/>
      <c r="CW38" s="658"/>
      <c r="CX38" s="658"/>
      <c r="CY38" s="659"/>
      <c r="CZ38" s="660">
        <v>8.6999999999999993</v>
      </c>
      <c r="DA38" s="672"/>
      <c r="DB38" s="672"/>
      <c r="DC38" s="673"/>
      <c r="DD38" s="663">
        <v>3133393</v>
      </c>
      <c r="DE38" s="658"/>
      <c r="DF38" s="658"/>
      <c r="DG38" s="658"/>
      <c r="DH38" s="658"/>
      <c r="DI38" s="658"/>
      <c r="DJ38" s="658"/>
      <c r="DK38" s="659"/>
      <c r="DL38" s="663">
        <v>2994236</v>
      </c>
      <c r="DM38" s="658"/>
      <c r="DN38" s="658"/>
      <c r="DO38" s="658"/>
      <c r="DP38" s="658"/>
      <c r="DQ38" s="658"/>
      <c r="DR38" s="658"/>
      <c r="DS38" s="658"/>
      <c r="DT38" s="658"/>
      <c r="DU38" s="658"/>
      <c r="DV38" s="659"/>
      <c r="DW38" s="660">
        <v>11.8</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140</v>
      </c>
      <c r="S39" s="658"/>
      <c r="T39" s="658"/>
      <c r="U39" s="658"/>
      <c r="V39" s="658"/>
      <c r="W39" s="658"/>
      <c r="X39" s="658"/>
      <c r="Y39" s="659"/>
      <c r="Z39" s="695" t="s">
        <v>140</v>
      </c>
      <c r="AA39" s="695"/>
      <c r="AB39" s="695"/>
      <c r="AC39" s="695"/>
      <c r="AD39" s="696" t="s">
        <v>140</v>
      </c>
      <c r="AE39" s="696"/>
      <c r="AF39" s="696"/>
      <c r="AG39" s="696"/>
      <c r="AH39" s="696"/>
      <c r="AI39" s="696"/>
      <c r="AJ39" s="696"/>
      <c r="AK39" s="696"/>
      <c r="AL39" s="660" t="s">
        <v>140</v>
      </c>
      <c r="AM39" s="661"/>
      <c r="AN39" s="661"/>
      <c r="AO39" s="697"/>
      <c r="AQ39" s="690" t="s">
        <v>344</v>
      </c>
      <c r="AR39" s="691"/>
      <c r="AS39" s="691"/>
      <c r="AT39" s="691"/>
      <c r="AU39" s="691"/>
      <c r="AV39" s="691"/>
      <c r="AW39" s="691"/>
      <c r="AX39" s="691"/>
      <c r="AY39" s="692"/>
      <c r="AZ39" s="657" t="s">
        <v>179</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24486</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1869083</v>
      </c>
      <c r="CS39" s="670"/>
      <c r="CT39" s="670"/>
      <c r="CU39" s="670"/>
      <c r="CV39" s="670"/>
      <c r="CW39" s="670"/>
      <c r="CX39" s="670"/>
      <c r="CY39" s="671"/>
      <c r="CZ39" s="660">
        <v>4</v>
      </c>
      <c r="DA39" s="672"/>
      <c r="DB39" s="672"/>
      <c r="DC39" s="673"/>
      <c r="DD39" s="663">
        <v>1856501</v>
      </c>
      <c r="DE39" s="670"/>
      <c r="DF39" s="670"/>
      <c r="DG39" s="670"/>
      <c r="DH39" s="670"/>
      <c r="DI39" s="670"/>
      <c r="DJ39" s="670"/>
      <c r="DK39" s="671"/>
      <c r="DL39" s="663" t="s">
        <v>140</v>
      </c>
      <c r="DM39" s="670"/>
      <c r="DN39" s="670"/>
      <c r="DO39" s="670"/>
      <c r="DP39" s="670"/>
      <c r="DQ39" s="670"/>
      <c r="DR39" s="670"/>
      <c r="DS39" s="670"/>
      <c r="DT39" s="670"/>
      <c r="DU39" s="670"/>
      <c r="DV39" s="671"/>
      <c r="DW39" s="660" t="s">
        <v>140</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v>526400</v>
      </c>
      <c r="S40" s="658"/>
      <c r="T40" s="658"/>
      <c r="U40" s="658"/>
      <c r="V40" s="658"/>
      <c r="W40" s="658"/>
      <c r="X40" s="658"/>
      <c r="Y40" s="659"/>
      <c r="Z40" s="695">
        <v>1.1000000000000001</v>
      </c>
      <c r="AA40" s="695"/>
      <c r="AB40" s="695"/>
      <c r="AC40" s="695"/>
      <c r="AD40" s="696" t="s">
        <v>140</v>
      </c>
      <c r="AE40" s="696"/>
      <c r="AF40" s="696"/>
      <c r="AG40" s="696"/>
      <c r="AH40" s="696"/>
      <c r="AI40" s="696"/>
      <c r="AJ40" s="696"/>
      <c r="AK40" s="696"/>
      <c r="AL40" s="660" t="s">
        <v>179</v>
      </c>
      <c r="AM40" s="661"/>
      <c r="AN40" s="661"/>
      <c r="AO40" s="697"/>
      <c r="AQ40" s="690" t="s">
        <v>348</v>
      </c>
      <c r="AR40" s="691"/>
      <c r="AS40" s="691"/>
      <c r="AT40" s="691"/>
      <c r="AU40" s="691"/>
      <c r="AV40" s="691"/>
      <c r="AW40" s="691"/>
      <c r="AX40" s="691"/>
      <c r="AY40" s="692"/>
      <c r="AZ40" s="657" t="s">
        <v>248</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94</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873299</v>
      </c>
      <c r="CS40" s="658"/>
      <c r="CT40" s="658"/>
      <c r="CU40" s="658"/>
      <c r="CV40" s="658"/>
      <c r="CW40" s="658"/>
      <c r="CX40" s="658"/>
      <c r="CY40" s="659"/>
      <c r="CZ40" s="660">
        <v>1.9</v>
      </c>
      <c r="DA40" s="672"/>
      <c r="DB40" s="672"/>
      <c r="DC40" s="673"/>
      <c r="DD40" s="663">
        <v>1889</v>
      </c>
      <c r="DE40" s="658"/>
      <c r="DF40" s="658"/>
      <c r="DG40" s="658"/>
      <c r="DH40" s="658"/>
      <c r="DI40" s="658"/>
      <c r="DJ40" s="658"/>
      <c r="DK40" s="659"/>
      <c r="DL40" s="663">
        <v>691</v>
      </c>
      <c r="DM40" s="658"/>
      <c r="DN40" s="658"/>
      <c r="DO40" s="658"/>
      <c r="DP40" s="658"/>
      <c r="DQ40" s="658"/>
      <c r="DR40" s="658"/>
      <c r="DS40" s="658"/>
      <c r="DT40" s="658"/>
      <c r="DU40" s="658"/>
      <c r="DV40" s="659"/>
      <c r="DW40" s="660">
        <v>0</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48762664</v>
      </c>
      <c r="S41" s="682"/>
      <c r="T41" s="682"/>
      <c r="U41" s="682"/>
      <c r="V41" s="682"/>
      <c r="W41" s="682"/>
      <c r="X41" s="682"/>
      <c r="Y41" s="685"/>
      <c r="Z41" s="686">
        <v>100</v>
      </c>
      <c r="AA41" s="686"/>
      <c r="AB41" s="686"/>
      <c r="AC41" s="686"/>
      <c r="AD41" s="687">
        <v>24860377</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1017082</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140</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140</v>
      </c>
      <c r="CS41" s="670"/>
      <c r="CT41" s="670"/>
      <c r="CU41" s="670"/>
      <c r="CV41" s="670"/>
      <c r="CW41" s="670"/>
      <c r="CX41" s="670"/>
      <c r="CY41" s="671"/>
      <c r="CZ41" s="660" t="s">
        <v>140</v>
      </c>
      <c r="DA41" s="672"/>
      <c r="DB41" s="672"/>
      <c r="DC41" s="673"/>
      <c r="DD41" s="663" t="s">
        <v>140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3066192</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345</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2611747</v>
      </c>
      <c r="CS42" s="670"/>
      <c r="CT42" s="670"/>
      <c r="CU42" s="670"/>
      <c r="CV42" s="670"/>
      <c r="CW42" s="670"/>
      <c r="CX42" s="670"/>
      <c r="CY42" s="671"/>
      <c r="CZ42" s="660">
        <v>5.6</v>
      </c>
      <c r="DA42" s="672"/>
      <c r="DB42" s="672"/>
      <c r="DC42" s="673"/>
      <c r="DD42" s="663">
        <v>1309298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v>85592</v>
      </c>
      <c r="CS43" s="670"/>
      <c r="CT43" s="670"/>
      <c r="CU43" s="670"/>
      <c r="CV43" s="670"/>
      <c r="CW43" s="670"/>
      <c r="CX43" s="670"/>
      <c r="CY43" s="671"/>
      <c r="CZ43" s="660">
        <v>0.2</v>
      </c>
      <c r="DA43" s="672"/>
      <c r="DB43" s="672"/>
      <c r="DC43" s="673"/>
      <c r="DD43" s="663">
        <v>85592</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2611747</v>
      </c>
      <c r="CS44" s="658"/>
      <c r="CT44" s="658"/>
      <c r="CU44" s="658"/>
      <c r="CV44" s="658"/>
      <c r="CW44" s="658"/>
      <c r="CX44" s="658"/>
      <c r="CY44" s="659"/>
      <c r="CZ44" s="660">
        <v>5.6</v>
      </c>
      <c r="DA44" s="661"/>
      <c r="DB44" s="661"/>
      <c r="DC44" s="662"/>
      <c r="DD44" s="663">
        <v>1309298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1272135</v>
      </c>
      <c r="CS45" s="670"/>
      <c r="CT45" s="670"/>
      <c r="CU45" s="670"/>
      <c r="CV45" s="670"/>
      <c r="CW45" s="670"/>
      <c r="CX45" s="670"/>
      <c r="CY45" s="671"/>
      <c r="CZ45" s="660">
        <v>2.7</v>
      </c>
      <c r="DA45" s="672"/>
      <c r="DB45" s="672"/>
      <c r="DC45" s="673"/>
      <c r="DD45" s="663">
        <v>179562</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1339612</v>
      </c>
      <c r="CS46" s="658"/>
      <c r="CT46" s="658"/>
      <c r="CU46" s="658"/>
      <c r="CV46" s="658"/>
      <c r="CW46" s="658"/>
      <c r="CX46" s="658"/>
      <c r="CY46" s="659"/>
      <c r="CZ46" s="660">
        <v>2.9</v>
      </c>
      <c r="DA46" s="661"/>
      <c r="DB46" s="661"/>
      <c r="DC46" s="662"/>
      <c r="DD46" s="663">
        <v>1129736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t="s">
        <v>140</v>
      </c>
      <c r="CS47" s="670"/>
      <c r="CT47" s="670"/>
      <c r="CU47" s="670"/>
      <c r="CV47" s="670"/>
      <c r="CW47" s="670"/>
      <c r="CX47" s="670"/>
      <c r="CY47" s="671"/>
      <c r="CZ47" s="660" t="s">
        <v>140</v>
      </c>
      <c r="DA47" s="672"/>
      <c r="DB47" s="672"/>
      <c r="DC47" s="673"/>
      <c r="DD47" s="663" t="s">
        <v>140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140</v>
      </c>
      <c r="CS48" s="658"/>
      <c r="CT48" s="658"/>
      <c r="CU48" s="658"/>
      <c r="CV48" s="658"/>
      <c r="CW48" s="658"/>
      <c r="CX48" s="658"/>
      <c r="CY48" s="659"/>
      <c r="CZ48" s="660" t="s">
        <v>140</v>
      </c>
      <c r="DA48" s="661"/>
      <c r="DB48" s="661"/>
      <c r="DC48" s="662"/>
      <c r="DD48" s="663" t="s">
        <v>248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46692891</v>
      </c>
      <c r="CS49" s="642"/>
      <c r="CT49" s="642"/>
      <c r="CU49" s="642"/>
      <c r="CV49" s="642"/>
      <c r="CW49" s="642"/>
      <c r="CX49" s="642"/>
      <c r="CY49" s="643"/>
      <c r="CZ49" s="644">
        <v>100</v>
      </c>
      <c r="DA49" s="645"/>
      <c r="DB49" s="645"/>
      <c r="DC49" s="646"/>
      <c r="DD49" s="647">
        <v>30586938</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6k7/wOtybseUPSspDsDdUOSF22lzcFlq/HwQpgjJW48TH3l1v33GNhApfHmRHonxYRmvamSF11FfarlBjZ7JLQ==" saltValue="TF/QEQ07rhjU6GtA+/riO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38">
        <v>48769</v>
      </c>
      <c r="R7" s="1139"/>
      <c r="S7" s="1139"/>
      <c r="T7" s="1139"/>
      <c r="U7" s="1139"/>
      <c r="V7" s="1139">
        <v>46699</v>
      </c>
      <c r="W7" s="1139"/>
      <c r="X7" s="1139"/>
      <c r="Y7" s="1139"/>
      <c r="Z7" s="1139"/>
      <c r="AA7" s="1139">
        <v>2070</v>
      </c>
      <c r="AB7" s="1139"/>
      <c r="AC7" s="1139"/>
      <c r="AD7" s="1139"/>
      <c r="AE7" s="1140"/>
      <c r="AF7" s="1141">
        <v>1946</v>
      </c>
      <c r="AG7" s="1142"/>
      <c r="AH7" s="1142"/>
      <c r="AI7" s="1142"/>
      <c r="AJ7" s="1143"/>
      <c r="AK7" s="1144">
        <v>0</v>
      </c>
      <c r="AL7" s="1145"/>
      <c r="AM7" s="1145"/>
      <c r="AN7" s="1145"/>
      <c r="AO7" s="1145"/>
      <c r="AP7" s="1145">
        <v>32131</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591</v>
      </c>
      <c r="BT7" s="1136"/>
      <c r="BU7" s="1136"/>
      <c r="BV7" s="1136"/>
      <c r="BW7" s="1136"/>
      <c r="BX7" s="1136"/>
      <c r="BY7" s="1136"/>
      <c r="BZ7" s="1136"/>
      <c r="CA7" s="1136"/>
      <c r="CB7" s="1136"/>
      <c r="CC7" s="1136"/>
      <c r="CD7" s="1136"/>
      <c r="CE7" s="1136"/>
      <c r="CF7" s="1136"/>
      <c r="CG7" s="1148"/>
      <c r="CH7" s="1132">
        <v>1</v>
      </c>
      <c r="CI7" s="1133"/>
      <c r="CJ7" s="1133"/>
      <c r="CK7" s="1133"/>
      <c r="CL7" s="1134"/>
      <c r="CM7" s="1132">
        <v>42</v>
      </c>
      <c r="CN7" s="1133"/>
      <c r="CO7" s="1133"/>
      <c r="CP7" s="1133"/>
      <c r="CQ7" s="1134"/>
      <c r="CR7" s="1132">
        <v>5</v>
      </c>
      <c r="CS7" s="1133"/>
      <c r="CT7" s="1133"/>
      <c r="CU7" s="1133"/>
      <c r="CV7" s="1134"/>
      <c r="CW7" s="1132">
        <v>6</v>
      </c>
      <c r="CX7" s="1133"/>
      <c r="CY7" s="1133"/>
      <c r="CZ7" s="1133"/>
      <c r="DA7" s="1134"/>
      <c r="DB7" s="1132">
        <v>2624</v>
      </c>
      <c r="DC7" s="1133"/>
      <c r="DD7" s="1133"/>
      <c r="DE7" s="1133"/>
      <c r="DF7" s="1134"/>
      <c r="DG7" s="1132" t="s">
        <v>528</v>
      </c>
      <c r="DH7" s="1133"/>
      <c r="DI7" s="1133"/>
      <c r="DJ7" s="1133"/>
      <c r="DK7" s="1134"/>
      <c r="DL7" s="1132" t="s">
        <v>528</v>
      </c>
      <c r="DM7" s="1133"/>
      <c r="DN7" s="1133"/>
      <c r="DO7" s="1133"/>
      <c r="DP7" s="1134"/>
      <c r="DQ7" s="1132">
        <v>2610</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393</v>
      </c>
      <c r="B23" s="973" t="s">
        <v>394</v>
      </c>
      <c r="C23" s="974"/>
      <c r="D23" s="974"/>
      <c r="E23" s="974"/>
      <c r="F23" s="974"/>
      <c r="G23" s="974"/>
      <c r="H23" s="974"/>
      <c r="I23" s="974"/>
      <c r="J23" s="974"/>
      <c r="K23" s="974"/>
      <c r="L23" s="974"/>
      <c r="M23" s="974"/>
      <c r="N23" s="974"/>
      <c r="O23" s="974"/>
      <c r="P23" s="984"/>
      <c r="Q23" s="1103">
        <v>48769</v>
      </c>
      <c r="R23" s="1097"/>
      <c r="S23" s="1097"/>
      <c r="T23" s="1097"/>
      <c r="U23" s="1097"/>
      <c r="V23" s="1097">
        <v>46699</v>
      </c>
      <c r="W23" s="1097"/>
      <c r="X23" s="1097"/>
      <c r="Y23" s="1097"/>
      <c r="Z23" s="1097"/>
      <c r="AA23" s="1097">
        <v>2070</v>
      </c>
      <c r="AB23" s="1097"/>
      <c r="AC23" s="1097"/>
      <c r="AD23" s="1097"/>
      <c r="AE23" s="1104"/>
      <c r="AF23" s="1105">
        <v>1946</v>
      </c>
      <c r="AG23" s="1097"/>
      <c r="AH23" s="1097"/>
      <c r="AI23" s="1097"/>
      <c r="AJ23" s="1106"/>
      <c r="AK23" s="1107"/>
      <c r="AL23" s="1108"/>
      <c r="AM23" s="1108"/>
      <c r="AN23" s="1108"/>
      <c r="AO23" s="1108"/>
      <c r="AP23" s="1097">
        <v>32131</v>
      </c>
      <c r="AQ23" s="1097"/>
      <c r="AR23" s="1097"/>
      <c r="AS23" s="1097"/>
      <c r="AT23" s="1097"/>
      <c r="AU23" s="1098"/>
      <c r="AV23" s="1098"/>
      <c r="AW23" s="1098"/>
      <c r="AX23" s="1098"/>
      <c r="AY23" s="1099"/>
      <c r="AZ23" s="1100" t="s">
        <v>395</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406</v>
      </c>
      <c r="C28" s="1084"/>
      <c r="D28" s="1084"/>
      <c r="E28" s="1084"/>
      <c r="F28" s="1084"/>
      <c r="G28" s="1084"/>
      <c r="H28" s="1084"/>
      <c r="I28" s="1084"/>
      <c r="J28" s="1084"/>
      <c r="K28" s="1084"/>
      <c r="L28" s="1084"/>
      <c r="M28" s="1084"/>
      <c r="N28" s="1084"/>
      <c r="O28" s="1084"/>
      <c r="P28" s="1085"/>
      <c r="Q28" s="1086">
        <v>12967</v>
      </c>
      <c r="R28" s="1087"/>
      <c r="S28" s="1087"/>
      <c r="T28" s="1087"/>
      <c r="U28" s="1087"/>
      <c r="V28" s="1087">
        <v>12299</v>
      </c>
      <c r="W28" s="1087"/>
      <c r="X28" s="1087"/>
      <c r="Y28" s="1087"/>
      <c r="Z28" s="1087"/>
      <c r="AA28" s="1087">
        <v>668</v>
      </c>
      <c r="AB28" s="1087"/>
      <c r="AC28" s="1087"/>
      <c r="AD28" s="1087"/>
      <c r="AE28" s="1088"/>
      <c r="AF28" s="1089">
        <v>668</v>
      </c>
      <c r="AG28" s="1087"/>
      <c r="AH28" s="1087"/>
      <c r="AI28" s="1087"/>
      <c r="AJ28" s="1090"/>
      <c r="AK28" s="1078">
        <v>1017</v>
      </c>
      <c r="AL28" s="1079"/>
      <c r="AM28" s="1079"/>
      <c r="AN28" s="1079"/>
      <c r="AO28" s="1079"/>
      <c r="AP28" s="1079"/>
      <c r="AQ28" s="1079"/>
      <c r="AR28" s="1079"/>
      <c r="AS28" s="1079"/>
      <c r="AT28" s="1079"/>
      <c r="AU28" s="1079"/>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407</v>
      </c>
      <c r="C29" s="1067"/>
      <c r="D29" s="1067"/>
      <c r="E29" s="1067"/>
      <c r="F29" s="1067"/>
      <c r="G29" s="1067"/>
      <c r="H29" s="1067"/>
      <c r="I29" s="1067"/>
      <c r="J29" s="1067"/>
      <c r="K29" s="1067"/>
      <c r="L29" s="1067"/>
      <c r="M29" s="1067"/>
      <c r="N29" s="1067"/>
      <c r="O29" s="1067"/>
      <c r="P29" s="1068"/>
      <c r="Q29" s="1074">
        <v>2076</v>
      </c>
      <c r="R29" s="1075"/>
      <c r="S29" s="1075"/>
      <c r="T29" s="1075"/>
      <c r="U29" s="1075"/>
      <c r="V29" s="1075">
        <v>2073</v>
      </c>
      <c r="W29" s="1075"/>
      <c r="X29" s="1075"/>
      <c r="Y29" s="1075"/>
      <c r="Z29" s="1075"/>
      <c r="AA29" s="1075">
        <v>3</v>
      </c>
      <c r="AB29" s="1075"/>
      <c r="AC29" s="1075"/>
      <c r="AD29" s="1075"/>
      <c r="AE29" s="1076"/>
      <c r="AF29" s="1071">
        <v>3</v>
      </c>
      <c r="AG29" s="1072"/>
      <c r="AH29" s="1072"/>
      <c r="AI29" s="1072"/>
      <c r="AJ29" s="1073"/>
      <c r="AK29" s="1016">
        <v>353</v>
      </c>
      <c r="AL29" s="1007"/>
      <c r="AM29" s="1007"/>
      <c r="AN29" s="1007"/>
      <c r="AO29" s="1007"/>
      <c r="AP29" s="1007"/>
      <c r="AQ29" s="1007"/>
      <c r="AR29" s="1007"/>
      <c r="AS29" s="1007"/>
      <c r="AT29" s="1007"/>
      <c r="AU29" s="1007"/>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408</v>
      </c>
      <c r="C30" s="1067"/>
      <c r="D30" s="1067"/>
      <c r="E30" s="1067"/>
      <c r="F30" s="1067"/>
      <c r="G30" s="1067"/>
      <c r="H30" s="1067"/>
      <c r="I30" s="1067"/>
      <c r="J30" s="1067"/>
      <c r="K30" s="1067"/>
      <c r="L30" s="1067"/>
      <c r="M30" s="1067"/>
      <c r="N30" s="1067"/>
      <c r="O30" s="1067"/>
      <c r="P30" s="1068"/>
      <c r="Q30" s="1074">
        <v>9092</v>
      </c>
      <c r="R30" s="1075"/>
      <c r="S30" s="1075"/>
      <c r="T30" s="1075"/>
      <c r="U30" s="1075"/>
      <c r="V30" s="1075">
        <v>8851</v>
      </c>
      <c r="W30" s="1075"/>
      <c r="X30" s="1075"/>
      <c r="Y30" s="1075"/>
      <c r="Z30" s="1075"/>
      <c r="AA30" s="1075">
        <v>241</v>
      </c>
      <c r="AB30" s="1075"/>
      <c r="AC30" s="1075"/>
      <c r="AD30" s="1075"/>
      <c r="AE30" s="1076"/>
      <c r="AF30" s="1071">
        <v>241</v>
      </c>
      <c r="AG30" s="1072"/>
      <c r="AH30" s="1072"/>
      <c r="AI30" s="1072"/>
      <c r="AJ30" s="1073"/>
      <c r="AK30" s="1016">
        <v>1351</v>
      </c>
      <c r="AL30" s="1007"/>
      <c r="AM30" s="1007"/>
      <c r="AN30" s="1007"/>
      <c r="AO30" s="1007"/>
      <c r="AP30" s="1007"/>
      <c r="AQ30" s="1007"/>
      <c r="AR30" s="1007"/>
      <c r="AS30" s="1007"/>
      <c r="AT30" s="1007"/>
      <c r="AU30" s="1007"/>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409</v>
      </c>
      <c r="C31" s="1067"/>
      <c r="D31" s="1067"/>
      <c r="E31" s="1067"/>
      <c r="F31" s="1067"/>
      <c r="G31" s="1067"/>
      <c r="H31" s="1067"/>
      <c r="I31" s="1067"/>
      <c r="J31" s="1067"/>
      <c r="K31" s="1067"/>
      <c r="L31" s="1067"/>
      <c r="M31" s="1067"/>
      <c r="N31" s="1067"/>
      <c r="O31" s="1067"/>
      <c r="P31" s="1068"/>
      <c r="Q31" s="1074">
        <v>3385</v>
      </c>
      <c r="R31" s="1075"/>
      <c r="S31" s="1075"/>
      <c r="T31" s="1075"/>
      <c r="U31" s="1075"/>
      <c r="V31" s="1075">
        <v>412</v>
      </c>
      <c r="W31" s="1075"/>
      <c r="X31" s="1075"/>
      <c r="Y31" s="1075"/>
      <c r="Z31" s="1075"/>
      <c r="AA31" s="1075">
        <v>2973</v>
      </c>
      <c r="AB31" s="1075"/>
      <c r="AC31" s="1075"/>
      <c r="AD31" s="1075"/>
      <c r="AE31" s="1076"/>
      <c r="AF31" s="1071">
        <v>2973</v>
      </c>
      <c r="AG31" s="1072"/>
      <c r="AH31" s="1072"/>
      <c r="AI31" s="1072"/>
      <c r="AJ31" s="1073"/>
      <c r="AK31" s="1016">
        <v>11</v>
      </c>
      <c r="AL31" s="1007"/>
      <c r="AM31" s="1007"/>
      <c r="AN31" s="1007"/>
      <c r="AO31" s="1007"/>
      <c r="AP31" s="1007">
        <v>1031</v>
      </c>
      <c r="AQ31" s="1007"/>
      <c r="AR31" s="1007"/>
      <c r="AS31" s="1007"/>
      <c r="AT31" s="1007"/>
      <c r="AU31" s="1007"/>
      <c r="AV31" s="1007"/>
      <c r="AW31" s="1007"/>
      <c r="AX31" s="1007"/>
      <c r="AY31" s="1007"/>
      <c r="AZ31" s="1077"/>
      <c r="BA31" s="1077"/>
      <c r="BB31" s="1077"/>
      <c r="BC31" s="1077"/>
      <c r="BD31" s="1077"/>
      <c r="BE31" s="1008" t="s">
        <v>410</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411</v>
      </c>
      <c r="C32" s="1067"/>
      <c r="D32" s="1067"/>
      <c r="E32" s="1067"/>
      <c r="F32" s="1067"/>
      <c r="G32" s="1067"/>
      <c r="H32" s="1067"/>
      <c r="I32" s="1067"/>
      <c r="J32" s="1067"/>
      <c r="K32" s="1067"/>
      <c r="L32" s="1067"/>
      <c r="M32" s="1067"/>
      <c r="N32" s="1067"/>
      <c r="O32" s="1067"/>
      <c r="P32" s="1068"/>
      <c r="Q32" s="1074">
        <v>1416</v>
      </c>
      <c r="R32" s="1075"/>
      <c r="S32" s="1075"/>
      <c r="T32" s="1075"/>
      <c r="U32" s="1075"/>
      <c r="V32" s="1075">
        <v>143</v>
      </c>
      <c r="W32" s="1075"/>
      <c r="X32" s="1075"/>
      <c r="Y32" s="1075"/>
      <c r="Z32" s="1075"/>
      <c r="AA32" s="1075">
        <v>1273</v>
      </c>
      <c r="AB32" s="1075"/>
      <c r="AC32" s="1075"/>
      <c r="AD32" s="1075"/>
      <c r="AE32" s="1076"/>
      <c r="AF32" s="1071">
        <v>1273</v>
      </c>
      <c r="AG32" s="1072"/>
      <c r="AH32" s="1072"/>
      <c r="AI32" s="1072"/>
      <c r="AJ32" s="1073"/>
      <c r="AK32" s="1016">
        <v>1244</v>
      </c>
      <c r="AL32" s="1007"/>
      <c r="AM32" s="1007"/>
      <c r="AN32" s="1007"/>
      <c r="AO32" s="1007"/>
      <c r="AP32" s="1007">
        <v>17763</v>
      </c>
      <c r="AQ32" s="1007"/>
      <c r="AR32" s="1007"/>
      <c r="AS32" s="1007"/>
      <c r="AT32" s="1007"/>
      <c r="AU32" s="1007">
        <v>8509</v>
      </c>
      <c r="AV32" s="1007"/>
      <c r="AW32" s="1007"/>
      <c r="AX32" s="1007"/>
      <c r="AY32" s="1007"/>
      <c r="AZ32" s="1077"/>
      <c r="BA32" s="1077"/>
      <c r="BB32" s="1077"/>
      <c r="BC32" s="1077"/>
      <c r="BD32" s="1077"/>
      <c r="BE32" s="1008" t="s">
        <v>412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413</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393</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5158</v>
      </c>
      <c r="AG63" s="995"/>
      <c r="AH63" s="995"/>
      <c r="AI63" s="995"/>
      <c r="AJ63" s="1058"/>
      <c r="AK63" s="1059"/>
      <c r="AL63" s="999"/>
      <c r="AM63" s="999"/>
      <c r="AN63" s="999"/>
      <c r="AO63" s="999"/>
      <c r="AP63" s="995">
        <v>18794</v>
      </c>
      <c r="AQ63" s="995"/>
      <c r="AR63" s="995"/>
      <c r="AS63" s="995"/>
      <c r="AT63" s="995"/>
      <c r="AU63" s="995">
        <v>8509</v>
      </c>
      <c r="AV63" s="995"/>
      <c r="AW63" s="995"/>
      <c r="AX63" s="995"/>
      <c r="AY63" s="995"/>
      <c r="AZ63" s="1053"/>
      <c r="BA63" s="1053"/>
      <c r="BB63" s="1053"/>
      <c r="BC63" s="1053"/>
      <c r="BD63" s="1053"/>
      <c r="BE63" s="996"/>
      <c r="BF63" s="996"/>
      <c r="BG63" s="996"/>
      <c r="BH63" s="996"/>
      <c r="BI63" s="997"/>
      <c r="BJ63" s="1054" t="s">
        <v>415</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417</v>
      </c>
      <c r="B66" s="1032"/>
      <c r="C66" s="1032"/>
      <c r="D66" s="1032"/>
      <c r="E66" s="1032"/>
      <c r="F66" s="1032"/>
      <c r="G66" s="1032"/>
      <c r="H66" s="1032"/>
      <c r="I66" s="1032"/>
      <c r="J66" s="1032"/>
      <c r="K66" s="1032"/>
      <c r="L66" s="1032"/>
      <c r="M66" s="1032"/>
      <c r="N66" s="1032"/>
      <c r="O66" s="1032"/>
      <c r="P66" s="1033"/>
      <c r="Q66" s="1037" t="s">
        <v>418</v>
      </c>
      <c r="R66" s="1038"/>
      <c r="S66" s="1038"/>
      <c r="T66" s="1038"/>
      <c r="U66" s="1039"/>
      <c r="V66" s="1037" t="s">
        <v>419</v>
      </c>
      <c r="W66" s="1038"/>
      <c r="X66" s="1038"/>
      <c r="Y66" s="1038"/>
      <c r="Z66" s="1039"/>
      <c r="AA66" s="1037" t="s">
        <v>420</v>
      </c>
      <c r="AB66" s="1038"/>
      <c r="AC66" s="1038"/>
      <c r="AD66" s="1038"/>
      <c r="AE66" s="1039"/>
      <c r="AF66" s="1043" t="s">
        <v>421</v>
      </c>
      <c r="AG66" s="1044"/>
      <c r="AH66" s="1044"/>
      <c r="AI66" s="1044"/>
      <c r="AJ66" s="1045"/>
      <c r="AK66" s="1037" t="s">
        <v>422</v>
      </c>
      <c r="AL66" s="1032"/>
      <c r="AM66" s="1032"/>
      <c r="AN66" s="1032"/>
      <c r="AO66" s="1033"/>
      <c r="AP66" s="1037" t="s">
        <v>423</v>
      </c>
      <c r="AQ66" s="1038"/>
      <c r="AR66" s="1038"/>
      <c r="AS66" s="1038"/>
      <c r="AT66" s="1039"/>
      <c r="AU66" s="1037" t="s">
        <v>424</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598</v>
      </c>
      <c r="C68" s="1022"/>
      <c r="D68" s="1022"/>
      <c r="E68" s="1022"/>
      <c r="F68" s="1022"/>
      <c r="G68" s="1022"/>
      <c r="H68" s="1022"/>
      <c r="I68" s="1022"/>
      <c r="J68" s="1022"/>
      <c r="K68" s="1022"/>
      <c r="L68" s="1022"/>
      <c r="M68" s="1022"/>
      <c r="N68" s="1022"/>
      <c r="O68" s="1022"/>
      <c r="P68" s="1023"/>
      <c r="Q68" s="1024">
        <v>4286</v>
      </c>
      <c r="R68" s="1018"/>
      <c r="S68" s="1018"/>
      <c r="T68" s="1018"/>
      <c r="U68" s="1018"/>
      <c r="V68" s="1018">
        <v>4270</v>
      </c>
      <c r="W68" s="1018"/>
      <c r="X68" s="1018"/>
      <c r="Y68" s="1018"/>
      <c r="Z68" s="1018"/>
      <c r="AA68" s="1018">
        <v>16</v>
      </c>
      <c r="AB68" s="1018"/>
      <c r="AC68" s="1018"/>
      <c r="AD68" s="1018"/>
      <c r="AE68" s="1018"/>
      <c r="AF68" s="1018">
        <v>16</v>
      </c>
      <c r="AG68" s="1018"/>
      <c r="AH68" s="1018"/>
      <c r="AI68" s="1018"/>
      <c r="AJ68" s="1018"/>
      <c r="AK68" s="1018">
        <v>103</v>
      </c>
      <c r="AL68" s="1018"/>
      <c r="AM68" s="1018"/>
      <c r="AN68" s="1018"/>
      <c r="AO68" s="1018"/>
      <c r="AP68" s="1018"/>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599</v>
      </c>
      <c r="C69" s="1011"/>
      <c r="D69" s="1011"/>
      <c r="E69" s="1011"/>
      <c r="F69" s="1011"/>
      <c r="G69" s="1011"/>
      <c r="H69" s="1011"/>
      <c r="I69" s="1011"/>
      <c r="J69" s="1011"/>
      <c r="K69" s="1011"/>
      <c r="L69" s="1011"/>
      <c r="M69" s="1011"/>
      <c r="N69" s="1011"/>
      <c r="O69" s="1011"/>
      <c r="P69" s="1012"/>
      <c r="Q69" s="1013">
        <v>120</v>
      </c>
      <c r="R69" s="1007"/>
      <c r="S69" s="1007"/>
      <c r="T69" s="1007"/>
      <c r="U69" s="1007"/>
      <c r="V69" s="1007">
        <v>113</v>
      </c>
      <c r="W69" s="1007"/>
      <c r="X69" s="1007"/>
      <c r="Y69" s="1007"/>
      <c r="Z69" s="1007"/>
      <c r="AA69" s="1007">
        <v>7</v>
      </c>
      <c r="AB69" s="1007"/>
      <c r="AC69" s="1007"/>
      <c r="AD69" s="1007"/>
      <c r="AE69" s="1007"/>
      <c r="AF69" s="1007">
        <v>7</v>
      </c>
      <c r="AG69" s="1007"/>
      <c r="AH69" s="1007"/>
      <c r="AI69" s="1007"/>
      <c r="AJ69" s="1007"/>
      <c r="AK69" s="1007">
        <v>20</v>
      </c>
      <c r="AL69" s="1007"/>
      <c r="AM69" s="1007"/>
      <c r="AN69" s="1007"/>
      <c r="AO69" s="1007"/>
      <c r="AP69" s="1007"/>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600</v>
      </c>
      <c r="C70" s="1011"/>
      <c r="D70" s="1011"/>
      <c r="E70" s="1011"/>
      <c r="F70" s="1011"/>
      <c r="G70" s="1011"/>
      <c r="H70" s="1011"/>
      <c r="I70" s="1011"/>
      <c r="J70" s="1011"/>
      <c r="K70" s="1011"/>
      <c r="L70" s="1011"/>
      <c r="M70" s="1011"/>
      <c r="N70" s="1011"/>
      <c r="O70" s="1011"/>
      <c r="P70" s="1012"/>
      <c r="Q70" s="1013">
        <v>12</v>
      </c>
      <c r="R70" s="1007"/>
      <c r="S70" s="1007"/>
      <c r="T70" s="1007"/>
      <c r="U70" s="1007"/>
      <c r="V70" s="1007">
        <v>8</v>
      </c>
      <c r="W70" s="1007"/>
      <c r="X70" s="1007"/>
      <c r="Y70" s="1007"/>
      <c r="Z70" s="1007"/>
      <c r="AA70" s="1007">
        <v>4</v>
      </c>
      <c r="AB70" s="1007"/>
      <c r="AC70" s="1007"/>
      <c r="AD70" s="1007"/>
      <c r="AE70" s="1007"/>
      <c r="AF70" s="1007">
        <v>4</v>
      </c>
      <c r="AG70" s="1007"/>
      <c r="AH70" s="1007"/>
      <c r="AI70" s="1007"/>
      <c r="AJ70" s="1007"/>
      <c r="AK70" s="1007">
        <v>0</v>
      </c>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601</v>
      </c>
      <c r="C71" s="1011"/>
      <c r="D71" s="1011"/>
      <c r="E71" s="1011"/>
      <c r="F71" s="1011"/>
      <c r="G71" s="1011"/>
      <c r="H71" s="1011"/>
      <c r="I71" s="1011"/>
      <c r="J71" s="1011"/>
      <c r="K71" s="1011"/>
      <c r="L71" s="1011"/>
      <c r="M71" s="1011"/>
      <c r="N71" s="1011"/>
      <c r="O71" s="1011"/>
      <c r="P71" s="1012"/>
      <c r="Q71" s="1013">
        <v>128</v>
      </c>
      <c r="R71" s="1007"/>
      <c r="S71" s="1007"/>
      <c r="T71" s="1007"/>
      <c r="U71" s="1007"/>
      <c r="V71" s="1007">
        <v>124</v>
      </c>
      <c r="W71" s="1007"/>
      <c r="X71" s="1007"/>
      <c r="Y71" s="1007"/>
      <c r="Z71" s="1007"/>
      <c r="AA71" s="1007">
        <v>4</v>
      </c>
      <c r="AB71" s="1007"/>
      <c r="AC71" s="1007"/>
      <c r="AD71" s="1007"/>
      <c r="AE71" s="1007"/>
      <c r="AF71" s="1007">
        <v>4</v>
      </c>
      <c r="AG71" s="1007"/>
      <c r="AH71" s="1007"/>
      <c r="AI71" s="1007"/>
      <c r="AJ71" s="1007"/>
      <c r="AK71" s="1007">
        <v>0</v>
      </c>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602</v>
      </c>
      <c r="C72" s="1011"/>
      <c r="D72" s="1011"/>
      <c r="E72" s="1011"/>
      <c r="F72" s="1011"/>
      <c r="G72" s="1011"/>
      <c r="H72" s="1011"/>
      <c r="I72" s="1011"/>
      <c r="J72" s="1011"/>
      <c r="K72" s="1011"/>
      <c r="L72" s="1011"/>
      <c r="M72" s="1011"/>
      <c r="N72" s="1011"/>
      <c r="O72" s="1011"/>
      <c r="P72" s="1012"/>
      <c r="Q72" s="1013">
        <v>402</v>
      </c>
      <c r="R72" s="1007"/>
      <c r="S72" s="1007"/>
      <c r="T72" s="1007"/>
      <c r="U72" s="1007"/>
      <c r="V72" s="1007">
        <v>376</v>
      </c>
      <c r="W72" s="1007"/>
      <c r="X72" s="1007"/>
      <c r="Y72" s="1007"/>
      <c r="Z72" s="1007"/>
      <c r="AA72" s="1007">
        <v>26</v>
      </c>
      <c r="AB72" s="1007"/>
      <c r="AC72" s="1007"/>
      <c r="AD72" s="1007"/>
      <c r="AE72" s="1007"/>
      <c r="AF72" s="1007">
        <v>26</v>
      </c>
      <c r="AG72" s="1007"/>
      <c r="AH72" s="1007"/>
      <c r="AI72" s="1007"/>
      <c r="AJ72" s="1007"/>
      <c r="AK72" s="1007">
        <v>239</v>
      </c>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603</v>
      </c>
      <c r="C73" s="1011"/>
      <c r="D73" s="1011"/>
      <c r="E73" s="1011"/>
      <c r="F73" s="1011"/>
      <c r="G73" s="1011"/>
      <c r="H73" s="1011"/>
      <c r="I73" s="1011"/>
      <c r="J73" s="1011"/>
      <c r="K73" s="1011"/>
      <c r="L73" s="1011"/>
      <c r="M73" s="1011"/>
      <c r="N73" s="1011"/>
      <c r="O73" s="1011"/>
      <c r="P73" s="1012"/>
      <c r="Q73" s="1013">
        <v>14720</v>
      </c>
      <c r="R73" s="1007"/>
      <c r="S73" s="1007"/>
      <c r="T73" s="1007"/>
      <c r="U73" s="1007"/>
      <c r="V73" s="1007">
        <v>14004</v>
      </c>
      <c r="W73" s="1007"/>
      <c r="X73" s="1007"/>
      <c r="Y73" s="1007"/>
      <c r="Z73" s="1007"/>
      <c r="AA73" s="1007">
        <v>716</v>
      </c>
      <c r="AB73" s="1007"/>
      <c r="AC73" s="1007"/>
      <c r="AD73" s="1007"/>
      <c r="AE73" s="1007"/>
      <c r="AF73" s="1007">
        <v>707</v>
      </c>
      <c r="AG73" s="1007"/>
      <c r="AH73" s="1007"/>
      <c r="AI73" s="1007"/>
      <c r="AJ73" s="1007"/>
      <c r="AK73" s="1007">
        <v>256</v>
      </c>
      <c r="AL73" s="1007"/>
      <c r="AM73" s="1007"/>
      <c r="AN73" s="1007"/>
      <c r="AO73" s="1007"/>
      <c r="AP73" s="1007">
        <v>4831</v>
      </c>
      <c r="AQ73" s="1007"/>
      <c r="AR73" s="1007"/>
      <c r="AS73" s="1007"/>
      <c r="AT73" s="1007"/>
      <c r="AU73" s="1007">
        <v>417</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393</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764</v>
      </c>
      <c r="AG88" s="995"/>
      <c r="AH88" s="995"/>
      <c r="AI88" s="995"/>
      <c r="AJ88" s="995"/>
      <c r="AK88" s="999"/>
      <c r="AL88" s="999"/>
      <c r="AM88" s="999"/>
      <c r="AN88" s="999"/>
      <c r="AO88" s="999"/>
      <c r="AP88" s="995">
        <v>4831</v>
      </c>
      <c r="AQ88" s="995"/>
      <c r="AR88" s="995"/>
      <c r="AS88" s="995"/>
      <c r="AT88" s="995"/>
      <c r="AU88" s="995">
        <v>417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v>
      </c>
      <c r="CS102" s="989"/>
      <c r="CT102" s="989"/>
      <c r="CU102" s="989"/>
      <c r="CV102" s="990"/>
      <c r="CW102" s="988">
        <v>6</v>
      </c>
      <c r="CX102" s="989"/>
      <c r="CY102" s="989"/>
      <c r="CZ102" s="989"/>
      <c r="DA102" s="990"/>
      <c r="DB102" s="988">
        <v>2624</v>
      </c>
      <c r="DC102" s="989"/>
      <c r="DD102" s="989"/>
      <c r="DE102" s="989"/>
      <c r="DF102" s="990"/>
      <c r="DG102" s="988" t="s">
        <v>528</v>
      </c>
      <c r="DH102" s="989"/>
      <c r="DI102" s="989"/>
      <c r="DJ102" s="989"/>
      <c r="DK102" s="990"/>
      <c r="DL102" s="988" t="s">
        <v>528</v>
      </c>
      <c r="DM102" s="989"/>
      <c r="DN102" s="989"/>
      <c r="DO102" s="989"/>
      <c r="DP102" s="990"/>
      <c r="DQ102" s="988">
        <v>2610</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311</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311</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311</v>
      </c>
      <c r="DR109" s="932"/>
      <c r="DS109" s="932"/>
      <c r="DT109" s="932"/>
      <c r="DU109" s="933"/>
      <c r="DV109" s="934" t="s">
        <v>436</v>
      </c>
      <c r="DW109" s="932"/>
      <c r="DX109" s="932"/>
      <c r="DY109" s="932"/>
      <c r="DZ109" s="965"/>
    </row>
    <row r="110" spans="1:131" s="230" customFormat="1" ht="26.25" customHeight="1" x14ac:dyDescent="0.15">
      <c r="A110" s="843" t="s">
        <v>438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3508274</v>
      </c>
      <c r="AB110" s="925"/>
      <c r="AC110" s="925"/>
      <c r="AD110" s="925"/>
      <c r="AE110" s="926"/>
      <c r="AF110" s="927">
        <v>3606554</v>
      </c>
      <c r="AG110" s="925"/>
      <c r="AH110" s="925"/>
      <c r="AI110" s="925"/>
      <c r="AJ110" s="926"/>
      <c r="AK110" s="927">
        <v>3458017</v>
      </c>
      <c r="AL110" s="925"/>
      <c r="AM110" s="925"/>
      <c r="AN110" s="925"/>
      <c r="AO110" s="926"/>
      <c r="AP110" s="928">
        <v>15.8</v>
      </c>
      <c r="AQ110" s="929"/>
      <c r="AR110" s="929"/>
      <c r="AS110" s="929"/>
      <c r="AT110" s="930"/>
      <c r="AU110" s="966" t="s">
        <v>75</v>
      </c>
      <c r="AV110" s="967"/>
      <c r="AW110" s="967"/>
      <c r="AX110" s="967"/>
      <c r="AY110" s="967"/>
      <c r="AZ110" s="896" t="s">
        <v>439</v>
      </c>
      <c r="BA110" s="844"/>
      <c r="BB110" s="844"/>
      <c r="BC110" s="844"/>
      <c r="BD110" s="844"/>
      <c r="BE110" s="844"/>
      <c r="BF110" s="844"/>
      <c r="BG110" s="844"/>
      <c r="BH110" s="844"/>
      <c r="BI110" s="844"/>
      <c r="BJ110" s="844"/>
      <c r="BK110" s="844"/>
      <c r="BL110" s="844"/>
      <c r="BM110" s="844"/>
      <c r="BN110" s="844"/>
      <c r="BO110" s="844"/>
      <c r="BP110" s="845"/>
      <c r="BQ110" s="897">
        <v>36322763</v>
      </c>
      <c r="BR110" s="878"/>
      <c r="BS110" s="878"/>
      <c r="BT110" s="878"/>
      <c r="BU110" s="878"/>
      <c r="BV110" s="878">
        <v>35193627</v>
      </c>
      <c r="BW110" s="878"/>
      <c r="BX110" s="878"/>
      <c r="BY110" s="878"/>
      <c r="BZ110" s="878"/>
      <c r="CA110" s="878">
        <v>32130583</v>
      </c>
      <c r="CB110" s="878"/>
      <c r="CC110" s="878"/>
      <c r="CD110" s="878"/>
      <c r="CE110" s="878"/>
      <c r="CF110" s="902">
        <v>146.9</v>
      </c>
      <c r="CG110" s="903"/>
      <c r="CH110" s="903"/>
      <c r="CI110" s="903"/>
      <c r="CJ110" s="903"/>
      <c r="CK110" s="962" t="s">
        <v>440</v>
      </c>
      <c r="CL110" s="855"/>
      <c r="CM110" s="896" t="s">
        <v>441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v>3792278</v>
      </c>
      <c r="DH110" s="878"/>
      <c r="DI110" s="878"/>
      <c r="DJ110" s="878"/>
      <c r="DK110" s="878"/>
      <c r="DL110" s="878">
        <v>3558759</v>
      </c>
      <c r="DM110" s="878"/>
      <c r="DN110" s="878"/>
      <c r="DO110" s="878"/>
      <c r="DP110" s="878"/>
      <c r="DQ110" s="878">
        <v>3315722</v>
      </c>
      <c r="DR110" s="878"/>
      <c r="DS110" s="878"/>
      <c r="DT110" s="878"/>
      <c r="DU110" s="878"/>
      <c r="DV110" s="879">
        <v>15.2</v>
      </c>
      <c r="DW110" s="879"/>
      <c r="DX110" s="879"/>
      <c r="DY110" s="879"/>
      <c r="DZ110" s="880"/>
    </row>
    <row r="111" spans="1:131" s="230" customFormat="1" ht="26.25" customHeight="1" x14ac:dyDescent="0.15">
      <c r="A111" s="810" t="s">
        <v>442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443</v>
      </c>
      <c r="AB111" s="955"/>
      <c r="AC111" s="955"/>
      <c r="AD111" s="955"/>
      <c r="AE111" s="956"/>
      <c r="AF111" s="957" t="s">
        <v>140</v>
      </c>
      <c r="AG111" s="955"/>
      <c r="AH111" s="955"/>
      <c r="AI111" s="955"/>
      <c r="AJ111" s="956"/>
      <c r="AK111" s="957" t="s">
        <v>444</v>
      </c>
      <c r="AL111" s="955"/>
      <c r="AM111" s="955"/>
      <c r="AN111" s="955"/>
      <c r="AO111" s="956"/>
      <c r="AP111" s="958" t="s">
        <v>443</v>
      </c>
      <c r="AQ111" s="959"/>
      <c r="AR111" s="959"/>
      <c r="AS111" s="959"/>
      <c r="AT111" s="960"/>
      <c r="AU111" s="968"/>
      <c r="AV111" s="969"/>
      <c r="AW111" s="969"/>
      <c r="AX111" s="969"/>
      <c r="AY111" s="969"/>
      <c r="AZ111" s="851" t="s">
        <v>445</v>
      </c>
      <c r="BA111" s="788"/>
      <c r="BB111" s="788"/>
      <c r="BC111" s="788"/>
      <c r="BD111" s="788"/>
      <c r="BE111" s="788"/>
      <c r="BF111" s="788"/>
      <c r="BG111" s="788"/>
      <c r="BH111" s="788"/>
      <c r="BI111" s="788"/>
      <c r="BJ111" s="788"/>
      <c r="BK111" s="788"/>
      <c r="BL111" s="788"/>
      <c r="BM111" s="788"/>
      <c r="BN111" s="788"/>
      <c r="BO111" s="788"/>
      <c r="BP111" s="789"/>
      <c r="BQ111" s="852">
        <v>3961978</v>
      </c>
      <c r="BR111" s="853"/>
      <c r="BS111" s="853"/>
      <c r="BT111" s="853"/>
      <c r="BU111" s="853"/>
      <c r="BV111" s="853">
        <v>3558759</v>
      </c>
      <c r="BW111" s="853"/>
      <c r="BX111" s="853"/>
      <c r="BY111" s="853"/>
      <c r="BZ111" s="853"/>
      <c r="CA111" s="853">
        <v>3315722</v>
      </c>
      <c r="CB111" s="853"/>
      <c r="CC111" s="853"/>
      <c r="CD111" s="853"/>
      <c r="CE111" s="853"/>
      <c r="CF111" s="911">
        <v>15.2</v>
      </c>
      <c r="CG111" s="912"/>
      <c r="CH111" s="912"/>
      <c r="CI111" s="912"/>
      <c r="CJ111" s="912"/>
      <c r="CK111" s="963"/>
      <c r="CL111" s="857"/>
      <c r="CM111" s="851"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447</v>
      </c>
      <c r="DH111" s="853"/>
      <c r="DI111" s="853"/>
      <c r="DJ111" s="853"/>
      <c r="DK111" s="853"/>
      <c r="DL111" s="853" t="s">
        <v>140</v>
      </c>
      <c r="DM111" s="853"/>
      <c r="DN111" s="853"/>
      <c r="DO111" s="853"/>
      <c r="DP111" s="853"/>
      <c r="DQ111" s="853" t="s">
        <v>395</v>
      </c>
      <c r="DR111" s="853"/>
      <c r="DS111" s="853"/>
      <c r="DT111" s="853"/>
      <c r="DU111" s="853"/>
      <c r="DV111" s="830" t="s">
        <v>448</v>
      </c>
      <c r="DW111" s="830"/>
      <c r="DX111" s="830"/>
      <c r="DY111" s="830"/>
      <c r="DZ111" s="831"/>
    </row>
    <row r="112" spans="1:131" s="230" customFormat="1" ht="26.25" customHeight="1" x14ac:dyDescent="0.15">
      <c r="A112" s="948" t="s">
        <v>449</v>
      </c>
      <c r="B112" s="949"/>
      <c r="C112" s="788" t="s">
        <v>450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395</v>
      </c>
      <c r="AB112" s="816"/>
      <c r="AC112" s="816"/>
      <c r="AD112" s="816"/>
      <c r="AE112" s="817"/>
      <c r="AF112" s="818" t="s">
        <v>451</v>
      </c>
      <c r="AG112" s="816"/>
      <c r="AH112" s="816"/>
      <c r="AI112" s="816"/>
      <c r="AJ112" s="817"/>
      <c r="AK112" s="818" t="s">
        <v>444</v>
      </c>
      <c r="AL112" s="816"/>
      <c r="AM112" s="816"/>
      <c r="AN112" s="816"/>
      <c r="AO112" s="817"/>
      <c r="AP112" s="860" t="s">
        <v>452</v>
      </c>
      <c r="AQ112" s="861"/>
      <c r="AR112" s="861"/>
      <c r="AS112" s="861"/>
      <c r="AT112" s="862"/>
      <c r="AU112" s="968"/>
      <c r="AV112" s="969"/>
      <c r="AW112" s="969"/>
      <c r="AX112" s="969"/>
      <c r="AY112" s="969"/>
      <c r="AZ112" s="851" t="s">
        <v>453</v>
      </c>
      <c r="BA112" s="788"/>
      <c r="BB112" s="788"/>
      <c r="BC112" s="788"/>
      <c r="BD112" s="788"/>
      <c r="BE112" s="788"/>
      <c r="BF112" s="788"/>
      <c r="BG112" s="788"/>
      <c r="BH112" s="788"/>
      <c r="BI112" s="788"/>
      <c r="BJ112" s="788"/>
      <c r="BK112" s="788"/>
      <c r="BL112" s="788"/>
      <c r="BM112" s="788"/>
      <c r="BN112" s="788"/>
      <c r="BO112" s="788"/>
      <c r="BP112" s="789"/>
      <c r="BQ112" s="852">
        <v>8875051</v>
      </c>
      <c r="BR112" s="853"/>
      <c r="BS112" s="853"/>
      <c r="BT112" s="853"/>
      <c r="BU112" s="853"/>
      <c r="BV112" s="853">
        <v>8251863</v>
      </c>
      <c r="BW112" s="853"/>
      <c r="BX112" s="853"/>
      <c r="BY112" s="853"/>
      <c r="BZ112" s="853"/>
      <c r="CA112" s="853">
        <v>8508603</v>
      </c>
      <c r="CB112" s="853"/>
      <c r="CC112" s="853"/>
      <c r="CD112" s="853"/>
      <c r="CE112" s="853"/>
      <c r="CF112" s="911">
        <v>38.9</v>
      </c>
      <c r="CG112" s="912"/>
      <c r="CH112" s="912"/>
      <c r="CI112" s="912"/>
      <c r="CJ112" s="912"/>
      <c r="CK112" s="963"/>
      <c r="CL112" s="857"/>
      <c r="CM112" s="851" t="s">
        <v>454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444</v>
      </c>
      <c r="DH112" s="853"/>
      <c r="DI112" s="853"/>
      <c r="DJ112" s="853"/>
      <c r="DK112" s="853"/>
      <c r="DL112" s="853" t="s">
        <v>395</v>
      </c>
      <c r="DM112" s="853"/>
      <c r="DN112" s="853"/>
      <c r="DO112" s="853"/>
      <c r="DP112" s="853"/>
      <c r="DQ112" s="853" t="s">
        <v>452</v>
      </c>
      <c r="DR112" s="853"/>
      <c r="DS112" s="853"/>
      <c r="DT112" s="853"/>
      <c r="DU112" s="853"/>
      <c r="DV112" s="830" t="s">
        <v>395</v>
      </c>
      <c r="DW112" s="830"/>
      <c r="DX112" s="830"/>
      <c r="DY112" s="830"/>
      <c r="DZ112" s="831"/>
    </row>
    <row r="113" spans="1:130" s="230" customFormat="1" ht="26.25" customHeight="1" x14ac:dyDescent="0.15">
      <c r="A113" s="950"/>
      <c r="B113" s="951"/>
      <c r="C113" s="788" t="s">
        <v>455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716858</v>
      </c>
      <c r="AB113" s="955"/>
      <c r="AC113" s="955"/>
      <c r="AD113" s="955"/>
      <c r="AE113" s="956"/>
      <c r="AF113" s="957">
        <v>702833</v>
      </c>
      <c r="AG113" s="955"/>
      <c r="AH113" s="955"/>
      <c r="AI113" s="955"/>
      <c r="AJ113" s="956"/>
      <c r="AK113" s="957">
        <v>746027</v>
      </c>
      <c r="AL113" s="955"/>
      <c r="AM113" s="955"/>
      <c r="AN113" s="955"/>
      <c r="AO113" s="956"/>
      <c r="AP113" s="958">
        <v>3.4</v>
      </c>
      <c r="AQ113" s="959"/>
      <c r="AR113" s="959"/>
      <c r="AS113" s="959"/>
      <c r="AT113" s="960"/>
      <c r="AU113" s="968"/>
      <c r="AV113" s="969"/>
      <c r="AW113" s="969"/>
      <c r="AX113" s="969"/>
      <c r="AY113" s="969"/>
      <c r="AZ113" s="851" t="s">
        <v>456</v>
      </c>
      <c r="BA113" s="788"/>
      <c r="BB113" s="788"/>
      <c r="BC113" s="788"/>
      <c r="BD113" s="788"/>
      <c r="BE113" s="788"/>
      <c r="BF113" s="788"/>
      <c r="BG113" s="788"/>
      <c r="BH113" s="788"/>
      <c r="BI113" s="788"/>
      <c r="BJ113" s="788"/>
      <c r="BK113" s="788"/>
      <c r="BL113" s="788"/>
      <c r="BM113" s="788"/>
      <c r="BN113" s="788"/>
      <c r="BO113" s="788"/>
      <c r="BP113" s="789"/>
      <c r="BQ113" s="852">
        <v>398200</v>
      </c>
      <c r="BR113" s="853"/>
      <c r="BS113" s="853"/>
      <c r="BT113" s="853"/>
      <c r="BU113" s="853"/>
      <c r="BV113" s="853">
        <v>427296</v>
      </c>
      <c r="BW113" s="853"/>
      <c r="BX113" s="853"/>
      <c r="BY113" s="853"/>
      <c r="BZ113" s="853"/>
      <c r="CA113" s="853">
        <v>416514</v>
      </c>
      <c r="CB113" s="853"/>
      <c r="CC113" s="853"/>
      <c r="CD113" s="853"/>
      <c r="CE113" s="853"/>
      <c r="CF113" s="911">
        <v>1.9</v>
      </c>
      <c r="CG113" s="912"/>
      <c r="CH113" s="912"/>
      <c r="CI113" s="912"/>
      <c r="CJ113" s="912"/>
      <c r="CK113" s="963"/>
      <c r="CL113" s="857"/>
      <c r="CM113" s="851" t="s">
        <v>457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140</v>
      </c>
      <c r="DH113" s="816"/>
      <c r="DI113" s="816"/>
      <c r="DJ113" s="816"/>
      <c r="DK113" s="817"/>
      <c r="DL113" s="818" t="s">
        <v>395</v>
      </c>
      <c r="DM113" s="816"/>
      <c r="DN113" s="816"/>
      <c r="DO113" s="816"/>
      <c r="DP113" s="817"/>
      <c r="DQ113" s="818" t="s">
        <v>458</v>
      </c>
      <c r="DR113" s="816"/>
      <c r="DS113" s="816"/>
      <c r="DT113" s="816"/>
      <c r="DU113" s="817"/>
      <c r="DV113" s="860" t="s">
        <v>395</v>
      </c>
      <c r="DW113" s="861"/>
      <c r="DX113" s="861"/>
      <c r="DY113" s="861"/>
      <c r="DZ113" s="862"/>
    </row>
    <row r="114" spans="1:130" s="230" customFormat="1" ht="26.25" customHeight="1" x14ac:dyDescent="0.15">
      <c r="A114" s="950"/>
      <c r="B114" s="951"/>
      <c r="C114" s="788" t="s">
        <v>459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99874</v>
      </c>
      <c r="AB114" s="816"/>
      <c r="AC114" s="816"/>
      <c r="AD114" s="816"/>
      <c r="AE114" s="817"/>
      <c r="AF114" s="818">
        <v>93275</v>
      </c>
      <c r="AG114" s="816"/>
      <c r="AH114" s="816"/>
      <c r="AI114" s="816"/>
      <c r="AJ114" s="817"/>
      <c r="AK114" s="818">
        <v>93415</v>
      </c>
      <c r="AL114" s="816"/>
      <c r="AM114" s="816"/>
      <c r="AN114" s="816"/>
      <c r="AO114" s="817"/>
      <c r="AP114" s="860">
        <v>0.4</v>
      </c>
      <c r="AQ114" s="861"/>
      <c r="AR114" s="861"/>
      <c r="AS114" s="861"/>
      <c r="AT114" s="862"/>
      <c r="AU114" s="968"/>
      <c r="AV114" s="969"/>
      <c r="AW114" s="969"/>
      <c r="AX114" s="969"/>
      <c r="AY114" s="969"/>
      <c r="AZ114" s="851" t="s">
        <v>460</v>
      </c>
      <c r="BA114" s="788"/>
      <c r="BB114" s="788"/>
      <c r="BC114" s="788"/>
      <c r="BD114" s="788"/>
      <c r="BE114" s="788"/>
      <c r="BF114" s="788"/>
      <c r="BG114" s="788"/>
      <c r="BH114" s="788"/>
      <c r="BI114" s="788"/>
      <c r="BJ114" s="788"/>
      <c r="BK114" s="788"/>
      <c r="BL114" s="788"/>
      <c r="BM114" s="788"/>
      <c r="BN114" s="788"/>
      <c r="BO114" s="788"/>
      <c r="BP114" s="789"/>
      <c r="BQ114" s="852">
        <v>5426028</v>
      </c>
      <c r="BR114" s="853"/>
      <c r="BS114" s="853"/>
      <c r="BT114" s="853"/>
      <c r="BU114" s="853"/>
      <c r="BV114" s="853">
        <v>5469557</v>
      </c>
      <c r="BW114" s="853"/>
      <c r="BX114" s="853"/>
      <c r="BY114" s="853"/>
      <c r="BZ114" s="853"/>
      <c r="CA114" s="853">
        <v>5584774</v>
      </c>
      <c r="CB114" s="853"/>
      <c r="CC114" s="853"/>
      <c r="CD114" s="853"/>
      <c r="CE114" s="853"/>
      <c r="CF114" s="911">
        <v>25.5</v>
      </c>
      <c r="CG114" s="912"/>
      <c r="CH114" s="912"/>
      <c r="CI114" s="912"/>
      <c r="CJ114" s="912"/>
      <c r="CK114" s="963"/>
      <c r="CL114" s="857"/>
      <c r="CM114" s="851" t="s">
        <v>461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451</v>
      </c>
      <c r="DH114" s="816"/>
      <c r="DI114" s="816"/>
      <c r="DJ114" s="816"/>
      <c r="DK114" s="817"/>
      <c r="DL114" s="818" t="s">
        <v>444</v>
      </c>
      <c r="DM114" s="816"/>
      <c r="DN114" s="816"/>
      <c r="DO114" s="816"/>
      <c r="DP114" s="817"/>
      <c r="DQ114" s="818" t="s">
        <v>395</v>
      </c>
      <c r="DR114" s="816"/>
      <c r="DS114" s="816"/>
      <c r="DT114" s="816"/>
      <c r="DU114" s="817"/>
      <c r="DV114" s="860" t="s">
        <v>458</v>
      </c>
      <c r="DW114" s="861"/>
      <c r="DX114" s="861"/>
      <c r="DY114" s="861"/>
      <c r="DZ114" s="862"/>
    </row>
    <row r="115" spans="1:130" s="230" customFormat="1" ht="26.25" customHeight="1" x14ac:dyDescent="0.15">
      <c r="A115" s="950"/>
      <c r="B115" s="951"/>
      <c r="C115" s="788" t="s">
        <v>462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233377</v>
      </c>
      <c r="AB115" s="955"/>
      <c r="AC115" s="955"/>
      <c r="AD115" s="955"/>
      <c r="AE115" s="956"/>
      <c r="AF115" s="957">
        <v>233520</v>
      </c>
      <c r="AG115" s="955"/>
      <c r="AH115" s="955"/>
      <c r="AI115" s="955"/>
      <c r="AJ115" s="956"/>
      <c r="AK115" s="957">
        <v>243037</v>
      </c>
      <c r="AL115" s="955"/>
      <c r="AM115" s="955"/>
      <c r="AN115" s="955"/>
      <c r="AO115" s="956"/>
      <c r="AP115" s="958">
        <v>1.1000000000000001</v>
      </c>
      <c r="AQ115" s="959"/>
      <c r="AR115" s="959"/>
      <c r="AS115" s="959"/>
      <c r="AT115" s="960"/>
      <c r="AU115" s="968"/>
      <c r="AV115" s="969"/>
      <c r="AW115" s="969"/>
      <c r="AX115" s="969"/>
      <c r="AY115" s="969"/>
      <c r="AZ115" s="851" t="s">
        <v>463</v>
      </c>
      <c r="BA115" s="788"/>
      <c r="BB115" s="788"/>
      <c r="BC115" s="788"/>
      <c r="BD115" s="788"/>
      <c r="BE115" s="788"/>
      <c r="BF115" s="788"/>
      <c r="BG115" s="788"/>
      <c r="BH115" s="788"/>
      <c r="BI115" s="788"/>
      <c r="BJ115" s="788"/>
      <c r="BK115" s="788"/>
      <c r="BL115" s="788"/>
      <c r="BM115" s="788"/>
      <c r="BN115" s="788"/>
      <c r="BO115" s="788"/>
      <c r="BP115" s="789"/>
      <c r="BQ115" s="852">
        <v>2920151</v>
      </c>
      <c r="BR115" s="853"/>
      <c r="BS115" s="853"/>
      <c r="BT115" s="853"/>
      <c r="BU115" s="853"/>
      <c r="BV115" s="853">
        <v>2875529</v>
      </c>
      <c r="BW115" s="853"/>
      <c r="BX115" s="853"/>
      <c r="BY115" s="853"/>
      <c r="BZ115" s="853"/>
      <c r="CA115" s="853">
        <v>2609739</v>
      </c>
      <c r="CB115" s="853"/>
      <c r="CC115" s="853"/>
      <c r="CD115" s="853"/>
      <c r="CE115" s="853"/>
      <c r="CF115" s="911">
        <v>11.9</v>
      </c>
      <c r="CG115" s="912"/>
      <c r="CH115" s="912"/>
      <c r="CI115" s="912"/>
      <c r="CJ115" s="912"/>
      <c r="CK115" s="963"/>
      <c r="CL115" s="857"/>
      <c r="CM115" s="851" t="s">
        <v>464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169700</v>
      </c>
      <c r="DH115" s="816"/>
      <c r="DI115" s="816"/>
      <c r="DJ115" s="816"/>
      <c r="DK115" s="817"/>
      <c r="DL115" s="818" t="s">
        <v>465</v>
      </c>
      <c r="DM115" s="816"/>
      <c r="DN115" s="816"/>
      <c r="DO115" s="816"/>
      <c r="DP115" s="817"/>
      <c r="DQ115" s="818" t="s">
        <v>444</v>
      </c>
      <c r="DR115" s="816"/>
      <c r="DS115" s="816"/>
      <c r="DT115" s="816"/>
      <c r="DU115" s="817"/>
      <c r="DV115" s="860" t="s">
        <v>444</v>
      </c>
      <c r="DW115" s="861"/>
      <c r="DX115" s="861"/>
      <c r="DY115" s="861"/>
      <c r="DZ115" s="862"/>
    </row>
    <row r="116" spans="1:130" s="230" customFormat="1" ht="26.25" customHeight="1" x14ac:dyDescent="0.15">
      <c r="A116" s="952"/>
      <c r="B116" s="953"/>
      <c r="C116" s="875" t="s">
        <v>466</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395</v>
      </c>
      <c r="AB116" s="816"/>
      <c r="AC116" s="816"/>
      <c r="AD116" s="816"/>
      <c r="AE116" s="817"/>
      <c r="AF116" s="818" t="s">
        <v>465</v>
      </c>
      <c r="AG116" s="816"/>
      <c r="AH116" s="816"/>
      <c r="AI116" s="816"/>
      <c r="AJ116" s="817"/>
      <c r="AK116" s="818" t="s">
        <v>395</v>
      </c>
      <c r="AL116" s="816"/>
      <c r="AM116" s="816"/>
      <c r="AN116" s="816"/>
      <c r="AO116" s="817"/>
      <c r="AP116" s="860" t="s">
        <v>458</v>
      </c>
      <c r="AQ116" s="861"/>
      <c r="AR116" s="861"/>
      <c r="AS116" s="861"/>
      <c r="AT116" s="862"/>
      <c r="AU116" s="968"/>
      <c r="AV116" s="969"/>
      <c r="AW116" s="969"/>
      <c r="AX116" s="969"/>
      <c r="AY116" s="969"/>
      <c r="AZ116" s="945" t="s">
        <v>467</v>
      </c>
      <c r="BA116" s="946"/>
      <c r="BB116" s="946"/>
      <c r="BC116" s="946"/>
      <c r="BD116" s="946"/>
      <c r="BE116" s="946"/>
      <c r="BF116" s="946"/>
      <c r="BG116" s="946"/>
      <c r="BH116" s="946"/>
      <c r="BI116" s="946"/>
      <c r="BJ116" s="946"/>
      <c r="BK116" s="946"/>
      <c r="BL116" s="946"/>
      <c r="BM116" s="946"/>
      <c r="BN116" s="946"/>
      <c r="BO116" s="946"/>
      <c r="BP116" s="947"/>
      <c r="BQ116" s="852" t="s">
        <v>468</v>
      </c>
      <c r="BR116" s="853"/>
      <c r="BS116" s="853"/>
      <c r="BT116" s="853"/>
      <c r="BU116" s="853"/>
      <c r="BV116" s="853" t="s">
        <v>395</v>
      </c>
      <c r="BW116" s="853"/>
      <c r="BX116" s="853"/>
      <c r="BY116" s="853"/>
      <c r="BZ116" s="853"/>
      <c r="CA116" s="853" t="s">
        <v>452</v>
      </c>
      <c r="CB116" s="853"/>
      <c r="CC116" s="853"/>
      <c r="CD116" s="853"/>
      <c r="CE116" s="853"/>
      <c r="CF116" s="911" t="s">
        <v>468</v>
      </c>
      <c r="CG116" s="912"/>
      <c r="CH116" s="912"/>
      <c r="CI116" s="912"/>
      <c r="CJ116" s="912"/>
      <c r="CK116" s="963"/>
      <c r="CL116" s="857"/>
      <c r="CM116" s="851" t="s">
        <v>469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458</v>
      </c>
      <c r="DH116" s="816"/>
      <c r="DI116" s="816"/>
      <c r="DJ116" s="816"/>
      <c r="DK116" s="817"/>
      <c r="DL116" s="818" t="s">
        <v>451</v>
      </c>
      <c r="DM116" s="816"/>
      <c r="DN116" s="816"/>
      <c r="DO116" s="816"/>
      <c r="DP116" s="817"/>
      <c r="DQ116" s="818" t="s">
        <v>140</v>
      </c>
      <c r="DR116" s="816"/>
      <c r="DS116" s="816"/>
      <c r="DT116" s="816"/>
      <c r="DU116" s="817"/>
      <c r="DV116" s="860" t="s">
        <v>452</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470</v>
      </c>
      <c r="Z117" s="933"/>
      <c r="AA117" s="938">
        <v>4558383</v>
      </c>
      <c r="AB117" s="939"/>
      <c r="AC117" s="939"/>
      <c r="AD117" s="939"/>
      <c r="AE117" s="940"/>
      <c r="AF117" s="941">
        <v>4636182</v>
      </c>
      <c r="AG117" s="939"/>
      <c r="AH117" s="939"/>
      <c r="AI117" s="939"/>
      <c r="AJ117" s="940"/>
      <c r="AK117" s="941">
        <v>4540496</v>
      </c>
      <c r="AL117" s="939"/>
      <c r="AM117" s="939"/>
      <c r="AN117" s="939"/>
      <c r="AO117" s="940"/>
      <c r="AP117" s="942"/>
      <c r="AQ117" s="943"/>
      <c r="AR117" s="943"/>
      <c r="AS117" s="943"/>
      <c r="AT117" s="944"/>
      <c r="AU117" s="968"/>
      <c r="AV117" s="969"/>
      <c r="AW117" s="969"/>
      <c r="AX117" s="969"/>
      <c r="AY117" s="969"/>
      <c r="AZ117" s="899" t="s">
        <v>471</v>
      </c>
      <c r="BA117" s="900"/>
      <c r="BB117" s="900"/>
      <c r="BC117" s="900"/>
      <c r="BD117" s="900"/>
      <c r="BE117" s="900"/>
      <c r="BF117" s="900"/>
      <c r="BG117" s="900"/>
      <c r="BH117" s="900"/>
      <c r="BI117" s="900"/>
      <c r="BJ117" s="900"/>
      <c r="BK117" s="900"/>
      <c r="BL117" s="900"/>
      <c r="BM117" s="900"/>
      <c r="BN117" s="900"/>
      <c r="BO117" s="900"/>
      <c r="BP117" s="901"/>
      <c r="BQ117" s="852" t="s">
        <v>452</v>
      </c>
      <c r="BR117" s="853"/>
      <c r="BS117" s="853"/>
      <c r="BT117" s="853"/>
      <c r="BU117" s="853"/>
      <c r="BV117" s="853" t="s">
        <v>452</v>
      </c>
      <c r="BW117" s="853"/>
      <c r="BX117" s="853"/>
      <c r="BY117" s="853"/>
      <c r="BZ117" s="853"/>
      <c r="CA117" s="853" t="s">
        <v>472</v>
      </c>
      <c r="CB117" s="853"/>
      <c r="CC117" s="853"/>
      <c r="CD117" s="853"/>
      <c r="CE117" s="853"/>
      <c r="CF117" s="911" t="s">
        <v>452</v>
      </c>
      <c r="CG117" s="912"/>
      <c r="CH117" s="912"/>
      <c r="CI117" s="912"/>
      <c r="CJ117" s="912"/>
      <c r="CK117" s="963"/>
      <c r="CL117" s="857"/>
      <c r="CM117" s="851" t="s">
        <v>473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395</v>
      </c>
      <c r="DH117" s="816"/>
      <c r="DI117" s="816"/>
      <c r="DJ117" s="816"/>
      <c r="DK117" s="817"/>
      <c r="DL117" s="818" t="s">
        <v>452</v>
      </c>
      <c r="DM117" s="816"/>
      <c r="DN117" s="816"/>
      <c r="DO117" s="816"/>
      <c r="DP117" s="817"/>
      <c r="DQ117" s="818" t="s">
        <v>458</v>
      </c>
      <c r="DR117" s="816"/>
      <c r="DS117" s="816"/>
      <c r="DT117" s="816"/>
      <c r="DU117" s="817"/>
      <c r="DV117" s="860" t="s">
        <v>472</v>
      </c>
      <c r="DW117" s="861"/>
      <c r="DX117" s="861"/>
      <c r="DY117" s="861"/>
      <c r="DZ117" s="862"/>
    </row>
    <row r="118" spans="1:130" s="230" customFormat="1" ht="26.25" customHeight="1" x14ac:dyDescent="0.15">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311</v>
      </c>
      <c r="AL118" s="932"/>
      <c r="AM118" s="932"/>
      <c r="AN118" s="932"/>
      <c r="AO118" s="933"/>
      <c r="AP118" s="935" t="s">
        <v>436</v>
      </c>
      <c r="AQ118" s="936"/>
      <c r="AR118" s="936"/>
      <c r="AS118" s="936"/>
      <c r="AT118" s="937"/>
      <c r="AU118" s="968"/>
      <c r="AV118" s="969"/>
      <c r="AW118" s="969"/>
      <c r="AX118" s="969"/>
      <c r="AY118" s="969"/>
      <c r="AZ118" s="874" t="s">
        <v>474</v>
      </c>
      <c r="BA118" s="875"/>
      <c r="BB118" s="875"/>
      <c r="BC118" s="875"/>
      <c r="BD118" s="875"/>
      <c r="BE118" s="875"/>
      <c r="BF118" s="875"/>
      <c r="BG118" s="875"/>
      <c r="BH118" s="875"/>
      <c r="BI118" s="875"/>
      <c r="BJ118" s="875"/>
      <c r="BK118" s="875"/>
      <c r="BL118" s="875"/>
      <c r="BM118" s="875"/>
      <c r="BN118" s="875"/>
      <c r="BO118" s="875"/>
      <c r="BP118" s="876"/>
      <c r="BQ118" s="915" t="s">
        <v>465</v>
      </c>
      <c r="BR118" s="881"/>
      <c r="BS118" s="881"/>
      <c r="BT118" s="881"/>
      <c r="BU118" s="881"/>
      <c r="BV118" s="881" t="s">
        <v>448</v>
      </c>
      <c r="BW118" s="881"/>
      <c r="BX118" s="881"/>
      <c r="BY118" s="881"/>
      <c r="BZ118" s="881"/>
      <c r="CA118" s="881" t="s">
        <v>458</v>
      </c>
      <c r="CB118" s="881"/>
      <c r="CC118" s="881"/>
      <c r="CD118" s="881"/>
      <c r="CE118" s="881"/>
      <c r="CF118" s="911" t="s">
        <v>475</v>
      </c>
      <c r="CG118" s="912"/>
      <c r="CH118" s="912"/>
      <c r="CI118" s="912"/>
      <c r="CJ118" s="912"/>
      <c r="CK118" s="963"/>
      <c r="CL118" s="857"/>
      <c r="CM118" s="851" t="s">
        <v>476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472</v>
      </c>
      <c r="DH118" s="816"/>
      <c r="DI118" s="816"/>
      <c r="DJ118" s="816"/>
      <c r="DK118" s="817"/>
      <c r="DL118" s="818" t="s">
        <v>458</v>
      </c>
      <c r="DM118" s="816"/>
      <c r="DN118" s="816"/>
      <c r="DO118" s="816"/>
      <c r="DP118" s="817"/>
      <c r="DQ118" s="818" t="s">
        <v>472</v>
      </c>
      <c r="DR118" s="816"/>
      <c r="DS118" s="816"/>
      <c r="DT118" s="816"/>
      <c r="DU118" s="817"/>
      <c r="DV118" s="860" t="s">
        <v>477</v>
      </c>
      <c r="DW118" s="861"/>
      <c r="DX118" s="861"/>
      <c r="DY118" s="861"/>
      <c r="DZ118" s="862"/>
    </row>
    <row r="119" spans="1:130" s="230" customFormat="1" ht="26.25" customHeight="1" x14ac:dyDescent="0.15">
      <c r="A119" s="854" t="s">
        <v>440</v>
      </c>
      <c r="B119" s="855"/>
      <c r="C119" s="896" t="s">
        <v>441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v>233377</v>
      </c>
      <c r="AB119" s="925"/>
      <c r="AC119" s="925"/>
      <c r="AD119" s="925"/>
      <c r="AE119" s="926"/>
      <c r="AF119" s="927">
        <v>233520</v>
      </c>
      <c r="AG119" s="925"/>
      <c r="AH119" s="925"/>
      <c r="AI119" s="925"/>
      <c r="AJ119" s="926"/>
      <c r="AK119" s="927">
        <v>243037</v>
      </c>
      <c r="AL119" s="925"/>
      <c r="AM119" s="925"/>
      <c r="AN119" s="925"/>
      <c r="AO119" s="926"/>
      <c r="AP119" s="928">
        <v>1.1000000000000001</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478</v>
      </c>
      <c r="BP119" s="914"/>
      <c r="BQ119" s="915">
        <v>57904171</v>
      </c>
      <c r="BR119" s="881"/>
      <c r="BS119" s="881"/>
      <c r="BT119" s="881"/>
      <c r="BU119" s="881"/>
      <c r="BV119" s="881">
        <v>55776631</v>
      </c>
      <c r="BW119" s="881"/>
      <c r="BX119" s="881"/>
      <c r="BY119" s="881"/>
      <c r="BZ119" s="881"/>
      <c r="CA119" s="881">
        <v>52565935</v>
      </c>
      <c r="CB119" s="881"/>
      <c r="CC119" s="881"/>
      <c r="CD119" s="881"/>
      <c r="CE119" s="881"/>
      <c r="CF119" s="784"/>
      <c r="CG119" s="785"/>
      <c r="CH119" s="785"/>
      <c r="CI119" s="785"/>
      <c r="CJ119" s="870"/>
      <c r="CK119" s="964"/>
      <c r="CL119" s="859"/>
      <c r="CM119" s="874" t="s">
        <v>479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395</v>
      </c>
      <c r="DH119" s="800"/>
      <c r="DI119" s="800"/>
      <c r="DJ119" s="800"/>
      <c r="DK119" s="801"/>
      <c r="DL119" s="802" t="s">
        <v>458</v>
      </c>
      <c r="DM119" s="800"/>
      <c r="DN119" s="800"/>
      <c r="DO119" s="800"/>
      <c r="DP119" s="801"/>
      <c r="DQ119" s="802" t="s">
        <v>395</v>
      </c>
      <c r="DR119" s="800"/>
      <c r="DS119" s="800"/>
      <c r="DT119" s="800"/>
      <c r="DU119" s="801"/>
      <c r="DV119" s="884" t="s">
        <v>458</v>
      </c>
      <c r="DW119" s="885"/>
      <c r="DX119" s="885"/>
      <c r="DY119" s="885"/>
      <c r="DZ119" s="886"/>
    </row>
    <row r="120" spans="1:130" s="230" customFormat="1" ht="26.25" customHeight="1" x14ac:dyDescent="0.15">
      <c r="A120" s="856"/>
      <c r="B120" s="857"/>
      <c r="C120" s="851"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475</v>
      </c>
      <c r="AB120" s="816"/>
      <c r="AC120" s="816"/>
      <c r="AD120" s="816"/>
      <c r="AE120" s="817"/>
      <c r="AF120" s="818" t="s">
        <v>480</v>
      </c>
      <c r="AG120" s="816"/>
      <c r="AH120" s="816"/>
      <c r="AI120" s="816"/>
      <c r="AJ120" s="817"/>
      <c r="AK120" s="818" t="s">
        <v>395</v>
      </c>
      <c r="AL120" s="816"/>
      <c r="AM120" s="816"/>
      <c r="AN120" s="816"/>
      <c r="AO120" s="817"/>
      <c r="AP120" s="860" t="s">
        <v>458</v>
      </c>
      <c r="AQ120" s="861"/>
      <c r="AR120" s="861"/>
      <c r="AS120" s="861"/>
      <c r="AT120" s="862"/>
      <c r="AU120" s="916" t="s">
        <v>481</v>
      </c>
      <c r="AV120" s="917"/>
      <c r="AW120" s="917"/>
      <c r="AX120" s="917"/>
      <c r="AY120" s="918"/>
      <c r="AZ120" s="896" t="s">
        <v>482</v>
      </c>
      <c r="BA120" s="844"/>
      <c r="BB120" s="844"/>
      <c r="BC120" s="844"/>
      <c r="BD120" s="844"/>
      <c r="BE120" s="844"/>
      <c r="BF120" s="844"/>
      <c r="BG120" s="844"/>
      <c r="BH120" s="844"/>
      <c r="BI120" s="844"/>
      <c r="BJ120" s="844"/>
      <c r="BK120" s="844"/>
      <c r="BL120" s="844"/>
      <c r="BM120" s="844"/>
      <c r="BN120" s="844"/>
      <c r="BO120" s="844"/>
      <c r="BP120" s="845"/>
      <c r="BQ120" s="897">
        <v>6159253</v>
      </c>
      <c r="BR120" s="878"/>
      <c r="BS120" s="878"/>
      <c r="BT120" s="878"/>
      <c r="BU120" s="878"/>
      <c r="BV120" s="878">
        <v>7181929</v>
      </c>
      <c r="BW120" s="878"/>
      <c r="BX120" s="878"/>
      <c r="BY120" s="878"/>
      <c r="BZ120" s="878"/>
      <c r="CA120" s="878">
        <v>8690524</v>
      </c>
      <c r="CB120" s="878"/>
      <c r="CC120" s="878"/>
      <c r="CD120" s="878"/>
      <c r="CE120" s="878"/>
      <c r="CF120" s="902">
        <v>39.700000000000003</v>
      </c>
      <c r="CG120" s="903"/>
      <c r="CH120" s="903"/>
      <c r="CI120" s="903"/>
      <c r="CJ120" s="903"/>
      <c r="CK120" s="904" t="s">
        <v>483</v>
      </c>
      <c r="CL120" s="888"/>
      <c r="CM120" s="888"/>
      <c r="CN120" s="888"/>
      <c r="CO120" s="889"/>
      <c r="CP120" s="908" t="s">
        <v>484</v>
      </c>
      <c r="CQ120" s="909"/>
      <c r="CR120" s="909"/>
      <c r="CS120" s="909"/>
      <c r="CT120" s="909"/>
      <c r="CU120" s="909"/>
      <c r="CV120" s="909"/>
      <c r="CW120" s="909"/>
      <c r="CX120" s="909"/>
      <c r="CY120" s="909"/>
      <c r="CZ120" s="909"/>
      <c r="DA120" s="909"/>
      <c r="DB120" s="909"/>
      <c r="DC120" s="909"/>
      <c r="DD120" s="909"/>
      <c r="DE120" s="909"/>
      <c r="DF120" s="910"/>
      <c r="DG120" s="897">
        <v>8875051</v>
      </c>
      <c r="DH120" s="878"/>
      <c r="DI120" s="878"/>
      <c r="DJ120" s="878"/>
      <c r="DK120" s="878"/>
      <c r="DL120" s="878">
        <v>8251863</v>
      </c>
      <c r="DM120" s="878"/>
      <c r="DN120" s="878"/>
      <c r="DO120" s="878"/>
      <c r="DP120" s="878"/>
      <c r="DQ120" s="878">
        <v>8508603</v>
      </c>
      <c r="DR120" s="878"/>
      <c r="DS120" s="878"/>
      <c r="DT120" s="878"/>
      <c r="DU120" s="878"/>
      <c r="DV120" s="879">
        <v>38.9</v>
      </c>
      <c r="DW120" s="879"/>
      <c r="DX120" s="879"/>
      <c r="DY120" s="879"/>
      <c r="DZ120" s="880"/>
    </row>
    <row r="121" spans="1:130" s="230" customFormat="1" ht="26.25" customHeight="1" x14ac:dyDescent="0.15">
      <c r="A121" s="856"/>
      <c r="B121" s="857"/>
      <c r="C121" s="899" t="s">
        <v>485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458</v>
      </c>
      <c r="AB121" s="816"/>
      <c r="AC121" s="816"/>
      <c r="AD121" s="816"/>
      <c r="AE121" s="817"/>
      <c r="AF121" s="818" t="s">
        <v>452</v>
      </c>
      <c r="AG121" s="816"/>
      <c r="AH121" s="816"/>
      <c r="AI121" s="816"/>
      <c r="AJ121" s="817"/>
      <c r="AK121" s="818" t="s">
        <v>458</v>
      </c>
      <c r="AL121" s="816"/>
      <c r="AM121" s="816"/>
      <c r="AN121" s="816"/>
      <c r="AO121" s="817"/>
      <c r="AP121" s="860" t="s">
        <v>452</v>
      </c>
      <c r="AQ121" s="861"/>
      <c r="AR121" s="861"/>
      <c r="AS121" s="861"/>
      <c r="AT121" s="862"/>
      <c r="AU121" s="919"/>
      <c r="AV121" s="920"/>
      <c r="AW121" s="920"/>
      <c r="AX121" s="920"/>
      <c r="AY121" s="921"/>
      <c r="AZ121" s="851" t="s">
        <v>486</v>
      </c>
      <c r="BA121" s="788"/>
      <c r="BB121" s="788"/>
      <c r="BC121" s="788"/>
      <c r="BD121" s="788"/>
      <c r="BE121" s="788"/>
      <c r="BF121" s="788"/>
      <c r="BG121" s="788"/>
      <c r="BH121" s="788"/>
      <c r="BI121" s="788"/>
      <c r="BJ121" s="788"/>
      <c r="BK121" s="788"/>
      <c r="BL121" s="788"/>
      <c r="BM121" s="788"/>
      <c r="BN121" s="788"/>
      <c r="BO121" s="788"/>
      <c r="BP121" s="789"/>
      <c r="BQ121" s="852">
        <v>7558327</v>
      </c>
      <c r="BR121" s="853"/>
      <c r="BS121" s="853"/>
      <c r="BT121" s="853"/>
      <c r="BU121" s="853"/>
      <c r="BV121" s="853">
        <v>8139485</v>
      </c>
      <c r="BW121" s="853"/>
      <c r="BX121" s="853"/>
      <c r="BY121" s="853"/>
      <c r="BZ121" s="853"/>
      <c r="CA121" s="853">
        <v>7845993</v>
      </c>
      <c r="CB121" s="853"/>
      <c r="CC121" s="853"/>
      <c r="CD121" s="853"/>
      <c r="CE121" s="853"/>
      <c r="CF121" s="911">
        <v>35.9</v>
      </c>
      <c r="CG121" s="912"/>
      <c r="CH121" s="912"/>
      <c r="CI121" s="912"/>
      <c r="CJ121" s="912"/>
      <c r="CK121" s="905"/>
      <c r="CL121" s="891"/>
      <c r="CM121" s="891"/>
      <c r="CN121" s="891"/>
      <c r="CO121" s="892"/>
      <c r="CP121" s="871" t="s">
        <v>487</v>
      </c>
      <c r="CQ121" s="872"/>
      <c r="CR121" s="872"/>
      <c r="CS121" s="872"/>
      <c r="CT121" s="872"/>
      <c r="CU121" s="872"/>
      <c r="CV121" s="872"/>
      <c r="CW121" s="872"/>
      <c r="CX121" s="872"/>
      <c r="CY121" s="872"/>
      <c r="CZ121" s="872"/>
      <c r="DA121" s="872"/>
      <c r="DB121" s="872"/>
      <c r="DC121" s="872"/>
      <c r="DD121" s="872"/>
      <c r="DE121" s="872"/>
      <c r="DF121" s="873"/>
      <c r="DG121" s="852" t="s">
        <v>488</v>
      </c>
      <c r="DH121" s="853"/>
      <c r="DI121" s="853"/>
      <c r="DJ121" s="853"/>
      <c r="DK121" s="853"/>
      <c r="DL121" s="853" t="s">
        <v>488</v>
      </c>
      <c r="DM121" s="853"/>
      <c r="DN121" s="853"/>
      <c r="DO121" s="853"/>
      <c r="DP121" s="853"/>
      <c r="DQ121" s="853" t="s">
        <v>452</v>
      </c>
      <c r="DR121" s="853"/>
      <c r="DS121" s="853"/>
      <c r="DT121" s="853"/>
      <c r="DU121" s="853"/>
      <c r="DV121" s="830" t="s">
        <v>452</v>
      </c>
      <c r="DW121" s="830"/>
      <c r="DX121" s="830"/>
      <c r="DY121" s="830"/>
      <c r="DZ121" s="831"/>
    </row>
    <row r="122" spans="1:130" s="230" customFormat="1" ht="26.25" customHeight="1" x14ac:dyDescent="0.15">
      <c r="A122" s="856"/>
      <c r="B122" s="857"/>
      <c r="C122" s="851" t="s">
        <v>461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452</v>
      </c>
      <c r="AB122" s="816"/>
      <c r="AC122" s="816"/>
      <c r="AD122" s="816"/>
      <c r="AE122" s="817"/>
      <c r="AF122" s="818" t="s">
        <v>475</v>
      </c>
      <c r="AG122" s="816"/>
      <c r="AH122" s="816"/>
      <c r="AI122" s="816"/>
      <c r="AJ122" s="817"/>
      <c r="AK122" s="818" t="s">
        <v>443</v>
      </c>
      <c r="AL122" s="816"/>
      <c r="AM122" s="816"/>
      <c r="AN122" s="816"/>
      <c r="AO122" s="817"/>
      <c r="AP122" s="860" t="s">
        <v>458</v>
      </c>
      <c r="AQ122" s="861"/>
      <c r="AR122" s="861"/>
      <c r="AS122" s="861"/>
      <c r="AT122" s="862"/>
      <c r="AU122" s="919"/>
      <c r="AV122" s="920"/>
      <c r="AW122" s="920"/>
      <c r="AX122" s="920"/>
      <c r="AY122" s="921"/>
      <c r="AZ122" s="874" t="s">
        <v>489</v>
      </c>
      <c r="BA122" s="875"/>
      <c r="BB122" s="875"/>
      <c r="BC122" s="875"/>
      <c r="BD122" s="875"/>
      <c r="BE122" s="875"/>
      <c r="BF122" s="875"/>
      <c r="BG122" s="875"/>
      <c r="BH122" s="875"/>
      <c r="BI122" s="875"/>
      <c r="BJ122" s="875"/>
      <c r="BK122" s="875"/>
      <c r="BL122" s="875"/>
      <c r="BM122" s="875"/>
      <c r="BN122" s="875"/>
      <c r="BO122" s="875"/>
      <c r="BP122" s="876"/>
      <c r="BQ122" s="915">
        <v>32934321</v>
      </c>
      <c r="BR122" s="881"/>
      <c r="BS122" s="881"/>
      <c r="BT122" s="881"/>
      <c r="BU122" s="881"/>
      <c r="BV122" s="881">
        <v>31867981</v>
      </c>
      <c r="BW122" s="881"/>
      <c r="BX122" s="881"/>
      <c r="BY122" s="881"/>
      <c r="BZ122" s="881"/>
      <c r="CA122" s="881">
        <v>30117889</v>
      </c>
      <c r="CB122" s="881"/>
      <c r="CC122" s="881"/>
      <c r="CD122" s="881"/>
      <c r="CE122" s="881"/>
      <c r="CF122" s="882">
        <v>137.69999999999999</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15">
      <c r="A123" s="856"/>
      <c r="B123" s="857"/>
      <c r="C123" s="851" t="s">
        <v>469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480</v>
      </c>
      <c r="AB123" s="816"/>
      <c r="AC123" s="816"/>
      <c r="AD123" s="816"/>
      <c r="AE123" s="817"/>
      <c r="AF123" s="818" t="s">
        <v>458</v>
      </c>
      <c r="AG123" s="816"/>
      <c r="AH123" s="816"/>
      <c r="AI123" s="816"/>
      <c r="AJ123" s="817"/>
      <c r="AK123" s="818" t="s">
        <v>140</v>
      </c>
      <c r="AL123" s="816"/>
      <c r="AM123" s="816"/>
      <c r="AN123" s="816"/>
      <c r="AO123" s="817"/>
      <c r="AP123" s="860" t="s">
        <v>458</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490</v>
      </c>
      <c r="BP123" s="914"/>
      <c r="BQ123" s="868">
        <v>46651901</v>
      </c>
      <c r="BR123" s="869"/>
      <c r="BS123" s="869"/>
      <c r="BT123" s="869"/>
      <c r="BU123" s="869"/>
      <c r="BV123" s="869">
        <v>47189395</v>
      </c>
      <c r="BW123" s="869"/>
      <c r="BX123" s="869"/>
      <c r="BY123" s="869"/>
      <c r="BZ123" s="869"/>
      <c r="CA123" s="869">
        <v>46654406</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473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140</v>
      </c>
      <c r="AB124" s="816"/>
      <c r="AC124" s="816"/>
      <c r="AD124" s="816"/>
      <c r="AE124" s="817"/>
      <c r="AF124" s="818" t="s">
        <v>458</v>
      </c>
      <c r="AG124" s="816"/>
      <c r="AH124" s="816"/>
      <c r="AI124" s="816"/>
      <c r="AJ124" s="817"/>
      <c r="AK124" s="818" t="s">
        <v>140</v>
      </c>
      <c r="AL124" s="816"/>
      <c r="AM124" s="816"/>
      <c r="AN124" s="816"/>
      <c r="AO124" s="817"/>
      <c r="AP124" s="860" t="s">
        <v>395</v>
      </c>
      <c r="AQ124" s="861"/>
      <c r="AR124" s="861"/>
      <c r="AS124" s="861"/>
      <c r="AT124" s="862"/>
      <c r="AU124" s="863" t="s">
        <v>491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53.1</v>
      </c>
      <c r="BR124" s="867"/>
      <c r="BS124" s="867"/>
      <c r="BT124" s="867"/>
      <c r="BU124" s="867"/>
      <c r="BV124" s="867">
        <v>38.299999999999997</v>
      </c>
      <c r="BW124" s="867"/>
      <c r="BX124" s="867"/>
      <c r="BY124" s="867"/>
      <c r="BZ124" s="867"/>
      <c r="CA124" s="867">
        <v>27</v>
      </c>
      <c r="CB124" s="867"/>
      <c r="CC124" s="867"/>
      <c r="CD124" s="867"/>
      <c r="CE124" s="867"/>
      <c r="CF124" s="762"/>
      <c r="CG124" s="763"/>
      <c r="CH124" s="763"/>
      <c r="CI124" s="763"/>
      <c r="CJ124" s="898"/>
      <c r="CK124" s="906"/>
      <c r="CL124" s="906"/>
      <c r="CM124" s="906"/>
      <c r="CN124" s="906"/>
      <c r="CO124" s="907"/>
      <c r="CP124" s="871" t="s">
        <v>492</v>
      </c>
      <c r="CQ124" s="872"/>
      <c r="CR124" s="872"/>
      <c r="CS124" s="872"/>
      <c r="CT124" s="872"/>
      <c r="CU124" s="872"/>
      <c r="CV124" s="872"/>
      <c r="CW124" s="872"/>
      <c r="CX124" s="872"/>
      <c r="CY124" s="872"/>
      <c r="CZ124" s="872"/>
      <c r="DA124" s="872"/>
      <c r="DB124" s="872"/>
      <c r="DC124" s="872"/>
      <c r="DD124" s="872"/>
      <c r="DE124" s="872"/>
      <c r="DF124" s="873"/>
      <c r="DG124" s="799" t="s">
        <v>477</v>
      </c>
      <c r="DH124" s="800"/>
      <c r="DI124" s="800"/>
      <c r="DJ124" s="800"/>
      <c r="DK124" s="801"/>
      <c r="DL124" s="802" t="s">
        <v>448</v>
      </c>
      <c r="DM124" s="800"/>
      <c r="DN124" s="800"/>
      <c r="DO124" s="800"/>
      <c r="DP124" s="801"/>
      <c r="DQ124" s="802" t="s">
        <v>448</v>
      </c>
      <c r="DR124" s="800"/>
      <c r="DS124" s="800"/>
      <c r="DT124" s="800"/>
      <c r="DU124" s="801"/>
      <c r="DV124" s="884" t="s">
        <v>493</v>
      </c>
      <c r="DW124" s="885"/>
      <c r="DX124" s="885"/>
      <c r="DY124" s="885"/>
      <c r="DZ124" s="886"/>
    </row>
    <row r="125" spans="1:130" s="230" customFormat="1" ht="26.25" customHeight="1" x14ac:dyDescent="0.15">
      <c r="A125" s="856"/>
      <c r="B125" s="857"/>
      <c r="C125" s="851" t="s">
        <v>476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395</v>
      </c>
      <c r="AB125" s="816"/>
      <c r="AC125" s="816"/>
      <c r="AD125" s="816"/>
      <c r="AE125" s="817"/>
      <c r="AF125" s="818" t="s">
        <v>448</v>
      </c>
      <c r="AG125" s="816"/>
      <c r="AH125" s="816"/>
      <c r="AI125" s="816"/>
      <c r="AJ125" s="817"/>
      <c r="AK125" s="818" t="s">
        <v>493</v>
      </c>
      <c r="AL125" s="816"/>
      <c r="AM125" s="816"/>
      <c r="AN125" s="816"/>
      <c r="AO125" s="817"/>
      <c r="AP125" s="860" t="s">
        <v>448</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494</v>
      </c>
      <c r="CL125" s="888"/>
      <c r="CM125" s="888"/>
      <c r="CN125" s="888"/>
      <c r="CO125" s="889"/>
      <c r="CP125" s="896" t="s">
        <v>495</v>
      </c>
      <c r="CQ125" s="844"/>
      <c r="CR125" s="844"/>
      <c r="CS125" s="844"/>
      <c r="CT125" s="844"/>
      <c r="CU125" s="844"/>
      <c r="CV125" s="844"/>
      <c r="CW125" s="844"/>
      <c r="CX125" s="844"/>
      <c r="CY125" s="844"/>
      <c r="CZ125" s="844"/>
      <c r="DA125" s="844"/>
      <c r="DB125" s="844"/>
      <c r="DC125" s="844"/>
      <c r="DD125" s="844"/>
      <c r="DE125" s="844"/>
      <c r="DF125" s="845"/>
      <c r="DG125" s="897" t="s">
        <v>395</v>
      </c>
      <c r="DH125" s="878"/>
      <c r="DI125" s="878"/>
      <c r="DJ125" s="878"/>
      <c r="DK125" s="878"/>
      <c r="DL125" s="878" t="s">
        <v>488</v>
      </c>
      <c r="DM125" s="878"/>
      <c r="DN125" s="878"/>
      <c r="DO125" s="878"/>
      <c r="DP125" s="878"/>
      <c r="DQ125" s="878" t="s">
        <v>448</v>
      </c>
      <c r="DR125" s="878"/>
      <c r="DS125" s="878"/>
      <c r="DT125" s="878"/>
      <c r="DU125" s="878"/>
      <c r="DV125" s="879" t="s">
        <v>475</v>
      </c>
      <c r="DW125" s="879"/>
      <c r="DX125" s="879"/>
      <c r="DY125" s="879"/>
      <c r="DZ125" s="880"/>
    </row>
    <row r="126" spans="1:130" s="230" customFormat="1" ht="26.25" customHeight="1" thickBot="1" x14ac:dyDescent="0.2">
      <c r="A126" s="856"/>
      <c r="B126" s="857"/>
      <c r="C126" s="851" t="s">
        <v>479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493</v>
      </c>
      <c r="AB126" s="816"/>
      <c r="AC126" s="816"/>
      <c r="AD126" s="816"/>
      <c r="AE126" s="817"/>
      <c r="AF126" s="818" t="s">
        <v>395</v>
      </c>
      <c r="AG126" s="816"/>
      <c r="AH126" s="816"/>
      <c r="AI126" s="816"/>
      <c r="AJ126" s="817"/>
      <c r="AK126" s="818" t="s">
        <v>448</v>
      </c>
      <c r="AL126" s="816"/>
      <c r="AM126" s="816"/>
      <c r="AN126" s="816"/>
      <c r="AO126" s="817"/>
      <c r="AP126" s="860" t="s">
        <v>448</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496</v>
      </c>
      <c r="CQ126" s="788"/>
      <c r="CR126" s="788"/>
      <c r="CS126" s="788"/>
      <c r="CT126" s="788"/>
      <c r="CU126" s="788"/>
      <c r="CV126" s="788"/>
      <c r="CW126" s="788"/>
      <c r="CX126" s="788"/>
      <c r="CY126" s="788"/>
      <c r="CZ126" s="788"/>
      <c r="DA126" s="788"/>
      <c r="DB126" s="788"/>
      <c r="DC126" s="788"/>
      <c r="DD126" s="788"/>
      <c r="DE126" s="788"/>
      <c r="DF126" s="789"/>
      <c r="DG126" s="852">
        <v>2920151</v>
      </c>
      <c r="DH126" s="853"/>
      <c r="DI126" s="853"/>
      <c r="DJ126" s="853"/>
      <c r="DK126" s="853"/>
      <c r="DL126" s="853">
        <v>2875529</v>
      </c>
      <c r="DM126" s="853"/>
      <c r="DN126" s="853"/>
      <c r="DO126" s="853"/>
      <c r="DP126" s="853"/>
      <c r="DQ126" s="853">
        <v>2609739</v>
      </c>
      <c r="DR126" s="853"/>
      <c r="DS126" s="853"/>
      <c r="DT126" s="853"/>
      <c r="DU126" s="853"/>
      <c r="DV126" s="830">
        <v>11.9</v>
      </c>
      <c r="DW126" s="830"/>
      <c r="DX126" s="830"/>
      <c r="DY126" s="830"/>
      <c r="DZ126" s="831"/>
    </row>
    <row r="127" spans="1:130" s="230" customFormat="1" ht="26.25" customHeight="1" x14ac:dyDescent="0.15">
      <c r="A127" s="858"/>
      <c r="B127" s="859"/>
      <c r="C127" s="874" t="s">
        <v>497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448</v>
      </c>
      <c r="AB127" s="816"/>
      <c r="AC127" s="816"/>
      <c r="AD127" s="816"/>
      <c r="AE127" s="817"/>
      <c r="AF127" s="818" t="s">
        <v>448</v>
      </c>
      <c r="AG127" s="816"/>
      <c r="AH127" s="816"/>
      <c r="AI127" s="816"/>
      <c r="AJ127" s="817"/>
      <c r="AK127" s="818" t="s">
        <v>395</v>
      </c>
      <c r="AL127" s="816"/>
      <c r="AM127" s="816"/>
      <c r="AN127" s="816"/>
      <c r="AO127" s="817"/>
      <c r="AP127" s="860" t="s">
        <v>448</v>
      </c>
      <c r="AQ127" s="861"/>
      <c r="AR127" s="861"/>
      <c r="AS127" s="861"/>
      <c r="AT127" s="862"/>
      <c r="AU127" s="232"/>
      <c r="AV127" s="232"/>
      <c r="AW127" s="232"/>
      <c r="AX127" s="877" t="s">
        <v>498</v>
      </c>
      <c r="AY127" s="848"/>
      <c r="AZ127" s="848"/>
      <c r="BA127" s="848"/>
      <c r="BB127" s="848"/>
      <c r="BC127" s="848"/>
      <c r="BD127" s="848"/>
      <c r="BE127" s="849"/>
      <c r="BF127" s="847" t="s">
        <v>499</v>
      </c>
      <c r="BG127" s="848"/>
      <c r="BH127" s="848"/>
      <c r="BI127" s="848"/>
      <c r="BJ127" s="848"/>
      <c r="BK127" s="848"/>
      <c r="BL127" s="849"/>
      <c r="BM127" s="847" t="s">
        <v>500</v>
      </c>
      <c r="BN127" s="848"/>
      <c r="BO127" s="848"/>
      <c r="BP127" s="848"/>
      <c r="BQ127" s="848"/>
      <c r="BR127" s="848"/>
      <c r="BS127" s="849"/>
      <c r="BT127" s="847" t="s">
        <v>501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502</v>
      </c>
      <c r="CQ127" s="788"/>
      <c r="CR127" s="788"/>
      <c r="CS127" s="788"/>
      <c r="CT127" s="788"/>
      <c r="CU127" s="788"/>
      <c r="CV127" s="788"/>
      <c r="CW127" s="788"/>
      <c r="CX127" s="788"/>
      <c r="CY127" s="788"/>
      <c r="CZ127" s="788"/>
      <c r="DA127" s="788"/>
      <c r="DB127" s="788"/>
      <c r="DC127" s="788"/>
      <c r="DD127" s="788"/>
      <c r="DE127" s="788"/>
      <c r="DF127" s="789"/>
      <c r="DG127" s="852" t="s">
        <v>493</v>
      </c>
      <c r="DH127" s="853"/>
      <c r="DI127" s="853"/>
      <c r="DJ127" s="853"/>
      <c r="DK127" s="853"/>
      <c r="DL127" s="853" t="s">
        <v>448</v>
      </c>
      <c r="DM127" s="853"/>
      <c r="DN127" s="853"/>
      <c r="DO127" s="853"/>
      <c r="DP127" s="853"/>
      <c r="DQ127" s="853" t="s">
        <v>448</v>
      </c>
      <c r="DR127" s="853"/>
      <c r="DS127" s="853"/>
      <c r="DT127" s="853"/>
      <c r="DU127" s="853"/>
      <c r="DV127" s="830" t="s">
        <v>395</v>
      </c>
      <c r="DW127" s="830"/>
      <c r="DX127" s="830"/>
      <c r="DY127" s="830"/>
      <c r="DZ127" s="831"/>
    </row>
    <row r="128" spans="1:130" s="230" customFormat="1" ht="26.25" customHeight="1" thickBot="1" x14ac:dyDescent="0.2">
      <c r="A128" s="832" t="s">
        <v>503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504</v>
      </c>
      <c r="X128" s="834"/>
      <c r="Y128" s="834"/>
      <c r="Z128" s="835"/>
      <c r="AA128" s="836">
        <v>905265</v>
      </c>
      <c r="AB128" s="837"/>
      <c r="AC128" s="837"/>
      <c r="AD128" s="837"/>
      <c r="AE128" s="838"/>
      <c r="AF128" s="839">
        <v>876871</v>
      </c>
      <c r="AG128" s="837"/>
      <c r="AH128" s="837"/>
      <c r="AI128" s="837"/>
      <c r="AJ128" s="838"/>
      <c r="AK128" s="839">
        <v>913586</v>
      </c>
      <c r="AL128" s="837"/>
      <c r="AM128" s="837"/>
      <c r="AN128" s="837"/>
      <c r="AO128" s="838"/>
      <c r="AP128" s="840"/>
      <c r="AQ128" s="841"/>
      <c r="AR128" s="841"/>
      <c r="AS128" s="841"/>
      <c r="AT128" s="842"/>
      <c r="AU128" s="232"/>
      <c r="AV128" s="232"/>
      <c r="AW128" s="232"/>
      <c r="AX128" s="843" t="s">
        <v>505</v>
      </c>
      <c r="AY128" s="844"/>
      <c r="AZ128" s="844"/>
      <c r="BA128" s="844"/>
      <c r="BB128" s="844"/>
      <c r="BC128" s="844"/>
      <c r="BD128" s="844"/>
      <c r="BE128" s="845"/>
      <c r="BF128" s="822" t="s">
        <v>448</v>
      </c>
      <c r="BG128" s="823"/>
      <c r="BH128" s="823"/>
      <c r="BI128" s="823"/>
      <c r="BJ128" s="823"/>
      <c r="BK128" s="823"/>
      <c r="BL128" s="846"/>
      <c r="BM128" s="822">
        <v>12.11</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506</v>
      </c>
      <c r="CQ128" s="766"/>
      <c r="CR128" s="766"/>
      <c r="CS128" s="766"/>
      <c r="CT128" s="766"/>
      <c r="CU128" s="766"/>
      <c r="CV128" s="766"/>
      <c r="CW128" s="766"/>
      <c r="CX128" s="766"/>
      <c r="CY128" s="766"/>
      <c r="CZ128" s="766"/>
      <c r="DA128" s="766"/>
      <c r="DB128" s="766"/>
      <c r="DC128" s="766"/>
      <c r="DD128" s="766"/>
      <c r="DE128" s="766"/>
      <c r="DF128" s="767"/>
      <c r="DG128" s="826" t="s">
        <v>395</v>
      </c>
      <c r="DH128" s="827"/>
      <c r="DI128" s="827"/>
      <c r="DJ128" s="827"/>
      <c r="DK128" s="827"/>
      <c r="DL128" s="827" t="s">
        <v>395</v>
      </c>
      <c r="DM128" s="827"/>
      <c r="DN128" s="827"/>
      <c r="DO128" s="827"/>
      <c r="DP128" s="827"/>
      <c r="DQ128" s="827" t="s">
        <v>395</v>
      </c>
      <c r="DR128" s="827"/>
      <c r="DS128" s="827"/>
      <c r="DT128" s="827"/>
      <c r="DU128" s="827"/>
      <c r="DV128" s="828" t="s">
        <v>395</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507</v>
      </c>
      <c r="X129" s="813"/>
      <c r="Y129" s="813"/>
      <c r="Z129" s="814"/>
      <c r="AA129" s="815">
        <v>24314597</v>
      </c>
      <c r="AB129" s="816"/>
      <c r="AC129" s="816"/>
      <c r="AD129" s="816"/>
      <c r="AE129" s="817"/>
      <c r="AF129" s="818">
        <v>25267135</v>
      </c>
      <c r="AG129" s="816"/>
      <c r="AH129" s="816"/>
      <c r="AI129" s="816"/>
      <c r="AJ129" s="817"/>
      <c r="AK129" s="818">
        <v>24630234</v>
      </c>
      <c r="AL129" s="816"/>
      <c r="AM129" s="816"/>
      <c r="AN129" s="816"/>
      <c r="AO129" s="817"/>
      <c r="AP129" s="819"/>
      <c r="AQ129" s="820"/>
      <c r="AR129" s="820"/>
      <c r="AS129" s="820"/>
      <c r="AT129" s="821"/>
      <c r="AU129" s="233"/>
      <c r="AV129" s="233"/>
      <c r="AW129" s="233"/>
      <c r="AX129" s="787" t="s">
        <v>508</v>
      </c>
      <c r="AY129" s="788"/>
      <c r="AZ129" s="788"/>
      <c r="BA129" s="788"/>
      <c r="BB129" s="788"/>
      <c r="BC129" s="788"/>
      <c r="BD129" s="788"/>
      <c r="BE129" s="789"/>
      <c r="BF129" s="806" t="s">
        <v>468</v>
      </c>
      <c r="BG129" s="807"/>
      <c r="BH129" s="807"/>
      <c r="BI129" s="807"/>
      <c r="BJ129" s="807"/>
      <c r="BK129" s="807"/>
      <c r="BL129" s="808"/>
      <c r="BM129" s="806">
        <v>17.11</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510</v>
      </c>
      <c r="X130" s="813"/>
      <c r="Y130" s="813"/>
      <c r="Z130" s="814"/>
      <c r="AA130" s="815">
        <v>3158318</v>
      </c>
      <c r="AB130" s="816"/>
      <c r="AC130" s="816"/>
      <c r="AD130" s="816"/>
      <c r="AE130" s="817"/>
      <c r="AF130" s="818">
        <v>2903637</v>
      </c>
      <c r="AG130" s="816"/>
      <c r="AH130" s="816"/>
      <c r="AI130" s="816"/>
      <c r="AJ130" s="817"/>
      <c r="AK130" s="818">
        <v>2765098</v>
      </c>
      <c r="AL130" s="816"/>
      <c r="AM130" s="816"/>
      <c r="AN130" s="816"/>
      <c r="AO130" s="817"/>
      <c r="AP130" s="819"/>
      <c r="AQ130" s="820"/>
      <c r="AR130" s="820"/>
      <c r="AS130" s="820"/>
      <c r="AT130" s="821"/>
      <c r="AU130" s="233"/>
      <c r="AV130" s="233"/>
      <c r="AW130" s="233"/>
      <c r="AX130" s="787" t="s">
        <v>511</v>
      </c>
      <c r="AY130" s="788"/>
      <c r="AZ130" s="788"/>
      <c r="BA130" s="788"/>
      <c r="BB130" s="788"/>
      <c r="BC130" s="788"/>
      <c r="BD130" s="788"/>
      <c r="BE130" s="789"/>
      <c r="BF130" s="790">
        <v>3.3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512</v>
      </c>
      <c r="X131" s="797"/>
      <c r="Y131" s="797"/>
      <c r="Z131" s="798"/>
      <c r="AA131" s="799">
        <v>21156279</v>
      </c>
      <c r="AB131" s="800"/>
      <c r="AC131" s="800"/>
      <c r="AD131" s="800"/>
      <c r="AE131" s="801"/>
      <c r="AF131" s="802">
        <v>22363498</v>
      </c>
      <c r="AG131" s="800"/>
      <c r="AH131" s="800"/>
      <c r="AI131" s="800"/>
      <c r="AJ131" s="801"/>
      <c r="AK131" s="802">
        <v>21865136</v>
      </c>
      <c r="AL131" s="800"/>
      <c r="AM131" s="800"/>
      <c r="AN131" s="800"/>
      <c r="AO131" s="801"/>
      <c r="AP131" s="803"/>
      <c r="AQ131" s="804"/>
      <c r="AR131" s="804"/>
      <c r="AS131" s="804"/>
      <c r="AT131" s="805"/>
      <c r="AU131" s="233"/>
      <c r="AV131" s="233"/>
      <c r="AW131" s="233"/>
      <c r="AX131" s="765" t="s">
        <v>513</v>
      </c>
      <c r="AY131" s="766"/>
      <c r="AZ131" s="766"/>
      <c r="BA131" s="766"/>
      <c r="BB131" s="766"/>
      <c r="BC131" s="766"/>
      <c r="BD131" s="766"/>
      <c r="BE131" s="767"/>
      <c r="BF131" s="768">
        <v>27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515</v>
      </c>
      <c r="W132" s="778"/>
      <c r="X132" s="778"/>
      <c r="Y132" s="778"/>
      <c r="Z132" s="779"/>
      <c r="AA132" s="780">
        <v>2.338785568</v>
      </c>
      <c r="AB132" s="781"/>
      <c r="AC132" s="781"/>
      <c r="AD132" s="781"/>
      <c r="AE132" s="782"/>
      <c r="AF132" s="783">
        <v>3.8262082259999999</v>
      </c>
      <c r="AG132" s="781"/>
      <c r="AH132" s="781"/>
      <c r="AI132" s="781"/>
      <c r="AJ132" s="782"/>
      <c r="AK132" s="783">
        <v>3.941489443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516</v>
      </c>
      <c r="W133" s="757"/>
      <c r="X133" s="757"/>
      <c r="Y133" s="757"/>
      <c r="Z133" s="758"/>
      <c r="AA133" s="759">
        <v>3.9</v>
      </c>
      <c r="AB133" s="760"/>
      <c r="AC133" s="760"/>
      <c r="AD133" s="760"/>
      <c r="AE133" s="761"/>
      <c r="AF133" s="759">
        <v>3</v>
      </c>
      <c r="AG133" s="760"/>
      <c r="AH133" s="760"/>
      <c r="AI133" s="760"/>
      <c r="AJ133" s="761"/>
      <c r="AK133" s="759">
        <v>3.3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v1c89/YrRNC3cEAVjNULsPrOiMc3KarIkQiQ052h9DuIKund9MO3SaIXllNaAk9oi1QtigNbm5wMoqrYjafMg==" saltValue="Q4paYwE1OO5IdoTK1viF8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QEw1k9A9NDY4kJZhsbrJpqgLeR/TKrtigZS9X9Z6glvEXDlaAtYRKty8dS9W2IBEXb0Eei6WVI2dvcYoLMQaQ==" saltValue="tBT/se7xtDH1ASTosDpl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9UC8FHqYa063lRwMbIN6mkimmNR4tL+5lpVVCDVKEyaY8X8bWowS+8YniT17OV0ZUUTwT0kRkQufBDXYPCIw==" saltValue="hrAnLSFRMR31D+/fz4io6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525</v>
      </c>
      <c r="AL9" s="1167"/>
      <c r="AM9" s="1167"/>
      <c r="AN9" s="1168"/>
      <c r="AO9" s="281">
        <v>7839545</v>
      </c>
      <c r="AP9" s="281">
        <v>65338</v>
      </c>
      <c r="AQ9" s="282">
        <v>62374</v>
      </c>
      <c r="AR9" s="283">
        <v>4.8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526</v>
      </c>
      <c r="AL10" s="1167"/>
      <c r="AM10" s="1167"/>
      <c r="AN10" s="1168"/>
      <c r="AO10" s="284">
        <v>1126077</v>
      </c>
      <c r="AP10" s="284">
        <v>9385</v>
      </c>
      <c r="AQ10" s="285">
        <v>4230</v>
      </c>
      <c r="AR10" s="286">
        <v>121.9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527</v>
      </c>
      <c r="AL11" s="1167"/>
      <c r="AM11" s="1167"/>
      <c r="AN11" s="1168"/>
      <c r="AO11" s="284" t="s">
        <v>528</v>
      </c>
      <c r="AP11" s="284" t="s">
        <v>528</v>
      </c>
      <c r="AQ11" s="285">
        <v>601</v>
      </c>
      <c r="AR11" s="286" t="s">
        <v>528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529</v>
      </c>
      <c r="AL12" s="1167"/>
      <c r="AM12" s="1167"/>
      <c r="AN12" s="1168"/>
      <c r="AO12" s="284" t="s">
        <v>528</v>
      </c>
      <c r="AP12" s="284" t="s">
        <v>528</v>
      </c>
      <c r="AQ12" s="285">
        <v>13</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530</v>
      </c>
      <c r="AL13" s="1167"/>
      <c r="AM13" s="1167"/>
      <c r="AN13" s="1168"/>
      <c r="AO13" s="284">
        <v>5413</v>
      </c>
      <c r="AP13" s="284">
        <v>45</v>
      </c>
      <c r="AQ13" s="285">
        <v>2559</v>
      </c>
      <c r="AR13" s="286">
        <v>-98.2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531</v>
      </c>
      <c r="AL14" s="1167"/>
      <c r="AM14" s="1167"/>
      <c r="AN14" s="1168"/>
      <c r="AO14" s="284">
        <v>85592</v>
      </c>
      <c r="AP14" s="284">
        <v>713</v>
      </c>
      <c r="AQ14" s="285">
        <v>1133</v>
      </c>
      <c r="AR14" s="286">
        <v>-37.1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532</v>
      </c>
      <c r="AL15" s="1170"/>
      <c r="AM15" s="1170"/>
      <c r="AN15" s="1171"/>
      <c r="AO15" s="284">
        <v>-75157</v>
      </c>
      <c r="AP15" s="284">
        <v>-626</v>
      </c>
      <c r="AQ15" s="285">
        <v>-4006</v>
      </c>
      <c r="AR15" s="286">
        <v>-84.4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8981470</v>
      </c>
      <c r="AP16" s="284">
        <v>74855</v>
      </c>
      <c r="AQ16" s="285">
        <v>66904</v>
      </c>
      <c r="AR16" s="286">
        <v>11.9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537</v>
      </c>
      <c r="AL21" s="1173"/>
      <c r="AM21" s="1173"/>
      <c r="AN21" s="1174"/>
      <c r="AO21" s="297">
        <v>6.98</v>
      </c>
      <c r="AP21" s="298">
        <v>6.16</v>
      </c>
      <c r="AQ21" s="299">
        <v>0.82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538</v>
      </c>
      <c r="AL22" s="1173"/>
      <c r="AM22" s="1173"/>
      <c r="AN22" s="1174"/>
      <c r="AO22" s="302">
        <v>98.3</v>
      </c>
      <c r="AP22" s="303">
        <v>98.9</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542</v>
      </c>
      <c r="AL32" s="1157"/>
      <c r="AM32" s="1157"/>
      <c r="AN32" s="1158"/>
      <c r="AO32" s="312">
        <v>3458017</v>
      </c>
      <c r="AP32" s="312">
        <v>28820</v>
      </c>
      <c r="AQ32" s="313">
        <v>33699</v>
      </c>
      <c r="AR32" s="314">
        <v>-14.5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543</v>
      </c>
      <c r="AL33" s="1157"/>
      <c r="AM33" s="1157"/>
      <c r="AN33" s="1158"/>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544</v>
      </c>
      <c r="AL34" s="1157"/>
      <c r="AM34" s="1157"/>
      <c r="AN34" s="1158"/>
      <c r="AO34" s="312" t="s">
        <v>528</v>
      </c>
      <c r="AP34" s="312" t="s">
        <v>528</v>
      </c>
      <c r="AQ34" s="313">
        <v>23</v>
      </c>
      <c r="AR34" s="314" t="s">
        <v>528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545</v>
      </c>
      <c r="AL35" s="1157"/>
      <c r="AM35" s="1157"/>
      <c r="AN35" s="1158"/>
      <c r="AO35" s="312">
        <v>746027</v>
      </c>
      <c r="AP35" s="312">
        <v>6218</v>
      </c>
      <c r="AQ35" s="313">
        <v>5771</v>
      </c>
      <c r="AR35" s="314">
        <v>7.7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546</v>
      </c>
      <c r="AL36" s="1157"/>
      <c r="AM36" s="1157"/>
      <c r="AN36" s="1158"/>
      <c r="AO36" s="312">
        <v>93415</v>
      </c>
      <c r="AP36" s="312">
        <v>779</v>
      </c>
      <c r="AQ36" s="313">
        <v>1158</v>
      </c>
      <c r="AR36" s="314">
        <v>-32.700000000000003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547</v>
      </c>
      <c r="AL37" s="1157"/>
      <c r="AM37" s="1157"/>
      <c r="AN37" s="1158"/>
      <c r="AO37" s="312">
        <v>243037</v>
      </c>
      <c r="AP37" s="312">
        <v>2026</v>
      </c>
      <c r="AQ37" s="313">
        <v>631</v>
      </c>
      <c r="AR37" s="314">
        <v>221.1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548</v>
      </c>
      <c r="AL38" s="1160"/>
      <c r="AM38" s="1160"/>
      <c r="AN38" s="1161"/>
      <c r="AO38" s="315" t="s">
        <v>528</v>
      </c>
      <c r="AP38" s="315" t="s">
        <v>528</v>
      </c>
      <c r="AQ38" s="316">
        <v>0</v>
      </c>
      <c r="AR38" s="304" t="s">
        <v>528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549</v>
      </c>
      <c r="AL39" s="1160"/>
      <c r="AM39" s="1160"/>
      <c r="AN39" s="1161"/>
      <c r="AO39" s="312">
        <v>-913586</v>
      </c>
      <c r="AP39" s="312">
        <v>-7614</v>
      </c>
      <c r="AQ39" s="313">
        <v>-6112</v>
      </c>
      <c r="AR39" s="314">
        <v>24.6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550</v>
      </c>
      <c r="AL40" s="1157"/>
      <c r="AM40" s="1157"/>
      <c r="AN40" s="1158"/>
      <c r="AO40" s="312">
        <v>-2765098</v>
      </c>
      <c r="AP40" s="312">
        <v>-23045</v>
      </c>
      <c r="AQ40" s="313">
        <v>-25565</v>
      </c>
      <c r="AR40" s="314">
        <v>-9.9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861812</v>
      </c>
      <c r="AP41" s="312">
        <v>7183</v>
      </c>
      <c r="AQ41" s="313">
        <v>9604</v>
      </c>
      <c r="AR41" s="314">
        <v>-25.2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520</v>
      </c>
      <c r="AN49" s="1151" t="s">
        <v>554</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3804501</v>
      </c>
      <c r="AN51" s="334">
        <v>31123</v>
      </c>
      <c r="AO51" s="335">
        <v>-35</v>
      </c>
      <c r="AP51" s="336">
        <v>43226</v>
      </c>
      <c r="AQ51" s="337">
        <v>1.3</v>
      </c>
      <c r="AR51" s="338">
        <v>-36.299999999999997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2914489</v>
      </c>
      <c r="AN52" s="342">
        <v>23842</v>
      </c>
      <c r="AO52" s="343">
        <v>-35.5</v>
      </c>
      <c r="AP52" s="344">
        <v>22622</v>
      </c>
      <c r="AQ52" s="345">
        <v>-0.2</v>
      </c>
      <c r="AR52" s="346">
        <v>-35.299999999999997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3392276</v>
      </c>
      <c r="AN53" s="334">
        <v>27866</v>
      </c>
      <c r="AO53" s="335">
        <v>-10.5</v>
      </c>
      <c r="AP53" s="336">
        <v>42836</v>
      </c>
      <c r="AQ53" s="337">
        <v>-0.9</v>
      </c>
      <c r="AR53" s="338">
        <v>-9.6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1843382</v>
      </c>
      <c r="AN54" s="342">
        <v>15142</v>
      </c>
      <c r="AO54" s="343">
        <v>-36.5</v>
      </c>
      <c r="AP54" s="344">
        <v>22936</v>
      </c>
      <c r="AQ54" s="345">
        <v>1.4</v>
      </c>
      <c r="AR54" s="346">
        <v>-37.9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3817805</v>
      </c>
      <c r="AN55" s="334">
        <v>31437</v>
      </c>
      <c r="AO55" s="335">
        <v>12.8</v>
      </c>
      <c r="AP55" s="336">
        <v>44161</v>
      </c>
      <c r="AQ55" s="337">
        <v>3.1</v>
      </c>
      <c r="AR55" s="338">
        <v>9.6999999999999993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2256663</v>
      </c>
      <c r="AN56" s="342">
        <v>18582</v>
      </c>
      <c r="AO56" s="343">
        <v>22.7</v>
      </c>
      <c r="AP56" s="344">
        <v>23644</v>
      </c>
      <c r="AQ56" s="345">
        <v>3.1</v>
      </c>
      <c r="AR56" s="346">
        <v>19.600000000000001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2316749</v>
      </c>
      <c r="AN57" s="334">
        <v>19231</v>
      </c>
      <c r="AO57" s="335">
        <v>-38.799999999999997</v>
      </c>
      <c r="AP57" s="336">
        <v>43955</v>
      </c>
      <c r="AQ57" s="337">
        <v>-0.5</v>
      </c>
      <c r="AR57" s="338">
        <v>-38.299999999999997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1401782</v>
      </c>
      <c r="AN58" s="342">
        <v>11636</v>
      </c>
      <c r="AO58" s="343">
        <v>-37.4</v>
      </c>
      <c r="AP58" s="344">
        <v>21318</v>
      </c>
      <c r="AQ58" s="345">
        <v>-9.8000000000000007</v>
      </c>
      <c r="AR58" s="346">
        <v>-27.6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2611747</v>
      </c>
      <c r="AN59" s="334">
        <v>21767</v>
      </c>
      <c r="AO59" s="335">
        <v>13.2</v>
      </c>
      <c r="AP59" s="336">
        <v>41921</v>
      </c>
      <c r="AQ59" s="337">
        <v>-4.5999999999999996</v>
      </c>
      <c r="AR59" s="338">
        <v>17.8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1339612</v>
      </c>
      <c r="AN60" s="342">
        <v>11165</v>
      </c>
      <c r="AO60" s="343">
        <v>-4</v>
      </c>
      <c r="AP60" s="344">
        <v>21655</v>
      </c>
      <c r="AQ60" s="345">
        <v>1.6</v>
      </c>
      <c r="AR60" s="346">
        <v>-5.6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3188616</v>
      </c>
      <c r="AN61" s="349">
        <v>26285</v>
      </c>
      <c r="AO61" s="350">
        <v>-11.7</v>
      </c>
      <c r="AP61" s="351">
        <v>43220</v>
      </c>
      <c r="AQ61" s="352">
        <v>-0.3</v>
      </c>
      <c r="AR61" s="338">
        <v>-11.4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1951186</v>
      </c>
      <c r="AN62" s="342">
        <v>16073</v>
      </c>
      <c r="AO62" s="343">
        <v>-18.100000000000001</v>
      </c>
      <c r="AP62" s="344">
        <v>22435</v>
      </c>
      <c r="AQ62" s="345">
        <v>-0.8</v>
      </c>
      <c r="AR62" s="346">
        <v>-17.3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cI+a74/OB+J+4H1zpf4s/6itKT9O7uThagJrRQigSzdm4dyOmnXilPkcPFK6dNMuf4EZqUAqOmxAYiu34UgDw==" saltValue="8iv3/rDW4VA8yetjgBlDK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1" spans="125:125" ht="13.5" hidden="1" customHeight="1" x14ac:dyDescent="0.15">
      <c r="DU121" s="259"/>
    </row>
  </sheetData>
  <sheetProtection algorithmName="SHA-512" hashValue="UWab+rSCfvmZUErUUlFMRN1YKdq83ERyxhFOZIy6zprz4UqUbnS6hIkiho+cqNdcQpGlVXXVv2U0pEjV7F8jRQ==" saltValue="T7wc5aE9HVTO417KsxSN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X/MP1Mq0QWknKbS7toN9Xsi8fRmOgzjliBDouojZ8Qk7kc0MGrx6F14fFQ30xrf/cNatsugnh7R3Rd7W5P+JkQ==" saltValue="rf90eSG0/Z/onbhdr8hsj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75" t="s">
        <v>3</v>
      </c>
      <c r="D47" s="1175"/>
      <c r="E47" s="1176"/>
      <c r="F47" s="11">
        <v>10.130000000000001</v>
      </c>
      <c r="G47" s="12">
        <v>8.52</v>
      </c>
      <c r="H47" s="12">
        <v>8.41</v>
      </c>
      <c r="I47" s="12">
        <v>10.51</v>
      </c>
      <c r="J47" s="13">
        <v>15.9</v>
      </c>
    </row>
    <row r="48" spans="2:10" ht="57.75" customHeight="1" x14ac:dyDescent="0.15">
      <c r="B48" s="14"/>
      <c r="C48" s="1177" t="s">
        <v>4</v>
      </c>
      <c r="D48" s="1177"/>
      <c r="E48" s="1178"/>
      <c r="F48" s="15">
        <v>1.08</v>
      </c>
      <c r="G48" s="16">
        <v>1.59</v>
      </c>
      <c r="H48" s="16">
        <v>5.0199999999999996</v>
      </c>
      <c r="I48" s="16">
        <v>9.98</v>
      </c>
      <c r="J48" s="17">
        <v>7.9</v>
      </c>
    </row>
    <row r="49" spans="2:10" ht="57.75" customHeight="1" thickBot="1" x14ac:dyDescent="0.2">
      <c r="B49" s="18"/>
      <c r="C49" s="1179" t="s">
        <v>5</v>
      </c>
      <c r="D49" s="1179"/>
      <c r="E49" s="1180"/>
      <c r="F49" s="19" t="s">
        <v>575</v>
      </c>
      <c r="G49" s="20" t="s">
        <v>576</v>
      </c>
      <c r="H49" s="20">
        <v>3.45</v>
      </c>
      <c r="I49" s="20">
        <v>7.57</v>
      </c>
      <c r="J49" s="21">
        <v>4.88</v>
      </c>
    </row>
    <row r="50" spans="2:10" x14ac:dyDescent="0.15"/>
  </sheetData>
  <sheetProtection algorithmName="SHA-512" hashValue="bJpibceSSa48BmSIvSwh6Dt3kEb/YLtLzEBvNBBp/wlsOg4YlX71prdRErw0bnupd7PHCvc7M/4eVK1OSbeIrA==" saltValue="JpPA3uIUN4AXHU2D8omt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87" t="s">
        <v>577</v>
      </c>
      <c r="D34" s="1187"/>
      <c r="E34" s="1188"/>
      <c r="F34" s="32">
        <v>12.73</v>
      </c>
      <c r="G34" s="33">
        <v>12.97</v>
      </c>
      <c r="H34" s="33">
        <v>12.68</v>
      </c>
      <c r="I34" s="33">
        <v>11.7</v>
      </c>
      <c r="J34" s="34">
        <v>12.06</v>
      </c>
      <c r="K34" s="22"/>
      <c r="L34" s="22"/>
      <c r="M34" s="22"/>
      <c r="N34" s="22"/>
      <c r="O34" s="22"/>
      <c r="P34" s="22"/>
    </row>
    <row r="35" spans="1:16" ht="39" customHeight="1" x14ac:dyDescent="0.15">
      <c r="A35" s="22"/>
      <c r="B35" s="35"/>
      <c r="C35" s="1181" t="s">
        <v>578</v>
      </c>
      <c r="D35" s="1182"/>
      <c r="E35" s="1183"/>
      <c r="F35" s="36">
        <v>1.08</v>
      </c>
      <c r="G35" s="37">
        <v>1.58</v>
      </c>
      <c r="H35" s="37">
        <v>5.0199999999999996</v>
      </c>
      <c r="I35" s="37">
        <v>9.98</v>
      </c>
      <c r="J35" s="38">
        <v>7.9</v>
      </c>
      <c r="K35" s="22"/>
      <c r="L35" s="22"/>
      <c r="M35" s="22"/>
      <c r="N35" s="22"/>
      <c r="O35" s="22"/>
      <c r="P35" s="22"/>
    </row>
    <row r="36" spans="1:16" ht="39" customHeight="1" x14ac:dyDescent="0.15">
      <c r="A36" s="22"/>
      <c r="B36" s="35"/>
      <c r="C36" s="1181" t="s">
        <v>579</v>
      </c>
      <c r="D36" s="1182"/>
      <c r="E36" s="1183"/>
      <c r="F36" s="36">
        <v>3.03</v>
      </c>
      <c r="G36" s="37">
        <v>2</v>
      </c>
      <c r="H36" s="37">
        <v>2</v>
      </c>
      <c r="I36" s="37">
        <v>3.28</v>
      </c>
      <c r="J36" s="38">
        <v>5.16</v>
      </c>
      <c r="K36" s="22"/>
      <c r="L36" s="22"/>
      <c r="M36" s="22"/>
      <c r="N36" s="22"/>
      <c r="O36" s="22"/>
      <c r="P36" s="22"/>
    </row>
    <row r="37" spans="1:16" ht="39" customHeight="1" x14ac:dyDescent="0.15">
      <c r="A37" s="22"/>
      <c r="B37" s="35"/>
      <c r="C37" s="1181" t="s">
        <v>580</v>
      </c>
      <c r="D37" s="1182"/>
      <c r="E37" s="1183"/>
      <c r="F37" s="36">
        <v>0.71</v>
      </c>
      <c r="G37" s="37">
        <v>1.07</v>
      </c>
      <c r="H37" s="37">
        <v>1.82</v>
      </c>
      <c r="I37" s="37">
        <v>2.16</v>
      </c>
      <c r="J37" s="38">
        <v>2.71</v>
      </c>
      <c r="K37" s="22"/>
      <c r="L37" s="22"/>
      <c r="M37" s="22"/>
      <c r="N37" s="22"/>
      <c r="O37" s="22"/>
      <c r="P37" s="22"/>
    </row>
    <row r="38" spans="1:16" ht="39" customHeight="1" x14ac:dyDescent="0.15">
      <c r="A38" s="22"/>
      <c r="B38" s="35"/>
      <c r="C38" s="1181" t="s">
        <v>581</v>
      </c>
      <c r="D38" s="1182"/>
      <c r="E38" s="1183"/>
      <c r="F38" s="36">
        <v>0.3</v>
      </c>
      <c r="G38" s="37">
        <v>0.77</v>
      </c>
      <c r="H38" s="37">
        <v>1.22</v>
      </c>
      <c r="I38" s="37">
        <v>1.1399999999999999</v>
      </c>
      <c r="J38" s="38">
        <v>0.97</v>
      </c>
      <c r="K38" s="22"/>
      <c r="L38" s="22"/>
      <c r="M38" s="22"/>
      <c r="N38" s="22"/>
      <c r="O38" s="22"/>
      <c r="P38" s="22"/>
    </row>
    <row r="39" spans="1:16" ht="39" customHeight="1" x14ac:dyDescent="0.15">
      <c r="A39" s="22"/>
      <c r="B39" s="35"/>
      <c r="C39" s="1181" t="s">
        <v>582</v>
      </c>
      <c r="D39" s="1182"/>
      <c r="E39" s="1183"/>
      <c r="F39" s="36">
        <v>0.01</v>
      </c>
      <c r="G39" s="37">
        <v>0.01</v>
      </c>
      <c r="H39" s="37">
        <v>0.01</v>
      </c>
      <c r="I39" s="37">
        <v>0.01</v>
      </c>
      <c r="J39" s="38">
        <v>0.01</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583</v>
      </c>
      <c r="D42" s="1182"/>
      <c r="E42" s="1183"/>
      <c r="F42" s="36" t="s">
        <v>528</v>
      </c>
      <c r="G42" s="37" t="s">
        <v>528</v>
      </c>
      <c r="H42" s="37" t="s">
        <v>528</v>
      </c>
      <c r="I42" s="37" t="s">
        <v>528</v>
      </c>
      <c r="J42" s="38" t="s">
        <v>528</v>
      </c>
      <c r="K42" s="22"/>
      <c r="L42" s="22"/>
      <c r="M42" s="22"/>
      <c r="N42" s="22"/>
      <c r="O42" s="22"/>
      <c r="P42" s="22"/>
    </row>
    <row r="43" spans="1:16" ht="39" customHeight="1" thickBot="1" x14ac:dyDescent="0.2">
      <c r="A43" s="22"/>
      <c r="B43" s="40"/>
      <c r="C43" s="1184" t="s">
        <v>584</v>
      </c>
      <c r="D43" s="1185"/>
      <c r="E43" s="1186"/>
      <c r="F43" s="41">
        <v>0</v>
      </c>
      <c r="G43" s="42">
        <v>0</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sMJQGGATvc0X79sW9T4RSxLatAIjbmdYwHfmCZnmvjBIUr0HS2PNBVfrTcECQ8hUpkqTeoSsfjkn1nAFnt4Yw==" saltValue="tUGtI9z/M7+M5lMh5jPF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3892</v>
      </c>
      <c r="L45" s="60">
        <v>3709</v>
      </c>
      <c r="M45" s="60">
        <v>3508</v>
      </c>
      <c r="N45" s="60">
        <v>3607</v>
      </c>
      <c r="O45" s="61">
        <v>3458</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528</v>
      </c>
      <c r="L46" s="64" t="s">
        <v>528</v>
      </c>
      <c r="M46" s="64" t="s">
        <v>528</v>
      </c>
      <c r="N46" s="64" t="s">
        <v>528</v>
      </c>
      <c r="O46" s="65" t="s">
        <v>528</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528</v>
      </c>
      <c r="L47" s="64" t="s">
        <v>528</v>
      </c>
      <c r="M47" s="64" t="s">
        <v>528</v>
      </c>
      <c r="N47" s="64" t="s">
        <v>528</v>
      </c>
      <c r="O47" s="65" t="s">
        <v>528</v>
      </c>
      <c r="P47" s="48"/>
      <c r="Q47" s="48"/>
      <c r="R47" s="48"/>
      <c r="S47" s="48"/>
      <c r="T47" s="48"/>
      <c r="U47" s="48"/>
    </row>
    <row r="48" spans="1:21" ht="30.75" customHeight="1" x14ac:dyDescent="0.15">
      <c r="A48" s="48"/>
      <c r="B48" s="1214"/>
      <c r="C48" s="1215"/>
      <c r="D48" s="62"/>
      <c r="E48" s="1191" t="s">
        <v>15</v>
      </c>
      <c r="F48" s="1191"/>
      <c r="G48" s="1191"/>
      <c r="H48" s="1191"/>
      <c r="I48" s="1191"/>
      <c r="J48" s="1192"/>
      <c r="K48" s="63">
        <v>812</v>
      </c>
      <c r="L48" s="64">
        <v>793</v>
      </c>
      <c r="M48" s="64">
        <v>717</v>
      </c>
      <c r="N48" s="64">
        <v>703</v>
      </c>
      <c r="O48" s="65">
        <v>746</v>
      </c>
      <c r="P48" s="48"/>
      <c r="Q48" s="48"/>
      <c r="R48" s="48"/>
      <c r="S48" s="48"/>
      <c r="T48" s="48"/>
      <c r="U48" s="48"/>
    </row>
    <row r="49" spans="1:21" ht="30.75" customHeight="1" x14ac:dyDescent="0.15">
      <c r="A49" s="48"/>
      <c r="B49" s="1214"/>
      <c r="C49" s="1215"/>
      <c r="D49" s="62"/>
      <c r="E49" s="1191" t="s">
        <v>16</v>
      </c>
      <c r="F49" s="1191"/>
      <c r="G49" s="1191"/>
      <c r="H49" s="1191"/>
      <c r="I49" s="1191"/>
      <c r="J49" s="1192"/>
      <c r="K49" s="63">
        <v>91</v>
      </c>
      <c r="L49" s="64">
        <v>92</v>
      </c>
      <c r="M49" s="64">
        <v>100</v>
      </c>
      <c r="N49" s="64">
        <v>93</v>
      </c>
      <c r="O49" s="65">
        <v>93</v>
      </c>
      <c r="P49" s="48"/>
      <c r="Q49" s="48"/>
      <c r="R49" s="48"/>
      <c r="S49" s="48"/>
      <c r="T49" s="48"/>
      <c r="U49" s="48"/>
    </row>
    <row r="50" spans="1:21" ht="30.75" customHeight="1" x14ac:dyDescent="0.15">
      <c r="A50" s="48"/>
      <c r="B50" s="1214"/>
      <c r="C50" s="1215"/>
      <c r="D50" s="62"/>
      <c r="E50" s="1191" t="s">
        <v>17</v>
      </c>
      <c r="F50" s="1191"/>
      <c r="G50" s="1191"/>
      <c r="H50" s="1191"/>
      <c r="I50" s="1191"/>
      <c r="J50" s="1192"/>
      <c r="K50" s="63">
        <v>593</v>
      </c>
      <c r="L50" s="64">
        <v>233</v>
      </c>
      <c r="M50" s="64">
        <v>233</v>
      </c>
      <c r="N50" s="64">
        <v>234</v>
      </c>
      <c r="O50" s="65">
        <v>243</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528</v>
      </c>
      <c r="L51" s="64" t="s">
        <v>528</v>
      </c>
      <c r="M51" s="64" t="s">
        <v>528</v>
      </c>
      <c r="N51" s="64" t="s">
        <v>528</v>
      </c>
      <c r="O51" s="65" t="s">
        <v>528</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4054</v>
      </c>
      <c r="L52" s="64">
        <v>4222</v>
      </c>
      <c r="M52" s="64">
        <v>4064</v>
      </c>
      <c r="N52" s="64">
        <v>3781</v>
      </c>
      <c r="O52" s="65">
        <v>3679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1334</v>
      </c>
      <c r="L53" s="69">
        <v>605</v>
      </c>
      <c r="M53" s="69">
        <v>494</v>
      </c>
      <c r="N53" s="69">
        <v>856</v>
      </c>
      <c r="O53" s="70">
        <v>861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ngyhqVKCExMZp4ZLspNJcovji5Dr6zzqMYGKEM/p/ZZETwIV6wEh2IhrON4lRaaElPxYm1F5SZO/QspNOLY0A==" saltValue="vvd/fgm1WLCDfpkpgFXlr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570</v>
      </c>
      <c r="J40" s="103" t="s">
        <v>571</v>
      </c>
      <c r="K40" s="103" t="s">
        <v>572</v>
      </c>
      <c r="L40" s="103" t="s">
        <v>573</v>
      </c>
      <c r="M40" s="104" t="s">
        <v>574</v>
      </c>
    </row>
    <row r="41" spans="2:13" ht="27.75" customHeight="1" x14ac:dyDescent="0.15">
      <c r="B41" s="1232" t="s">
        <v>32</v>
      </c>
      <c r="C41" s="1233"/>
      <c r="D41" s="105"/>
      <c r="E41" s="1234" t="s">
        <v>33</v>
      </c>
      <c r="F41" s="1234"/>
      <c r="G41" s="1234"/>
      <c r="H41" s="1235"/>
      <c r="I41" s="355">
        <v>37368</v>
      </c>
      <c r="J41" s="356">
        <v>36535</v>
      </c>
      <c r="K41" s="356">
        <v>36323</v>
      </c>
      <c r="L41" s="356">
        <v>35194</v>
      </c>
      <c r="M41" s="357">
        <v>32131</v>
      </c>
    </row>
    <row r="42" spans="2:13" ht="27.75" customHeight="1" x14ac:dyDescent="0.15">
      <c r="B42" s="1222"/>
      <c r="C42" s="1223"/>
      <c r="D42" s="106"/>
      <c r="E42" s="1226" t="s">
        <v>34</v>
      </c>
      <c r="F42" s="1226"/>
      <c r="G42" s="1226"/>
      <c r="H42" s="1227"/>
      <c r="I42" s="358">
        <v>4390</v>
      </c>
      <c r="J42" s="359">
        <v>4044</v>
      </c>
      <c r="K42" s="359">
        <v>3962</v>
      </c>
      <c r="L42" s="359">
        <v>3559</v>
      </c>
      <c r="M42" s="360">
        <v>3316</v>
      </c>
    </row>
    <row r="43" spans="2:13" ht="27.75" customHeight="1" x14ac:dyDescent="0.15">
      <c r="B43" s="1222"/>
      <c r="C43" s="1223"/>
      <c r="D43" s="106"/>
      <c r="E43" s="1226" t="s">
        <v>35</v>
      </c>
      <c r="F43" s="1226"/>
      <c r="G43" s="1226"/>
      <c r="H43" s="1227"/>
      <c r="I43" s="358">
        <v>11141</v>
      </c>
      <c r="J43" s="359">
        <v>9901</v>
      </c>
      <c r="K43" s="359">
        <v>8875</v>
      </c>
      <c r="L43" s="359">
        <v>8252</v>
      </c>
      <c r="M43" s="360">
        <v>8509</v>
      </c>
    </row>
    <row r="44" spans="2:13" ht="27.75" customHeight="1" x14ac:dyDescent="0.15">
      <c r="B44" s="1222"/>
      <c r="C44" s="1223"/>
      <c r="D44" s="106"/>
      <c r="E44" s="1226" t="s">
        <v>36</v>
      </c>
      <c r="F44" s="1226"/>
      <c r="G44" s="1226"/>
      <c r="H44" s="1227"/>
      <c r="I44" s="358">
        <v>438</v>
      </c>
      <c r="J44" s="359">
        <v>388</v>
      </c>
      <c r="K44" s="359">
        <v>398</v>
      </c>
      <c r="L44" s="359">
        <v>427</v>
      </c>
      <c r="M44" s="360">
        <v>417</v>
      </c>
    </row>
    <row r="45" spans="2:13" ht="27.75" customHeight="1" x14ac:dyDescent="0.15">
      <c r="B45" s="1222"/>
      <c r="C45" s="1223"/>
      <c r="D45" s="106"/>
      <c r="E45" s="1226" t="s">
        <v>37</v>
      </c>
      <c r="F45" s="1226"/>
      <c r="G45" s="1226"/>
      <c r="H45" s="1227"/>
      <c r="I45" s="358">
        <v>5221</v>
      </c>
      <c r="J45" s="359">
        <v>5104</v>
      </c>
      <c r="K45" s="359">
        <v>5426</v>
      </c>
      <c r="L45" s="359">
        <v>5470</v>
      </c>
      <c r="M45" s="360">
        <v>5585</v>
      </c>
    </row>
    <row r="46" spans="2:13" ht="27.75" customHeight="1" x14ac:dyDescent="0.15">
      <c r="B46" s="1222"/>
      <c r="C46" s="1223"/>
      <c r="D46" s="107"/>
      <c r="E46" s="1226" t="s">
        <v>38</v>
      </c>
      <c r="F46" s="1226"/>
      <c r="G46" s="1226"/>
      <c r="H46" s="1227"/>
      <c r="I46" s="358">
        <v>3477</v>
      </c>
      <c r="J46" s="359">
        <v>3352</v>
      </c>
      <c r="K46" s="359">
        <v>2920</v>
      </c>
      <c r="L46" s="359">
        <v>2876</v>
      </c>
      <c r="M46" s="360">
        <v>2610</v>
      </c>
    </row>
    <row r="47" spans="2:13" ht="27.75" customHeight="1" x14ac:dyDescent="0.15">
      <c r="B47" s="1222"/>
      <c r="C47" s="1223"/>
      <c r="D47" s="108"/>
      <c r="E47" s="1236" t="s">
        <v>39</v>
      </c>
      <c r="F47" s="1237"/>
      <c r="G47" s="1237"/>
      <c r="H47" s="1238"/>
      <c r="I47" s="358" t="s">
        <v>528</v>
      </c>
      <c r="J47" s="359" t="s">
        <v>528</v>
      </c>
      <c r="K47" s="359" t="s">
        <v>528</v>
      </c>
      <c r="L47" s="359" t="s">
        <v>528</v>
      </c>
      <c r="M47" s="360" t="s">
        <v>528</v>
      </c>
    </row>
    <row r="48" spans="2:13" ht="27.75" customHeight="1" x14ac:dyDescent="0.15">
      <c r="B48" s="1222"/>
      <c r="C48" s="1223"/>
      <c r="D48" s="106"/>
      <c r="E48" s="1226" t="s">
        <v>40</v>
      </c>
      <c r="F48" s="1226"/>
      <c r="G48" s="1226"/>
      <c r="H48" s="1227"/>
      <c r="I48" s="358" t="s">
        <v>528</v>
      </c>
      <c r="J48" s="359" t="s">
        <v>528</v>
      </c>
      <c r="K48" s="359" t="s">
        <v>528</v>
      </c>
      <c r="L48" s="359" t="s">
        <v>528</v>
      </c>
      <c r="M48" s="360" t="s">
        <v>528</v>
      </c>
    </row>
    <row r="49" spans="2:13" ht="27.75" customHeight="1" x14ac:dyDescent="0.15">
      <c r="B49" s="1224"/>
      <c r="C49" s="1225"/>
      <c r="D49" s="106"/>
      <c r="E49" s="1226" t="s">
        <v>41</v>
      </c>
      <c r="F49" s="1226"/>
      <c r="G49" s="1226"/>
      <c r="H49" s="1227"/>
      <c r="I49" s="358" t="s">
        <v>528</v>
      </c>
      <c r="J49" s="359" t="s">
        <v>528</v>
      </c>
      <c r="K49" s="359" t="s">
        <v>528</v>
      </c>
      <c r="L49" s="359" t="s">
        <v>528</v>
      </c>
      <c r="M49" s="360" t="s">
        <v>528</v>
      </c>
    </row>
    <row r="50" spans="2:13" ht="27.75" customHeight="1" x14ac:dyDescent="0.15">
      <c r="B50" s="1220" t="s">
        <v>42</v>
      </c>
      <c r="C50" s="1221"/>
      <c r="D50" s="109"/>
      <c r="E50" s="1226" t="s">
        <v>43</v>
      </c>
      <c r="F50" s="1226"/>
      <c r="G50" s="1226"/>
      <c r="H50" s="1227"/>
      <c r="I50" s="358">
        <v>6934</v>
      </c>
      <c r="J50" s="359">
        <v>6429</v>
      </c>
      <c r="K50" s="359">
        <v>6159</v>
      </c>
      <c r="L50" s="359">
        <v>7182</v>
      </c>
      <c r="M50" s="360">
        <v>8691</v>
      </c>
    </row>
    <row r="51" spans="2:13" ht="27.75" customHeight="1" x14ac:dyDescent="0.15">
      <c r="B51" s="1222"/>
      <c r="C51" s="1223"/>
      <c r="D51" s="106"/>
      <c r="E51" s="1226" t="s">
        <v>44</v>
      </c>
      <c r="F51" s="1226"/>
      <c r="G51" s="1226"/>
      <c r="H51" s="1227"/>
      <c r="I51" s="358">
        <v>8945</v>
      </c>
      <c r="J51" s="359">
        <v>7534</v>
      </c>
      <c r="K51" s="359">
        <v>7558</v>
      </c>
      <c r="L51" s="359">
        <v>8139</v>
      </c>
      <c r="M51" s="360">
        <v>7846</v>
      </c>
    </row>
    <row r="52" spans="2:13" ht="27.75" customHeight="1" x14ac:dyDescent="0.15">
      <c r="B52" s="1224"/>
      <c r="C52" s="1225"/>
      <c r="D52" s="106"/>
      <c r="E52" s="1226" t="s">
        <v>45</v>
      </c>
      <c r="F52" s="1226"/>
      <c r="G52" s="1226"/>
      <c r="H52" s="1227"/>
      <c r="I52" s="358">
        <v>34795</v>
      </c>
      <c r="J52" s="359">
        <v>33642</v>
      </c>
      <c r="K52" s="359">
        <v>32934</v>
      </c>
      <c r="L52" s="359">
        <v>31868</v>
      </c>
      <c r="M52" s="360">
        <v>30118</v>
      </c>
    </row>
    <row r="53" spans="2:13" ht="27.75" customHeight="1" thickBot="1" x14ac:dyDescent="0.2">
      <c r="B53" s="1228" t="s">
        <v>46</v>
      </c>
      <c r="C53" s="1229"/>
      <c r="D53" s="110"/>
      <c r="E53" s="1230" t="s">
        <v>47</v>
      </c>
      <c r="F53" s="1230"/>
      <c r="G53" s="1230"/>
      <c r="H53" s="1231"/>
      <c r="I53" s="361">
        <v>11361</v>
      </c>
      <c r="J53" s="362">
        <v>11720</v>
      </c>
      <c r="K53" s="362">
        <v>11252</v>
      </c>
      <c r="L53" s="362">
        <v>8587</v>
      </c>
      <c r="M53" s="363">
        <v>5912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Ig57iynCxD6iYKCAbS0BmOkHGhTMRj57n1N1l2rn2+euj7BE1O6QL9hcysRwdvygwVfGhj5BSOdjPlw/iLS+g==" saltValue="+oEedzx0ZWSIfZWIAlRW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47" t="s">
        <v>50</v>
      </c>
      <c r="D55" s="1247"/>
      <c r="E55" s="1248"/>
      <c r="F55" s="122">
        <v>2044</v>
      </c>
      <c r="G55" s="122">
        <v>2655</v>
      </c>
      <c r="H55" s="123">
        <v>3917</v>
      </c>
    </row>
    <row r="56" spans="2:8" ht="52.5" customHeight="1" x14ac:dyDescent="0.15">
      <c r="B56" s="124"/>
      <c r="C56" s="1249" t="s">
        <v>51</v>
      </c>
      <c r="D56" s="1249"/>
      <c r="E56" s="1250"/>
      <c r="F56" s="125">
        <v>25</v>
      </c>
      <c r="G56" s="125">
        <v>559</v>
      </c>
      <c r="H56" s="126">
        <v>42</v>
      </c>
    </row>
    <row r="57" spans="2:8" ht="53.25" customHeight="1" x14ac:dyDescent="0.15">
      <c r="B57" s="124"/>
      <c r="C57" s="1251" t="s">
        <v>52</v>
      </c>
      <c r="D57" s="1251"/>
      <c r="E57" s="1252"/>
      <c r="F57" s="127">
        <v>4240</v>
      </c>
      <c r="G57" s="127">
        <v>3907</v>
      </c>
      <c r="H57" s="128">
        <v>4403</v>
      </c>
    </row>
    <row r="58" spans="2:8" ht="45.75" customHeight="1" x14ac:dyDescent="0.15">
      <c r="B58" s="129"/>
      <c r="C58" s="1239" t="s">
        <v>592</v>
      </c>
      <c r="D58" s="1240"/>
      <c r="E58" s="1241"/>
      <c r="F58" s="130">
        <v>3301</v>
      </c>
      <c r="G58" s="130">
        <v>3290</v>
      </c>
      <c r="H58" s="131">
        <v>3229</v>
      </c>
    </row>
    <row r="59" spans="2:8" ht="45.75" customHeight="1" x14ac:dyDescent="0.15">
      <c r="B59" s="129"/>
      <c r="C59" s="1239" t="s">
        <v>593</v>
      </c>
      <c r="D59" s="1240"/>
      <c r="E59" s="1241"/>
      <c r="F59" s="130">
        <v>819</v>
      </c>
      <c r="G59" s="130">
        <v>516</v>
      </c>
      <c r="H59" s="131">
        <v>808</v>
      </c>
    </row>
    <row r="60" spans="2:8" ht="45.75" customHeight="1" x14ac:dyDescent="0.15">
      <c r="B60" s="129"/>
      <c r="C60" s="1239" t="s">
        <v>594</v>
      </c>
      <c r="D60" s="1240"/>
      <c r="E60" s="1241"/>
      <c r="F60" s="130" t="s">
        <v>597</v>
      </c>
      <c r="G60" s="130" t="s">
        <v>597</v>
      </c>
      <c r="H60" s="131">
        <v>221</v>
      </c>
    </row>
    <row r="61" spans="2:8" ht="45.75" customHeight="1" x14ac:dyDescent="0.15">
      <c r="B61" s="129"/>
      <c r="C61" s="1239" t="s">
        <v>595</v>
      </c>
      <c r="D61" s="1240"/>
      <c r="E61" s="1241"/>
      <c r="F61" s="130" t="s">
        <v>597</v>
      </c>
      <c r="G61" s="130" t="s">
        <v>597</v>
      </c>
      <c r="H61" s="131">
        <v>43</v>
      </c>
    </row>
    <row r="62" spans="2:8" ht="45.75" customHeight="1" thickBot="1" x14ac:dyDescent="0.2">
      <c r="B62" s="132"/>
      <c r="C62" s="1242" t="s">
        <v>596</v>
      </c>
      <c r="D62" s="1243"/>
      <c r="E62" s="1244"/>
      <c r="F62" s="133">
        <v>37</v>
      </c>
      <c r="G62" s="133">
        <v>37</v>
      </c>
      <c r="H62" s="134">
        <v>37</v>
      </c>
    </row>
    <row r="63" spans="2:8" ht="52.5" customHeight="1" thickBot="1" x14ac:dyDescent="0.2">
      <c r="B63" s="135"/>
      <c r="C63" s="1245" t="s">
        <v>53</v>
      </c>
      <c r="D63" s="1245"/>
      <c r="E63" s="1246"/>
      <c r="F63" s="136">
        <v>6309</v>
      </c>
      <c r="G63" s="136">
        <v>7120</v>
      </c>
      <c r="H63" s="137">
        <v>8363</v>
      </c>
    </row>
    <row r="64" spans="2:8" x14ac:dyDescent="0.15"/>
  </sheetData>
  <sheetProtection algorithmName="SHA-512" hashValue="oMSHAHszSXq09Jwsery3fmSIaOlqDIOokw9GOznboEPAi+6pmX/ShEH0W0BmevwrdGnigQMo2JpLb9LnzuDc9Q==" saltValue="0tTc2CAUlQXCR3wndDuc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606</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607</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570</v>
      </c>
      <c r="BQ50" s="1266"/>
      <c r="BR50" s="1266"/>
      <c r="BS50" s="1266"/>
      <c r="BT50" s="1266"/>
      <c r="BU50" s="1266"/>
      <c r="BV50" s="1266"/>
      <c r="BW50" s="1266"/>
      <c r="BX50" s="1266" t="s">
        <v>571</v>
      </c>
      <c r="BY50" s="1266"/>
      <c r="BZ50" s="1266"/>
      <c r="CA50" s="1266"/>
      <c r="CB50" s="1266"/>
      <c r="CC50" s="1266"/>
      <c r="CD50" s="1266"/>
      <c r="CE50" s="1266"/>
      <c r="CF50" s="1266" t="s">
        <v>572</v>
      </c>
      <c r="CG50" s="1266"/>
      <c r="CH50" s="1266"/>
      <c r="CI50" s="1266"/>
      <c r="CJ50" s="1266"/>
      <c r="CK50" s="1266"/>
      <c r="CL50" s="1266"/>
      <c r="CM50" s="1266"/>
      <c r="CN50" s="1266" t="s">
        <v>573</v>
      </c>
      <c r="CO50" s="1266"/>
      <c r="CP50" s="1266"/>
      <c r="CQ50" s="1266"/>
      <c r="CR50" s="1266"/>
      <c r="CS50" s="1266"/>
      <c r="CT50" s="1266"/>
      <c r="CU50" s="1266"/>
      <c r="CV50" s="1266" t="s">
        <v>574</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608</v>
      </c>
      <c r="AO51" s="1269"/>
      <c r="AP51" s="1269"/>
      <c r="AQ51" s="1269"/>
      <c r="AR51" s="1269"/>
      <c r="AS51" s="1269"/>
      <c r="AT51" s="1269"/>
      <c r="AU51" s="1269"/>
      <c r="AV51" s="1269"/>
      <c r="AW51" s="1269"/>
      <c r="AX51" s="1269"/>
      <c r="AY51" s="1269"/>
      <c r="AZ51" s="1269"/>
      <c r="BA51" s="1269"/>
      <c r="BB51" s="1269" t="s">
        <v>609</v>
      </c>
      <c r="BC51" s="1269"/>
      <c r="BD51" s="1269"/>
      <c r="BE51" s="1269"/>
      <c r="BF51" s="1269"/>
      <c r="BG51" s="1269"/>
      <c r="BH51" s="1269"/>
      <c r="BI51" s="1269"/>
      <c r="BJ51" s="1269"/>
      <c r="BK51" s="1269"/>
      <c r="BL51" s="1269"/>
      <c r="BM51" s="1269"/>
      <c r="BN51" s="1269"/>
      <c r="BO51" s="1269"/>
      <c r="BP51" s="1267">
        <v>55</v>
      </c>
      <c r="BQ51" s="1267"/>
      <c r="BR51" s="1267"/>
      <c r="BS51" s="1267"/>
      <c r="BT51" s="1267"/>
      <c r="BU51" s="1267"/>
      <c r="BV51" s="1267"/>
      <c r="BW51" s="1267"/>
      <c r="BX51" s="1267">
        <v>56.6</v>
      </c>
      <c r="BY51" s="1267"/>
      <c r="BZ51" s="1267"/>
      <c r="CA51" s="1267"/>
      <c r="CB51" s="1267"/>
      <c r="CC51" s="1267"/>
      <c r="CD51" s="1267"/>
      <c r="CE51" s="1267"/>
      <c r="CF51" s="1267">
        <v>53.1</v>
      </c>
      <c r="CG51" s="1267"/>
      <c r="CH51" s="1267"/>
      <c r="CI51" s="1267"/>
      <c r="CJ51" s="1267"/>
      <c r="CK51" s="1267"/>
      <c r="CL51" s="1267"/>
      <c r="CM51" s="1267"/>
      <c r="CN51" s="1267">
        <v>38.299999999999997</v>
      </c>
      <c r="CO51" s="1267"/>
      <c r="CP51" s="1267"/>
      <c r="CQ51" s="1267"/>
      <c r="CR51" s="1267"/>
      <c r="CS51" s="1267"/>
      <c r="CT51" s="1267"/>
      <c r="CU51" s="1267"/>
      <c r="CV51" s="1267">
        <v>27</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610</v>
      </c>
      <c r="BC53" s="1269"/>
      <c r="BD53" s="1269"/>
      <c r="BE53" s="1269"/>
      <c r="BF53" s="1269"/>
      <c r="BG53" s="1269"/>
      <c r="BH53" s="1269"/>
      <c r="BI53" s="1269"/>
      <c r="BJ53" s="1269"/>
      <c r="BK53" s="1269"/>
      <c r="BL53" s="1269"/>
      <c r="BM53" s="1269"/>
      <c r="BN53" s="1269"/>
      <c r="BO53" s="1269"/>
      <c r="BP53" s="1267">
        <v>62.3</v>
      </c>
      <c r="BQ53" s="1267"/>
      <c r="BR53" s="1267"/>
      <c r="BS53" s="1267"/>
      <c r="BT53" s="1267"/>
      <c r="BU53" s="1267"/>
      <c r="BV53" s="1267"/>
      <c r="BW53" s="1267"/>
      <c r="BX53" s="1267">
        <v>63.6</v>
      </c>
      <c r="BY53" s="1267"/>
      <c r="BZ53" s="1267"/>
      <c r="CA53" s="1267"/>
      <c r="CB53" s="1267"/>
      <c r="CC53" s="1267"/>
      <c r="CD53" s="1267"/>
      <c r="CE53" s="1267"/>
      <c r="CF53" s="1267">
        <v>64.599999999999994</v>
      </c>
      <c r="CG53" s="1267"/>
      <c r="CH53" s="1267"/>
      <c r="CI53" s="1267"/>
      <c r="CJ53" s="1267"/>
      <c r="CK53" s="1267"/>
      <c r="CL53" s="1267"/>
      <c r="CM53" s="1267"/>
      <c r="CN53" s="1267">
        <v>66.3</v>
      </c>
      <c r="CO53" s="1267"/>
      <c r="CP53" s="1267"/>
      <c r="CQ53" s="1267"/>
      <c r="CR53" s="1267"/>
      <c r="CS53" s="1267"/>
      <c r="CT53" s="1267"/>
      <c r="CU53" s="1267"/>
      <c r="CV53" s="1267">
        <v>67.599999999999994</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611</v>
      </c>
      <c r="AO55" s="1266"/>
      <c r="AP55" s="1266"/>
      <c r="AQ55" s="1266"/>
      <c r="AR55" s="1266"/>
      <c r="AS55" s="1266"/>
      <c r="AT55" s="1266"/>
      <c r="AU55" s="1266"/>
      <c r="AV55" s="1266"/>
      <c r="AW55" s="1266"/>
      <c r="AX55" s="1266"/>
      <c r="AY55" s="1266"/>
      <c r="AZ55" s="1266"/>
      <c r="BA55" s="1266"/>
      <c r="BB55" s="1269" t="s">
        <v>609</v>
      </c>
      <c r="BC55" s="1269"/>
      <c r="BD55" s="1269"/>
      <c r="BE55" s="1269"/>
      <c r="BF55" s="1269"/>
      <c r="BG55" s="1269"/>
      <c r="BH55" s="1269"/>
      <c r="BI55" s="1269"/>
      <c r="BJ55" s="1269"/>
      <c r="BK55" s="1269"/>
      <c r="BL55" s="1269"/>
      <c r="BM55" s="1269"/>
      <c r="BN55" s="1269"/>
      <c r="BO55" s="1269"/>
      <c r="BP55" s="1267">
        <v>5</v>
      </c>
      <c r="BQ55" s="1267"/>
      <c r="BR55" s="1267"/>
      <c r="BS55" s="1267"/>
      <c r="BT55" s="1267"/>
      <c r="BU55" s="1267"/>
      <c r="BV55" s="1267"/>
      <c r="BW55" s="1267"/>
      <c r="BX55" s="1267">
        <v>5.4</v>
      </c>
      <c r="BY55" s="1267"/>
      <c r="BZ55" s="1267"/>
      <c r="CA55" s="1267"/>
      <c r="CB55" s="1267"/>
      <c r="CC55" s="1267"/>
      <c r="CD55" s="1267"/>
      <c r="CE55" s="1267"/>
      <c r="CF55" s="1267">
        <v>3.9</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610</v>
      </c>
      <c r="BC57" s="1269"/>
      <c r="BD57" s="1269"/>
      <c r="BE57" s="1269"/>
      <c r="BF57" s="1269"/>
      <c r="BG57" s="1269"/>
      <c r="BH57" s="1269"/>
      <c r="BI57" s="1269"/>
      <c r="BJ57" s="1269"/>
      <c r="BK57" s="1269"/>
      <c r="BL57" s="1269"/>
      <c r="BM57" s="1269"/>
      <c r="BN57" s="1269"/>
      <c r="BO57" s="1269"/>
      <c r="BP57" s="1267">
        <v>61.6</v>
      </c>
      <c r="BQ57" s="1267"/>
      <c r="BR57" s="1267"/>
      <c r="BS57" s="1267"/>
      <c r="BT57" s="1267"/>
      <c r="BU57" s="1267"/>
      <c r="BV57" s="1267"/>
      <c r="BW57" s="1267"/>
      <c r="BX57" s="1267">
        <v>62.5</v>
      </c>
      <c r="BY57" s="1267"/>
      <c r="BZ57" s="1267"/>
      <c r="CA57" s="1267"/>
      <c r="CB57" s="1267"/>
      <c r="CC57" s="1267"/>
      <c r="CD57" s="1267"/>
      <c r="CE57" s="1267"/>
      <c r="CF57" s="1267">
        <v>63.1</v>
      </c>
      <c r="CG57" s="1267"/>
      <c r="CH57" s="1267"/>
      <c r="CI57" s="1267"/>
      <c r="CJ57" s="1267"/>
      <c r="CK57" s="1267"/>
      <c r="CL57" s="1267"/>
      <c r="CM57" s="1267"/>
      <c r="CN57" s="1267">
        <v>63.2</v>
      </c>
      <c r="CO57" s="1267"/>
      <c r="CP57" s="1267"/>
      <c r="CQ57" s="1267"/>
      <c r="CR57" s="1267"/>
      <c r="CS57" s="1267"/>
      <c r="CT57" s="1267"/>
      <c r="CU57" s="1267"/>
      <c r="CV57" s="1267">
        <v>64.2</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612</v>
      </c>
    </row>
    <row r="64" spans="1:109" x14ac:dyDescent="0.15">
      <c r="B64" s="372"/>
      <c r="G64" s="379"/>
      <c r="I64" s="392"/>
      <c r="J64" s="392"/>
      <c r="K64" s="392"/>
      <c r="L64" s="392"/>
      <c r="M64" s="392"/>
      <c r="N64" s="393"/>
      <c r="AM64" s="379"/>
      <c r="AN64" s="379" t="s">
        <v>605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613</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607</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570</v>
      </c>
      <c r="BQ72" s="1266"/>
      <c r="BR72" s="1266"/>
      <c r="BS72" s="1266"/>
      <c r="BT72" s="1266"/>
      <c r="BU72" s="1266"/>
      <c r="BV72" s="1266"/>
      <c r="BW72" s="1266"/>
      <c r="BX72" s="1266" t="s">
        <v>571</v>
      </c>
      <c r="BY72" s="1266"/>
      <c r="BZ72" s="1266"/>
      <c r="CA72" s="1266"/>
      <c r="CB72" s="1266"/>
      <c r="CC72" s="1266"/>
      <c r="CD72" s="1266"/>
      <c r="CE72" s="1266"/>
      <c r="CF72" s="1266" t="s">
        <v>572</v>
      </c>
      <c r="CG72" s="1266"/>
      <c r="CH72" s="1266"/>
      <c r="CI72" s="1266"/>
      <c r="CJ72" s="1266"/>
      <c r="CK72" s="1266"/>
      <c r="CL72" s="1266"/>
      <c r="CM72" s="1266"/>
      <c r="CN72" s="1266" t="s">
        <v>573</v>
      </c>
      <c r="CO72" s="1266"/>
      <c r="CP72" s="1266"/>
      <c r="CQ72" s="1266"/>
      <c r="CR72" s="1266"/>
      <c r="CS72" s="1266"/>
      <c r="CT72" s="1266"/>
      <c r="CU72" s="1266"/>
      <c r="CV72" s="1266" t="s">
        <v>574</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608</v>
      </c>
      <c r="AO73" s="1269"/>
      <c r="AP73" s="1269"/>
      <c r="AQ73" s="1269"/>
      <c r="AR73" s="1269"/>
      <c r="AS73" s="1269"/>
      <c r="AT73" s="1269"/>
      <c r="AU73" s="1269"/>
      <c r="AV73" s="1269"/>
      <c r="AW73" s="1269"/>
      <c r="AX73" s="1269"/>
      <c r="AY73" s="1269"/>
      <c r="AZ73" s="1269"/>
      <c r="BA73" s="1269"/>
      <c r="BB73" s="1269" t="s">
        <v>609</v>
      </c>
      <c r="BC73" s="1269"/>
      <c r="BD73" s="1269"/>
      <c r="BE73" s="1269"/>
      <c r="BF73" s="1269"/>
      <c r="BG73" s="1269"/>
      <c r="BH73" s="1269"/>
      <c r="BI73" s="1269"/>
      <c r="BJ73" s="1269"/>
      <c r="BK73" s="1269"/>
      <c r="BL73" s="1269"/>
      <c r="BM73" s="1269"/>
      <c r="BN73" s="1269"/>
      <c r="BO73" s="1269"/>
      <c r="BP73" s="1267">
        <v>55</v>
      </c>
      <c r="BQ73" s="1267"/>
      <c r="BR73" s="1267"/>
      <c r="BS73" s="1267"/>
      <c r="BT73" s="1267"/>
      <c r="BU73" s="1267"/>
      <c r="BV73" s="1267"/>
      <c r="BW73" s="1267"/>
      <c r="BX73" s="1267">
        <v>56.6</v>
      </c>
      <c r="BY73" s="1267"/>
      <c r="BZ73" s="1267"/>
      <c r="CA73" s="1267"/>
      <c r="CB73" s="1267"/>
      <c r="CC73" s="1267"/>
      <c r="CD73" s="1267"/>
      <c r="CE73" s="1267"/>
      <c r="CF73" s="1267">
        <v>53.1</v>
      </c>
      <c r="CG73" s="1267"/>
      <c r="CH73" s="1267"/>
      <c r="CI73" s="1267"/>
      <c r="CJ73" s="1267"/>
      <c r="CK73" s="1267"/>
      <c r="CL73" s="1267"/>
      <c r="CM73" s="1267"/>
      <c r="CN73" s="1267">
        <v>38.299999999999997</v>
      </c>
      <c r="CO73" s="1267"/>
      <c r="CP73" s="1267"/>
      <c r="CQ73" s="1267"/>
      <c r="CR73" s="1267"/>
      <c r="CS73" s="1267"/>
      <c r="CT73" s="1267"/>
      <c r="CU73" s="1267"/>
      <c r="CV73" s="1267">
        <v>27</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614</v>
      </c>
      <c r="BC75" s="1269"/>
      <c r="BD75" s="1269"/>
      <c r="BE75" s="1269"/>
      <c r="BF75" s="1269"/>
      <c r="BG75" s="1269"/>
      <c r="BH75" s="1269"/>
      <c r="BI75" s="1269"/>
      <c r="BJ75" s="1269"/>
      <c r="BK75" s="1269"/>
      <c r="BL75" s="1269"/>
      <c r="BM75" s="1269"/>
      <c r="BN75" s="1269"/>
      <c r="BO75" s="1269"/>
      <c r="BP75" s="1267">
        <v>6.9</v>
      </c>
      <c r="BQ75" s="1267"/>
      <c r="BR75" s="1267"/>
      <c r="BS75" s="1267"/>
      <c r="BT75" s="1267"/>
      <c r="BU75" s="1267"/>
      <c r="BV75" s="1267"/>
      <c r="BW75" s="1267"/>
      <c r="BX75" s="1267">
        <v>5.3</v>
      </c>
      <c r="BY75" s="1267"/>
      <c r="BZ75" s="1267"/>
      <c r="CA75" s="1267"/>
      <c r="CB75" s="1267"/>
      <c r="CC75" s="1267"/>
      <c r="CD75" s="1267"/>
      <c r="CE75" s="1267"/>
      <c r="CF75" s="1267">
        <v>3.9</v>
      </c>
      <c r="CG75" s="1267"/>
      <c r="CH75" s="1267"/>
      <c r="CI75" s="1267"/>
      <c r="CJ75" s="1267"/>
      <c r="CK75" s="1267"/>
      <c r="CL75" s="1267"/>
      <c r="CM75" s="1267"/>
      <c r="CN75" s="1267">
        <v>3</v>
      </c>
      <c r="CO75" s="1267"/>
      <c r="CP75" s="1267"/>
      <c r="CQ75" s="1267"/>
      <c r="CR75" s="1267"/>
      <c r="CS75" s="1267"/>
      <c r="CT75" s="1267"/>
      <c r="CU75" s="1267"/>
      <c r="CV75" s="1267">
        <v>3.3</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611</v>
      </c>
      <c r="AO77" s="1266"/>
      <c r="AP77" s="1266"/>
      <c r="AQ77" s="1266"/>
      <c r="AR77" s="1266"/>
      <c r="AS77" s="1266"/>
      <c r="AT77" s="1266"/>
      <c r="AU77" s="1266"/>
      <c r="AV77" s="1266"/>
      <c r="AW77" s="1266"/>
      <c r="AX77" s="1266"/>
      <c r="AY77" s="1266"/>
      <c r="AZ77" s="1266"/>
      <c r="BA77" s="1266"/>
      <c r="BB77" s="1269" t="s">
        <v>609</v>
      </c>
      <c r="BC77" s="1269"/>
      <c r="BD77" s="1269"/>
      <c r="BE77" s="1269"/>
      <c r="BF77" s="1269"/>
      <c r="BG77" s="1269"/>
      <c r="BH77" s="1269"/>
      <c r="BI77" s="1269"/>
      <c r="BJ77" s="1269"/>
      <c r="BK77" s="1269"/>
      <c r="BL77" s="1269"/>
      <c r="BM77" s="1269"/>
      <c r="BN77" s="1269"/>
      <c r="BO77" s="1269"/>
      <c r="BP77" s="1267">
        <v>5</v>
      </c>
      <c r="BQ77" s="1267"/>
      <c r="BR77" s="1267"/>
      <c r="BS77" s="1267"/>
      <c r="BT77" s="1267"/>
      <c r="BU77" s="1267"/>
      <c r="BV77" s="1267"/>
      <c r="BW77" s="1267"/>
      <c r="BX77" s="1267">
        <v>5.4</v>
      </c>
      <c r="BY77" s="1267"/>
      <c r="BZ77" s="1267"/>
      <c r="CA77" s="1267"/>
      <c r="CB77" s="1267"/>
      <c r="CC77" s="1267"/>
      <c r="CD77" s="1267"/>
      <c r="CE77" s="1267"/>
      <c r="CF77" s="1267">
        <v>3.9</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614</v>
      </c>
      <c r="BC79" s="1269"/>
      <c r="BD79" s="1269"/>
      <c r="BE79" s="1269"/>
      <c r="BF79" s="1269"/>
      <c r="BG79" s="1269"/>
      <c r="BH79" s="1269"/>
      <c r="BI79" s="1269"/>
      <c r="BJ79" s="1269"/>
      <c r="BK79" s="1269"/>
      <c r="BL79" s="1269"/>
      <c r="BM79" s="1269"/>
      <c r="BN79" s="1269"/>
      <c r="BO79" s="1269"/>
      <c r="BP79" s="1267">
        <v>4.5</v>
      </c>
      <c r="BQ79" s="1267"/>
      <c r="BR79" s="1267"/>
      <c r="BS79" s="1267"/>
      <c r="BT79" s="1267"/>
      <c r="BU79" s="1267"/>
      <c r="BV79" s="1267"/>
      <c r="BW79" s="1267"/>
      <c r="BX79" s="1267">
        <v>4.2</v>
      </c>
      <c r="BY79" s="1267"/>
      <c r="BZ79" s="1267"/>
      <c r="CA79" s="1267"/>
      <c r="CB79" s="1267"/>
      <c r="CC79" s="1267"/>
      <c r="CD79" s="1267"/>
      <c r="CE79" s="1267"/>
      <c r="CF79" s="1267">
        <v>4.2</v>
      </c>
      <c r="CG79" s="1267"/>
      <c r="CH79" s="1267"/>
      <c r="CI79" s="1267"/>
      <c r="CJ79" s="1267"/>
      <c r="CK79" s="1267"/>
      <c r="CL79" s="1267"/>
      <c r="CM79" s="1267"/>
      <c r="CN79" s="1267">
        <v>4.5</v>
      </c>
      <c r="CO79" s="1267"/>
      <c r="CP79" s="1267"/>
      <c r="CQ79" s="1267"/>
      <c r="CR79" s="1267"/>
      <c r="CS79" s="1267"/>
      <c r="CT79" s="1267"/>
      <c r="CU79" s="1267"/>
      <c r="CV79" s="1267">
        <v>4.5999999999999996</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9Z0+9Q/7x3J1yG43R+bSbhFpFIb1+9zc+5AmSwF8Q6FEcVuw2lVlTDOOVMYWyr1iJ9Hn0oXzGffvFf6H9ZNu0A==" saltValue="veWDq1d6dprm77PSl6h2O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YGSl2HM44840CFMf5KWpviLep4NeXtjdqctZ3efZX4GdnO5FJUsTiK2YlIf+nmJdJG85rnN2nwi7opkLKxYsvw==" saltValue="JclB6c/1SgPFOBgF9ErLj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r5TIHmVByI95P4O09CwBn8HObE0XJZUTSTs+iXwQSy7j2u/Zk/ZuspjUU0x7UhC0csyPfyAthw34zGW0DS2lpg==" saltValue="ecGawF2iuax2Klps5WlER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567</v>
      </c>
      <c r="G2" s="151"/>
      <c r="H2" s="152"/>
    </row>
    <row r="3" spans="1:8" x14ac:dyDescent="0.15">
      <c r="A3" s="148" t="s">
        <v>560</v>
      </c>
      <c r="B3" s="153"/>
      <c r="C3" s="154"/>
      <c r="D3" s="155">
        <v>31123</v>
      </c>
      <c r="E3" s="156"/>
      <c r="F3" s="157">
        <v>43226</v>
      </c>
      <c r="G3" s="158"/>
      <c r="H3" s="159"/>
    </row>
    <row r="4" spans="1:8" x14ac:dyDescent="0.15">
      <c r="A4" s="160"/>
      <c r="B4" s="161"/>
      <c r="C4" s="162"/>
      <c r="D4" s="163">
        <v>23842</v>
      </c>
      <c r="E4" s="164"/>
      <c r="F4" s="165">
        <v>22622</v>
      </c>
      <c r="G4" s="166"/>
      <c r="H4" s="167"/>
    </row>
    <row r="5" spans="1:8" x14ac:dyDescent="0.15">
      <c r="A5" s="148" t="s">
        <v>562</v>
      </c>
      <c r="B5" s="153"/>
      <c r="C5" s="154"/>
      <c r="D5" s="155">
        <v>27866</v>
      </c>
      <c r="E5" s="156"/>
      <c r="F5" s="157">
        <v>42836</v>
      </c>
      <c r="G5" s="158"/>
      <c r="H5" s="159"/>
    </row>
    <row r="6" spans="1:8" x14ac:dyDescent="0.15">
      <c r="A6" s="160"/>
      <c r="B6" s="161"/>
      <c r="C6" s="162"/>
      <c r="D6" s="163">
        <v>15142</v>
      </c>
      <c r="E6" s="164"/>
      <c r="F6" s="165">
        <v>22936</v>
      </c>
      <c r="G6" s="166"/>
      <c r="H6" s="167"/>
    </row>
    <row r="7" spans="1:8" x14ac:dyDescent="0.15">
      <c r="A7" s="148" t="s">
        <v>563</v>
      </c>
      <c r="B7" s="153"/>
      <c r="C7" s="154"/>
      <c r="D7" s="155">
        <v>31437</v>
      </c>
      <c r="E7" s="156"/>
      <c r="F7" s="157">
        <v>44161</v>
      </c>
      <c r="G7" s="158"/>
      <c r="H7" s="159"/>
    </row>
    <row r="8" spans="1:8" x14ac:dyDescent="0.15">
      <c r="A8" s="160"/>
      <c r="B8" s="161"/>
      <c r="C8" s="162"/>
      <c r="D8" s="163">
        <v>18582</v>
      </c>
      <c r="E8" s="164"/>
      <c r="F8" s="165">
        <v>23644</v>
      </c>
      <c r="G8" s="166"/>
      <c r="H8" s="167"/>
    </row>
    <row r="9" spans="1:8" x14ac:dyDescent="0.15">
      <c r="A9" s="148" t="s">
        <v>564</v>
      </c>
      <c r="B9" s="153"/>
      <c r="C9" s="154"/>
      <c r="D9" s="155">
        <v>19231</v>
      </c>
      <c r="E9" s="156"/>
      <c r="F9" s="157">
        <v>43955</v>
      </c>
      <c r="G9" s="158"/>
      <c r="H9" s="159"/>
    </row>
    <row r="10" spans="1:8" x14ac:dyDescent="0.15">
      <c r="A10" s="160"/>
      <c r="B10" s="161"/>
      <c r="C10" s="162"/>
      <c r="D10" s="163">
        <v>11636</v>
      </c>
      <c r="E10" s="164"/>
      <c r="F10" s="165">
        <v>21318</v>
      </c>
      <c r="G10" s="166"/>
      <c r="H10" s="167"/>
    </row>
    <row r="11" spans="1:8" x14ac:dyDescent="0.15">
      <c r="A11" s="148" t="s">
        <v>565</v>
      </c>
      <c r="B11" s="153"/>
      <c r="C11" s="154"/>
      <c r="D11" s="155">
        <v>21767</v>
      </c>
      <c r="E11" s="156"/>
      <c r="F11" s="157">
        <v>41921</v>
      </c>
      <c r="G11" s="158"/>
      <c r="H11" s="159"/>
    </row>
    <row r="12" spans="1:8" x14ac:dyDescent="0.15">
      <c r="A12" s="160"/>
      <c r="B12" s="161"/>
      <c r="C12" s="168"/>
      <c r="D12" s="163">
        <v>11165</v>
      </c>
      <c r="E12" s="164"/>
      <c r="F12" s="165">
        <v>21655</v>
      </c>
      <c r="G12" s="166"/>
      <c r="H12" s="167"/>
    </row>
    <row r="13" spans="1:8" x14ac:dyDescent="0.15">
      <c r="A13" s="148"/>
      <c r="B13" s="153"/>
      <c r="C13" s="169"/>
      <c r="D13" s="170">
        <v>26285</v>
      </c>
      <c r="E13" s="171"/>
      <c r="F13" s="172">
        <v>43220</v>
      </c>
      <c r="G13" s="173"/>
      <c r="H13" s="159"/>
    </row>
    <row r="14" spans="1:8" x14ac:dyDescent="0.15">
      <c r="A14" s="160"/>
      <c r="B14" s="161"/>
      <c r="C14" s="162"/>
      <c r="D14" s="163">
        <v>16073</v>
      </c>
      <c r="E14" s="164"/>
      <c r="F14" s="165">
        <v>22435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1.08</v>
      </c>
      <c r="C19" s="174">
        <f>ROUND(VALUE(SUBSTITUTE(実質収支比率等に係る経年分析!G$48,"▲","-")),2)</f>
        <v>1.59</v>
      </c>
      <c r="D19" s="174">
        <f>ROUND(VALUE(SUBSTITUTE(実質収支比率等に係る経年分析!H$48,"▲","-")),2)</f>
        <v>5.0199999999999996</v>
      </c>
      <c r="E19" s="174">
        <f>ROUND(VALUE(SUBSTITUTE(実質収支比率等に係る経年分析!I$48,"▲","-")),2)</f>
        <v>9.98</v>
      </c>
      <c r="F19" s="174">
        <f>ROUND(VALUE(SUBSTITUTE(実質収支比率等に係る経年分析!J$48,"▲","-")),2)</f>
        <v>7.9</v>
      </c>
    </row>
    <row r="20" spans="1:11" x14ac:dyDescent="0.15">
      <c r="A20" s="174" t="s">
        <v>57</v>
      </c>
      <c r="B20" s="174">
        <f>ROUND(VALUE(SUBSTITUTE(実質収支比率等に係る経年分析!F$47,"▲","-")),2)</f>
        <v>10.130000000000001</v>
      </c>
      <c r="C20" s="174">
        <f>ROUND(VALUE(SUBSTITUTE(実質収支比率等に係る経年分析!G$47,"▲","-")),2)</f>
        <v>8.52</v>
      </c>
      <c r="D20" s="174">
        <f>ROUND(VALUE(SUBSTITUTE(実質収支比率等に係る経年分析!H$47,"▲","-")),2)</f>
        <v>8.41</v>
      </c>
      <c r="E20" s="174">
        <f>ROUND(VALUE(SUBSTITUTE(実質収支比率等に係る経年分析!I$47,"▲","-")),2)</f>
        <v>10.51</v>
      </c>
      <c r="F20" s="174">
        <f>ROUND(VALUE(SUBSTITUTE(実質収支比率等に係る経年分析!J$47,"▲","-")),2)</f>
        <v>15.9</v>
      </c>
    </row>
    <row r="21" spans="1:11" x14ac:dyDescent="0.15">
      <c r="A21" s="174" t="s">
        <v>58</v>
      </c>
      <c r="B21" s="174">
        <f>IF(ISNUMBER(VALUE(SUBSTITUTE(実質収支比率等に係る経年分析!F$49,"▲","-"))),ROUND(VALUE(SUBSTITUTE(実質収支比率等に係る経年分析!F$49,"▲","-")),2),NA())</f>
        <v>-0.74</v>
      </c>
      <c r="C21" s="174">
        <f>IF(ISNUMBER(VALUE(SUBSTITUTE(実質収支比率等に係る経年分析!G$49,"▲","-"))),ROUND(VALUE(SUBSTITUTE(実質収支比率等に係る経年分析!G$49,"▲","-")),2),NA())</f>
        <v>-1.03</v>
      </c>
      <c r="D21" s="174">
        <f>IF(ISNUMBER(VALUE(SUBSTITUTE(実質収支比率等に係る経年分析!H$49,"▲","-"))),ROUND(VALUE(SUBSTITUTE(実質収支比率等に係る経年分析!H$49,"▲","-")),2),NA())</f>
        <v>3.45</v>
      </c>
      <c r="E21" s="174">
        <f>IF(ISNUMBER(VALUE(SUBSTITUTE(実質収支比率等に係る経年分析!I$49,"▲","-"))),ROUND(VALUE(SUBSTITUTE(実質収支比率等に係る経年分析!I$49,"▲","-")),2),NA())</f>
        <v>7.57</v>
      </c>
      <c r="F21" s="174">
        <f>IF(ISNUMBER(VALUE(SUBSTITUTE(実質収支比率等に係る経年分析!J$49,"▲","-"))),ROUND(VALUE(SUBSTITUTE(実質収支比率等に係る経年分析!J$49,"▲","-")),2),NA())</f>
        <v>4.88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介護保険</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1.1399999999999999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0.97</v>
      </c>
    </row>
    <row r="33" spans="1:16" x14ac:dyDescent="0.15">
      <c r="A33" s="175" t="str">
        <f>IF(連結実質赤字比率に係る赤字・黒字の構成分析!C$37="",NA(),連結実質赤字比率に係る赤字・黒字の構成分析!C$37)</f>
        <v>国民健康保険</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2.71</v>
      </c>
    </row>
    <row r="34" spans="1:16" x14ac:dyDescent="0.15">
      <c r="A34" s="175" t="str">
        <f>IF(連結実質赤字比率に係る赤字・黒字の構成分析!C$36="",NA(),連結実質赤字比率に係る赤字・黒字の構成分析!C$36)</f>
        <v>下水道事業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5.0199999999999996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v>
      </c>
    </row>
    <row r="36" spans="1:16" x14ac:dyDescent="0.15">
      <c r="A36" s="175" t="str">
        <f>IF(連結実質赤字比率に係る赤字・黒字の構成分析!C$34="",NA(),連結実質赤字比率に係る赤字・黒字の構成分析!C$34)</f>
        <v>上水道事業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12.06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4054</v>
      </c>
      <c r="E42" s="176"/>
      <c r="F42" s="176"/>
      <c r="G42" s="176">
        <f>'実質公債費比率（分子）の構造'!L$52</f>
        <v>4222</v>
      </c>
      <c r="H42" s="176"/>
      <c r="I42" s="176"/>
      <c r="J42" s="176">
        <f>'実質公債費比率（分子）の構造'!M$52</f>
        <v>4064</v>
      </c>
      <c r="K42" s="176"/>
      <c r="L42" s="176"/>
      <c r="M42" s="176">
        <f>'実質公債費比率（分子）の構造'!N$52</f>
        <v>3781</v>
      </c>
      <c r="N42" s="176"/>
      <c r="O42" s="176"/>
      <c r="P42" s="176">
        <f>'実質公債費比率（分子）の構造'!O$52</f>
        <v>3679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593</v>
      </c>
      <c r="C44" s="176"/>
      <c r="D44" s="176"/>
      <c r="E44" s="176">
        <f>'実質公債費比率（分子）の構造'!L$50</f>
        <v>233</v>
      </c>
      <c r="F44" s="176"/>
      <c r="G44" s="176"/>
      <c r="H44" s="176">
        <f>'実質公債費比率（分子）の構造'!M$50</f>
        <v>233</v>
      </c>
      <c r="I44" s="176"/>
      <c r="J44" s="176"/>
      <c r="K44" s="176">
        <f>'実質公債費比率（分子）の構造'!N$50</f>
        <v>234</v>
      </c>
      <c r="L44" s="176"/>
      <c r="M44" s="176"/>
      <c r="N44" s="176">
        <f>'実質公債費比率（分子）の構造'!O$50</f>
        <v>243</v>
      </c>
      <c r="O44" s="176"/>
      <c r="P44" s="176"/>
    </row>
    <row r="45" spans="1:16" x14ac:dyDescent="0.15">
      <c r="A45" s="176" t="s">
        <v>68</v>
      </c>
      <c r="B45" s="176">
        <f>'実質公債費比率（分子）の構造'!K$49</f>
        <v>91</v>
      </c>
      <c r="C45" s="176"/>
      <c r="D45" s="176"/>
      <c r="E45" s="176">
        <f>'実質公債費比率（分子）の構造'!L$49</f>
        <v>92</v>
      </c>
      <c r="F45" s="176"/>
      <c r="G45" s="176"/>
      <c r="H45" s="176">
        <f>'実質公債費比率（分子）の構造'!M$49</f>
        <v>100</v>
      </c>
      <c r="I45" s="176"/>
      <c r="J45" s="176"/>
      <c r="K45" s="176">
        <f>'実質公債費比率（分子）の構造'!N$49</f>
        <v>93</v>
      </c>
      <c r="L45" s="176"/>
      <c r="M45" s="176"/>
      <c r="N45" s="176">
        <f>'実質公債費比率（分子）の構造'!O$49</f>
        <v>93</v>
      </c>
      <c r="O45" s="176"/>
      <c r="P45" s="176"/>
    </row>
    <row r="46" spans="1:16" x14ac:dyDescent="0.15">
      <c r="A46" s="176" t="s">
        <v>69</v>
      </c>
      <c r="B46" s="176">
        <f>'実質公債費比率（分子）の構造'!K$48</f>
        <v>812</v>
      </c>
      <c r="C46" s="176"/>
      <c r="D46" s="176"/>
      <c r="E46" s="176">
        <f>'実質公債費比率（分子）の構造'!L$48</f>
        <v>793</v>
      </c>
      <c r="F46" s="176"/>
      <c r="G46" s="176"/>
      <c r="H46" s="176">
        <f>'実質公債費比率（分子）の構造'!M$48</f>
        <v>717</v>
      </c>
      <c r="I46" s="176"/>
      <c r="J46" s="176"/>
      <c r="K46" s="176">
        <f>'実質公債費比率（分子）の構造'!N$48</f>
        <v>703</v>
      </c>
      <c r="L46" s="176"/>
      <c r="M46" s="176"/>
      <c r="N46" s="176">
        <f>'実質公債費比率（分子）の構造'!O$48</f>
        <v>746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3892</v>
      </c>
      <c r="C49" s="176"/>
      <c r="D49" s="176"/>
      <c r="E49" s="176">
        <f>'実質公債費比率（分子）の構造'!L$45</f>
        <v>3709</v>
      </c>
      <c r="F49" s="176"/>
      <c r="G49" s="176"/>
      <c r="H49" s="176">
        <f>'実質公債費比率（分子）の構造'!M$45</f>
        <v>3508</v>
      </c>
      <c r="I49" s="176"/>
      <c r="J49" s="176"/>
      <c r="K49" s="176">
        <f>'実質公債費比率（分子）の構造'!N$45</f>
        <v>3607</v>
      </c>
      <c r="L49" s="176"/>
      <c r="M49" s="176"/>
      <c r="N49" s="176">
        <f>'実質公債費比率（分子）の構造'!O$45</f>
        <v>3458</v>
      </c>
      <c r="O49" s="176"/>
      <c r="P49" s="176"/>
    </row>
    <row r="50" spans="1:16" x14ac:dyDescent="0.15">
      <c r="A50" s="176" t="s">
        <v>73</v>
      </c>
      <c r="B50" s="176" t="e">
        <f>NA()</f>
        <v>#N/A</v>
      </c>
      <c r="C50" s="176">
        <f>IF(ISNUMBER('実質公債費比率（分子）の構造'!K$53),'実質公債費比率（分子）の構造'!K$53,NA())</f>
        <v>1334</v>
      </c>
      <c r="D50" s="176" t="e">
        <f>NA()</f>
        <v>#N/A</v>
      </c>
      <c r="E50" s="176" t="e">
        <f>NA()</f>
        <v>#N/A</v>
      </c>
      <c r="F50" s="176">
        <f>IF(ISNUMBER('実質公債費比率（分子）の構造'!L$53),'実質公債費比率（分子）の構造'!L$53,NA())</f>
        <v>605</v>
      </c>
      <c r="G50" s="176" t="e">
        <f>NA()</f>
        <v>#N/A</v>
      </c>
      <c r="H50" s="176" t="e">
        <f>NA()</f>
        <v>#N/A</v>
      </c>
      <c r="I50" s="176">
        <f>IF(ISNUMBER('実質公債費比率（分子）の構造'!M$53),'実質公債費比率（分子）の構造'!M$53,NA())</f>
        <v>494</v>
      </c>
      <c r="J50" s="176" t="e">
        <f>NA()</f>
        <v>#N/A</v>
      </c>
      <c r="K50" s="176" t="e">
        <f>NA()</f>
        <v>#N/A</v>
      </c>
      <c r="L50" s="176">
        <f>IF(ISNUMBER('実質公債費比率（分子）の構造'!N$53),'実質公債費比率（分子）の構造'!N$53,NA())</f>
        <v>856</v>
      </c>
      <c r="M50" s="176" t="e">
        <f>NA()</f>
        <v>#N/A</v>
      </c>
      <c r="N50" s="176" t="e">
        <f>NA()</f>
        <v>#N/A</v>
      </c>
      <c r="O50" s="176">
        <f>IF(ISNUMBER('実質公債費比率（分子）の構造'!O$53),'実質公債費比率（分子）の構造'!O$53,NA())</f>
        <v>861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34795</v>
      </c>
      <c r="E56" s="175"/>
      <c r="F56" s="175"/>
      <c r="G56" s="175">
        <f>'将来負担比率（分子）の構造'!J$52</f>
        <v>33642</v>
      </c>
      <c r="H56" s="175"/>
      <c r="I56" s="175"/>
      <c r="J56" s="175">
        <f>'将来負担比率（分子）の構造'!K$52</f>
        <v>32934</v>
      </c>
      <c r="K56" s="175"/>
      <c r="L56" s="175"/>
      <c r="M56" s="175">
        <f>'将来負担比率（分子）の構造'!L$52</f>
        <v>31868</v>
      </c>
      <c r="N56" s="175"/>
      <c r="O56" s="175"/>
      <c r="P56" s="175">
        <f>'将来負担比率（分子）の構造'!M$52</f>
        <v>30118</v>
      </c>
    </row>
    <row r="57" spans="1:16" x14ac:dyDescent="0.15">
      <c r="A57" s="175" t="s">
        <v>44</v>
      </c>
      <c r="B57" s="175"/>
      <c r="C57" s="175"/>
      <c r="D57" s="175">
        <f>'将来負担比率（分子）の構造'!I$51</f>
        <v>8945</v>
      </c>
      <c r="E57" s="175"/>
      <c r="F57" s="175"/>
      <c r="G57" s="175">
        <f>'将来負担比率（分子）の構造'!J$51</f>
        <v>7534</v>
      </c>
      <c r="H57" s="175"/>
      <c r="I57" s="175"/>
      <c r="J57" s="175">
        <f>'将来負担比率（分子）の構造'!K$51</f>
        <v>7558</v>
      </c>
      <c r="K57" s="175"/>
      <c r="L57" s="175"/>
      <c r="M57" s="175">
        <f>'将来負担比率（分子）の構造'!L$51</f>
        <v>8139</v>
      </c>
      <c r="N57" s="175"/>
      <c r="O57" s="175"/>
      <c r="P57" s="175">
        <f>'将来負担比率（分子）の構造'!M$51</f>
        <v>7846</v>
      </c>
    </row>
    <row r="58" spans="1:16" x14ac:dyDescent="0.15">
      <c r="A58" s="175" t="s">
        <v>43</v>
      </c>
      <c r="B58" s="175"/>
      <c r="C58" s="175"/>
      <c r="D58" s="175">
        <f>'将来負担比率（分子）の構造'!I$50</f>
        <v>6934</v>
      </c>
      <c r="E58" s="175"/>
      <c r="F58" s="175"/>
      <c r="G58" s="175">
        <f>'将来負担比率（分子）の構造'!J$50</f>
        <v>6429</v>
      </c>
      <c r="H58" s="175"/>
      <c r="I58" s="175"/>
      <c r="J58" s="175">
        <f>'将来負担比率（分子）の構造'!K$50</f>
        <v>6159</v>
      </c>
      <c r="K58" s="175"/>
      <c r="L58" s="175"/>
      <c r="M58" s="175">
        <f>'将来負担比率（分子）の構造'!L$50</f>
        <v>7182</v>
      </c>
      <c r="N58" s="175"/>
      <c r="O58" s="175"/>
      <c r="P58" s="175">
        <f>'将来負担比率（分子）の構造'!M$50</f>
        <v>8691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3477</v>
      </c>
      <c r="C61" s="175"/>
      <c r="D61" s="175"/>
      <c r="E61" s="175">
        <f>'将来負担比率（分子）の構造'!J$46</f>
        <v>3352</v>
      </c>
      <c r="F61" s="175"/>
      <c r="G61" s="175"/>
      <c r="H61" s="175">
        <f>'将来負担比率（分子）の構造'!K$46</f>
        <v>2920</v>
      </c>
      <c r="I61" s="175"/>
      <c r="J61" s="175"/>
      <c r="K61" s="175">
        <f>'将来負担比率（分子）の構造'!L$46</f>
        <v>2876</v>
      </c>
      <c r="L61" s="175"/>
      <c r="M61" s="175"/>
      <c r="N61" s="175">
        <f>'将来負担比率（分子）の構造'!M$46</f>
        <v>2610</v>
      </c>
      <c r="O61" s="175"/>
      <c r="P61" s="175"/>
    </row>
    <row r="62" spans="1:16" x14ac:dyDescent="0.15">
      <c r="A62" s="175" t="s">
        <v>37</v>
      </c>
      <c r="B62" s="175">
        <f>'将来負担比率（分子）の構造'!I$45</f>
        <v>5221</v>
      </c>
      <c r="C62" s="175"/>
      <c r="D62" s="175"/>
      <c r="E62" s="175">
        <f>'将来負担比率（分子）の構造'!J$45</f>
        <v>5104</v>
      </c>
      <c r="F62" s="175"/>
      <c r="G62" s="175"/>
      <c r="H62" s="175">
        <f>'将来負担比率（分子）の構造'!K$45</f>
        <v>5426</v>
      </c>
      <c r="I62" s="175"/>
      <c r="J62" s="175"/>
      <c r="K62" s="175">
        <f>'将来負担比率（分子）の構造'!L$45</f>
        <v>5470</v>
      </c>
      <c r="L62" s="175"/>
      <c r="M62" s="175"/>
      <c r="N62" s="175">
        <f>'将来負担比率（分子）の構造'!M$45</f>
        <v>5585</v>
      </c>
      <c r="O62" s="175"/>
      <c r="P62" s="175"/>
    </row>
    <row r="63" spans="1:16" x14ac:dyDescent="0.15">
      <c r="A63" s="175" t="s">
        <v>36</v>
      </c>
      <c r="B63" s="175">
        <f>'将来負担比率（分子）の構造'!I$44</f>
        <v>438</v>
      </c>
      <c r="C63" s="175"/>
      <c r="D63" s="175"/>
      <c r="E63" s="175">
        <f>'将来負担比率（分子）の構造'!J$44</f>
        <v>388</v>
      </c>
      <c r="F63" s="175"/>
      <c r="G63" s="175"/>
      <c r="H63" s="175">
        <f>'将来負担比率（分子）の構造'!K$44</f>
        <v>398</v>
      </c>
      <c r="I63" s="175"/>
      <c r="J63" s="175"/>
      <c r="K63" s="175">
        <f>'将来負担比率（分子）の構造'!L$44</f>
        <v>427</v>
      </c>
      <c r="L63" s="175"/>
      <c r="M63" s="175"/>
      <c r="N63" s="175">
        <f>'将来負担比率（分子）の構造'!M$44</f>
        <v>417</v>
      </c>
      <c r="O63" s="175"/>
      <c r="P63" s="175"/>
    </row>
    <row r="64" spans="1:16" x14ac:dyDescent="0.15">
      <c r="A64" s="175" t="s">
        <v>35</v>
      </c>
      <c r="B64" s="175">
        <f>'将来負担比率（分子）の構造'!I$43</f>
        <v>11141</v>
      </c>
      <c r="C64" s="175"/>
      <c r="D64" s="175"/>
      <c r="E64" s="175">
        <f>'将来負担比率（分子）の構造'!J$43</f>
        <v>9901</v>
      </c>
      <c r="F64" s="175"/>
      <c r="G64" s="175"/>
      <c r="H64" s="175">
        <f>'将来負担比率（分子）の構造'!K$43</f>
        <v>8875</v>
      </c>
      <c r="I64" s="175"/>
      <c r="J64" s="175"/>
      <c r="K64" s="175">
        <f>'将来負担比率（分子）の構造'!L$43</f>
        <v>8252</v>
      </c>
      <c r="L64" s="175"/>
      <c r="M64" s="175"/>
      <c r="N64" s="175">
        <f>'将来負担比率（分子）の構造'!M$43</f>
        <v>8509</v>
      </c>
      <c r="O64" s="175"/>
      <c r="P64" s="175"/>
    </row>
    <row r="65" spans="1:16" x14ac:dyDescent="0.15">
      <c r="A65" s="175" t="s">
        <v>34</v>
      </c>
      <c r="B65" s="175">
        <f>'将来負担比率（分子）の構造'!I$42</f>
        <v>4390</v>
      </c>
      <c r="C65" s="175"/>
      <c r="D65" s="175"/>
      <c r="E65" s="175">
        <f>'将来負担比率（分子）の構造'!J$42</f>
        <v>4044</v>
      </c>
      <c r="F65" s="175"/>
      <c r="G65" s="175"/>
      <c r="H65" s="175">
        <f>'将来負担比率（分子）の構造'!K$42</f>
        <v>3962</v>
      </c>
      <c r="I65" s="175"/>
      <c r="J65" s="175"/>
      <c r="K65" s="175">
        <f>'将来負担比率（分子）の構造'!L$42</f>
        <v>3559</v>
      </c>
      <c r="L65" s="175"/>
      <c r="M65" s="175"/>
      <c r="N65" s="175">
        <f>'将来負担比率（分子）の構造'!M$42</f>
        <v>3316</v>
      </c>
      <c r="O65" s="175"/>
      <c r="P65" s="175"/>
    </row>
    <row r="66" spans="1:16" x14ac:dyDescent="0.15">
      <c r="A66" s="175" t="s">
        <v>33</v>
      </c>
      <c r="B66" s="175">
        <f>'将来負担比率（分子）の構造'!I$41</f>
        <v>37368</v>
      </c>
      <c r="C66" s="175"/>
      <c r="D66" s="175"/>
      <c r="E66" s="175">
        <f>'将来負担比率（分子）の構造'!J$41</f>
        <v>36535</v>
      </c>
      <c r="F66" s="175"/>
      <c r="G66" s="175"/>
      <c r="H66" s="175">
        <f>'将来負担比率（分子）の構造'!K$41</f>
        <v>36323</v>
      </c>
      <c r="I66" s="175"/>
      <c r="J66" s="175"/>
      <c r="K66" s="175">
        <f>'将来負担比率（分子）の構造'!L$41</f>
        <v>35194</v>
      </c>
      <c r="L66" s="175"/>
      <c r="M66" s="175"/>
      <c r="N66" s="175">
        <f>'将来負担比率（分子）の構造'!M$41</f>
        <v>32131</v>
      </c>
      <c r="O66" s="175"/>
      <c r="P66" s="175"/>
    </row>
    <row r="67" spans="1:16" x14ac:dyDescent="0.15">
      <c r="A67" s="175" t="s">
        <v>77</v>
      </c>
      <c r="B67" s="175" t="e">
        <f>NA()</f>
        <v>#N/A</v>
      </c>
      <c r="C67" s="175">
        <f>IF(ISNUMBER('将来負担比率（分子）の構造'!I$53), IF('将来負担比率（分子）の構造'!I$53 &lt; 0, 0, '将来負担比率（分子）の構造'!I$53), NA())</f>
        <v>11361</v>
      </c>
      <c r="D67" s="175" t="e">
        <f>NA()</f>
        <v>#N/A</v>
      </c>
      <c r="E67" s="175" t="e">
        <f>NA()</f>
        <v>#N/A</v>
      </c>
      <c r="F67" s="175">
        <f>IF(ISNUMBER('将来負担比率（分子）の構造'!J$53), IF('将来負担比率（分子）の構造'!J$53 &lt; 0, 0, '将来負担比率（分子）の構造'!J$53), NA())</f>
        <v>11720</v>
      </c>
      <c r="G67" s="175" t="e">
        <f>NA()</f>
        <v>#N/A</v>
      </c>
      <c r="H67" s="175" t="e">
        <f>NA()</f>
        <v>#N/A</v>
      </c>
      <c r="I67" s="175">
        <f>IF(ISNUMBER('将来負担比率（分子）の構造'!K$53), IF('将来負担比率（分子）の構造'!K$53 &lt; 0, 0, '将来負担比率（分子）の構造'!K$53), NA())</f>
        <v>11252</v>
      </c>
      <c r="J67" s="175" t="e">
        <f>NA()</f>
        <v>#N/A</v>
      </c>
      <c r="K67" s="175" t="e">
        <f>NA()</f>
        <v>#N/A</v>
      </c>
      <c r="L67" s="175">
        <f>IF(ISNUMBER('将来負担比率（分子）の構造'!L$53), IF('将来負担比率（分子）の構造'!L$53 &lt; 0, 0, '将来負担比率（分子）の構造'!L$53), NA())</f>
        <v>8587</v>
      </c>
      <c r="M67" s="175" t="e">
        <f>NA()</f>
        <v>#N/A</v>
      </c>
      <c r="N67" s="175" t="e">
        <f>NA()</f>
        <v>#N/A</v>
      </c>
      <c r="O67" s="175">
        <f>IF(ISNUMBER('将来負担比率（分子）の構造'!M$53), IF('将来負担比率（分子）の構造'!M$53 &lt; 0, 0, '将来負担比率（分子）の構造'!M$53), NA())</f>
        <v>5912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2044</v>
      </c>
      <c r="C72" s="179">
        <f>基金残高に係る経年分析!G55</f>
        <v>2655</v>
      </c>
      <c r="D72" s="179">
        <f>基金残高に係る経年分析!H55</f>
        <v>3917</v>
      </c>
    </row>
    <row r="73" spans="1:16" x14ac:dyDescent="0.15">
      <c r="A73" s="178" t="s">
        <v>80</v>
      </c>
      <c r="B73" s="179">
        <f>基金残高に係る経年分析!F56</f>
        <v>25</v>
      </c>
      <c r="C73" s="179">
        <f>基金残高に係る経年分析!G56</f>
        <v>559</v>
      </c>
      <c r="D73" s="179">
        <f>基金残高に係る経年分析!H56</f>
        <v>42</v>
      </c>
    </row>
    <row r="74" spans="1:16" x14ac:dyDescent="0.15">
      <c r="A74" s="178" t="s">
        <v>81</v>
      </c>
      <c r="B74" s="179">
        <f>基金残高に係る経年分析!F57</f>
        <v>4240</v>
      </c>
      <c r="C74" s="179">
        <f>基金残高に係る経年分析!G57</f>
        <v>3907</v>
      </c>
      <c r="D74" s="179">
        <f>基金残高に係る経年分析!H57</f>
        <v>4403</v>
      </c>
    </row>
  </sheetData>
  <sheetProtection algorithmName="SHA-512" hashValue="xAKWAcFWt8Cl7WymW1rnPgdaUe5CgHkJuk3h+JO5U5O2qx/F5GdyBJibUiN7LJ7yJs1jw2MaqpEiP5OmS7S3WQ==" saltValue="0fIdNNqc7uE40DMy0nVB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2024-03-18T06:02:04Z</cp:lastPrinted>
  <dcterms:created xsi:type="dcterms:W3CDTF">2024-03-14T03:28:08Z</dcterms:created>
  <dcterms:modified xsi:type="dcterms:W3CDTF">2024-09-03T08:34:16Z</dcterms:modified>
  <cp:category/>
</cp:coreProperties>
</file>