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6公会計\R6(R4決算)\08_令和4年度財政状況資料集の作成について（2回目・地方公会計関係）\06 市町村データ\"/>
    </mc:Choice>
  </mc:AlternateContent>
  <xr:revisionPtr revIDLastSave="0" documentId="13_ncr:1_{00D75EF4-5E79-4D85-B868-C6E932F272DC}" xr6:coauthVersionLast="47" xr6:coauthVersionMax="47" xr10:uidLastSave="{00000000-0000-0000-0000-000000000000}"/>
  <bookViews>
    <workbookView xWindow="-108" yWindow="-108" windowWidth="23256" windowHeight="12576" tabRatio="90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C39" i="10"/>
  <c r="CO38" i="10"/>
  <c r="BE38" i="10"/>
  <c r="AM38" i="10"/>
  <c r="C38" i="10"/>
  <c r="CO37" i="10"/>
  <c r="BE37" i="10"/>
  <c r="AM37" i="10"/>
  <c r="C37" i="10"/>
  <c r="CO36" i="10"/>
  <c r="BE36" i="10"/>
  <c r="C36" i="10"/>
  <c r="CO35" i="10"/>
  <c r="BE35" i="10"/>
  <c r="CO34" i="10"/>
  <c r="BW34" i="10"/>
  <c r="BW35" i="10" s="1"/>
  <c r="BW36" i="10" s="1"/>
  <c r="BW37" i="10" s="1"/>
  <c r="BW38"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U39" i="10" s="1"/>
  <c r="AM34" i="10"/>
  <c r="AM35" i="10" s="1"/>
  <c r="AM36" i="10" s="1"/>
</calcChain>
</file>

<file path=xl/sharedStrings.xml><?xml version="1.0" encoding="utf-8"?>
<sst xmlns="http://schemas.openxmlformats.org/spreadsheetml/2006/main" count="1145" uniqueCount="625">
  <si>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</si>
  <si>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</si>
  <si>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</si>
  <si>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</si>
  <si>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</si>
  <si>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</si>
  <si>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</si>
  <si>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</si>
  <si>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</si>
  <si>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</si>
  <si>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</si>
  <si>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</si>
  <si>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</si>
  <si>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</si>
  <si>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</si>
  <si>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</si>
  <si>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</si>
  <si>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</si>
  <si>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</si>
  <si>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</si>
  <si>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</si>
  <si>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</si>
  <si>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</si>
  <si>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</si>
  <si>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</si>
  <si>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</si>
  <si>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</si>
  <si>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</si>
  <si>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</si>
  <si>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</si>
  <si>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</si>
  <si>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</si>
  <si>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</si>
  <si>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</si>
  <si>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</si>
  <si>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</si>
  <si>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</si>
  <si>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</si>
  <si>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</si>
  <si>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</si>
  <si>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</si>
  <si>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</si>
  <si>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</si>
  <si>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</si>
  <si>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</si>
  <si>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</si>
  <si>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</si>
  <si>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</si>
  <si>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</si>
  <si>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</si>
  <si>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</si>
  <si>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</si>
  <si>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</si>
  <si>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</si>
  <si>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</si>
  <si>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</si>
  <si>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</si>
  <si>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</si>
  <si>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</si>
  <si>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</si>
  <si>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</si>
  <si>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</si>
  <si>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</si>
  <si>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</si>
  <si>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</si>
  <si>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</si>
  <si>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</si>
  <si>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</si>
  <si>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</si>
  <si>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</si>
  <si>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</si>
  <si>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</si>
  <si>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</si>
  <si>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</si>
  <si>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</si>
  <si>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</si>
  <si>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</si>
  <si>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</si>
  <si>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</si>
  <si>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</si>
  <si>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</si>
  <si>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</si>
  <si>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</si>
  <si>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</si>
  <si>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</si>
  <si>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</si>
  <si>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</si>
  <si>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</si>
  <si>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</si>
  <si>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</si>
  <si>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</si>
  <si>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</si>
  <si>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</si>
  <si>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</si>
  <si>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</si>
  <si>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</si>
  <si>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</si>
  <si>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</si>
  <si>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</si>
  <si>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</si>
  <si>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大和高田市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</si>
  <si>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</si>
  <si>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</si>
  <si>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</si>
  <si>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</si>
  <si>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</si>
  <si>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</si>
  <si>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</si>
  <si>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</si>
  <si>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</si>
  <si>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</si>
  <si>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</si>
  <si>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</si>
  <si>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</si>
  <si>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</si>
  <si>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</si>
  <si>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</si>
  <si>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</si>
  <si>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</si>
  <si>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</si>
  <si>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</si>
  <si>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</si>
  <si>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</si>
  <si>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</si>
  <si>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</si>
  <si>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</si>
  <si>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</si>
  <si>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</si>
  <si>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</si>
  <si>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</si>
  <si>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</si>
  <si>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</si>
  <si>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</si>
  <si>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</si>
  <si>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</si>
  <si>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</si>
  <si>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</si>
  <si>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</si>
  <si>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</si>
  <si>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</si>
  <si>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</si>
  <si>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</si>
  <si>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</si>
  <si>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</si>
  <si>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</si>
  <si>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</si>
  <si>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</si>
  <si>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</si>
  <si>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</si>
  <si>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</si>
  <si>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</si>
  <si>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</si>
  <si>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</si>
  <si>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</si>
  <si>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</si>
  <si>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</si>
  <si>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</si>
  <si>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</si>
  <si>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</si>
  <si>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</si>
  <si>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</si>
  <si>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</si>
  <si>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</si>
  <si>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</si>
  <si>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</si>
  <si>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</si>
  <si>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</si>
  <si>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</si>
  <si>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</si>
  <si>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</si>
  <si>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</si>
  <si>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</si>
  <si>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</si>
  <si>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</si>
  <si>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</si>
  <si>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</si>
  <si>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</si>
  <si>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</si>
  <si>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</si>
  <si>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</si>
  <si>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</si>
  <si>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</si>
  <si>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</si>
  <si>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</si>
  <si>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</si>
  <si>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</si>
  <si>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</si>
  <si>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</si>
  <si>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</si>
  <si>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</si>
  <si>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</si>
  <si>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</si>
  <si>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</si>
  <si>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</si>
  <si>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</si>
  <si>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</si>
  <si>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</si>
  <si>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</si>
  <si>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</si>
  <si>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</si>
  <si>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</si>
  <si>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</si>
  <si>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</si>
  <si>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</si>
  <si>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</si>
  <si>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</si>
  <si>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</si>
  <si>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</si>
  <si>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</si>
  <si>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</si>
  <si>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</si>
  <si>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</si>
  <si>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</si>
  <si>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</si>
  <si>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</si>
  <si>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</si>
  <si>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奈良県大和高田市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</si>
  <si>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</si>
  <si>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</si>
  <si>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</si>
  <si>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</si>
  <si>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</si>
  <si>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</si>
  <si>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</si>
  <si>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</si>
  <si>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</si>
  <si>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</si>
  <si>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</si>
  <si>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</si>
  <si>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</si>
  <si>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</si>
  <si>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</si>
  <si>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</si>
  <si>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</si>
  <si>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</si>
  <si>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</si>
  <si>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</si>
  <si>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</si>
  <si>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</si>
  <si>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</si>
  <si>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</si>
  <si>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</si>
  <si>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</si>
  <si>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</si>
  <si>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</si>
  <si>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</si>
  <si>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</si>
  <si>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</si>
  <si>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</si>
  <si>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</si>
  <si>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</si>
  <si>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</si>
  <si>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</si>
  <si>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</si>
  <si>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</si>
  <si>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</si>
  <si>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</si>
  <si>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</si>
  <si>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</si>
  <si>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</si>
  <si>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</si>
  <si>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</si>
  <si>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</si>
  <si>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</si>
  <si>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</si>
  <si>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</si>
  <si>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</si>
  <si>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</si>
  <si>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</si>
  <si>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</si>
  <si>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</si>
  <si>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</si>
  <si>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</si>
  <si>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</si>
  <si>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</si>
  <si>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</si>
  <si>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</si>
  <si>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</si>
  <si>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</si>
  <si>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</si>
  <si>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</si>
  <si>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</si>
  <si>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</si>
  <si>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</si>
  <si>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</si>
  <si>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</si>
  <si>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</si>
  <si>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</si>
  <si>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</si>
  <si>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</si>
  <si>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</si>
  <si>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</si>
  <si>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</si>
  <si>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</si>
  <si>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</si>
  <si>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</si>
  <si>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</si>
  <si>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</si>
  <si>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</si>
  <si>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</si>
  <si>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</si>
  <si>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</si>
  <si>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</si>
  <si>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</si>
  <si>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</si>
  <si>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</si>
  <si>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</si>
  <si>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</si>
  <si>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</si>
  <si>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</si>
  <si>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</si>
  <si>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</si>
  <si>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</si>
  <si>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</si>
  <si>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</si>
  <si>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</si>
  <si>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</si>
  <si>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</si>
  <si>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</si>
  <si>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</si>
  <si>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</si>
  <si>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</si>
  <si>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</si>
  <si>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</si>
  <si>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</si>
  <si>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</si>
  <si>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</si>
  <si>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</si>
  <si>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</si>
  <si>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</si>
  <si>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</si>
  <si>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</si>
  <si>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</si>
  <si>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</si>
  <si>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</si>
  <si>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</si>
  <si>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</si>
  <si>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</si>
  <si>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</si>
  <si>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</si>
  <si>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</si>
  <si>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</si>
  <si>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</si>
  <si>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</si>
  <si>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</si>
  <si>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</si>
  <si>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</si>
  <si>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</si>
  <si>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</si>
  <si>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</si>
  <si>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</si>
  <si>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</si>
  <si>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</si>
  <si>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</si>
  <si>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</si>
  <si>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</si>
  <si>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</si>
  <si>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</si>
  <si>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</si>
  <si>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</si>
  <si>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</si>
  <si>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</si>
  <si>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</si>
  <si>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</si>
  <si>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</si>
  <si>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</si>
  <si>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</si>
  <si>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</si>
  <si>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奈良県大和高田市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</si>
  <si>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</si>
  <si>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</si>
  <si>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</si>
  <si>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</si>
  <si>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</si>
  <si>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</si>
  <si>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</si>
  <si>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</si>
  <si>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</si>
  <si>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</si>
  <si>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</si>
  <si>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</si>
  <si>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</si>
  <si>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</si>
  <si>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</si>
  <si>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</si>
  <si>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</si>
  <si>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</si>
  <si>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</si>
  <si>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</si>
  <si>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</si>
  <si>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</si>
  <si>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</si>
  <si>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</si>
  <si>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</si>
  <si>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</si>
  <si>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</si>
  <si>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</si>
  <si>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</si>
  <si>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</si>
  <si>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</si>
  <si>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</si>
  <si>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</si>
  <si>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</si>
  <si>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</si>
  <si>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</si>
  <si>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国民健康保険天満診療所特別会計</t>
    <phoneticPr fontId="5"/>
  </si>
  <si>
    <t>駐車場事業特別会計</t>
    <phoneticPr fontId="5"/>
  </si>
  <si>
    <t>介護保険事業特別会計</t>
    <phoneticPr fontId="5"/>
  </si>
  <si>
    <t>介護サービス事業特別会計</t>
    <phoneticPr fontId="5"/>
  </si>
  <si>
    <t>-</t>
    <phoneticPr fontId="5"/>
  </si>
  <si>
    <t>後期高齢者医療保険事業特別会計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</si>
  <si>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</si>
  <si>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</si>
  <si>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</si>
  <si>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</si>
  <si>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</si>
  <si>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</si>
  <si>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</si>
  <si>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</si>
  <si>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</si>
  <si>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</si>
  <si>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</si>
  <si>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</si>
  <si>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</si>
  <si>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</si>
  <si>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</si>
  <si>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</si>
  <si>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</si>
  <si>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</si>
  <si>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</si>
  <si>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</si>
  <si>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</si>
  <si>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</si>
  <si>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</si>
  <si>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</si>
  <si>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</si>
  <si>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</si>
  <si>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</si>
  <si>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</si>
  <si>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</si>
  <si>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</si>
  <si>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</si>
  <si>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</si>
  <si>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</si>
  <si>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</si>
  <si>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</si>
  <si>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</si>
  <si>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</si>
  <si>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</si>
  <si>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</si>
  <si>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</si>
  <si>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</si>
  <si>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</si>
  <si>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</si>
  <si>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</si>
  <si>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</si>
  <si>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</si>
  <si>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</si>
  <si>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</si>
  <si>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</si>
  <si>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</si>
  <si>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</si>
  <si>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</si>
  <si>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</si>
  <si>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</si>
  <si>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</si>
  <si>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</si>
  <si>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</si>
  <si>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</si>
  <si>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</si>
  <si>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</si>
  <si>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</si>
  <si>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</si>
  <si>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</si>
  <si>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</si>
  <si>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</si>
  <si>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</si>
  <si>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</si>
  <si>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</si>
  <si>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</si>
  <si>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</si>
  <si>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</si>
  <si>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</si>
  <si>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</si>
  <si>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</si>
  <si>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</si>
  <si>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</si>
  <si>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</si>
  <si>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</si>
  <si>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</si>
  <si>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</si>
  <si>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</si>
  <si>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</si>
  <si>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</si>
  <si>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</si>
  <si>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</si>
  <si>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</si>
  <si>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</si>
  <si>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</si>
  <si>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</si>
  <si>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</si>
  <si>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</si>
  <si>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</si>
  <si>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</si>
  <si>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</si>
  <si>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</si>
  <si>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</si>
  <si>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</si>
  <si>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</si>
  <si>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</si>
  <si>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</si>
  <si>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</si>
  <si>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</si>
  <si>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</si>
  <si>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</si>
  <si>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</si>
  <si>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</si>
  <si>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</si>
  <si>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</si>
  <si>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</si>
  <si>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</si>
  <si>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</si>
  <si>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</si>
  <si>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</si>
  <si>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</si>
  <si>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</si>
  <si>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</si>
  <si>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</si>
  <si>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</si>
  <si>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</si>
  <si>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</si>
  <si>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</si>
  <si>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</si>
  <si>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</si>
  <si>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</si>
  <si>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</si>
  <si>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</si>
  <si>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</si>
  <si>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</si>
  <si>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</si>
  <si>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</si>
  <si>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</si>
  <si>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</si>
  <si>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</si>
  <si>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</si>
  <si>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</si>
  <si>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</si>
  <si>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</si>
  <si>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</si>
  <si>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</si>
  <si>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</si>
  <si>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</si>
  <si>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</si>
  <si>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</si>
  <si>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</si>
  <si>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</si>
  <si>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</si>
  <si>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</si>
  <si>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</si>
  <si>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</si>
  <si>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</si>
  <si>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</si>
  <si>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</si>
  <si>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</si>
  <si>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</si>
  <si>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</si>
  <si>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</si>
  <si>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</si>
  <si>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</si>
  <si>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</si>
  <si>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</si>
  <si>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</si>
  <si>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</si>
  <si>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</si>
  <si>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</si>
  <si>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</si>
  <si>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5.65</t>
  </si>
  <si>
    <t>▲ 2.52</t>
  </si>
  <si>
    <t>▲ 1.90</t>
  </si>
  <si>
    <t>▲ 7.75</t>
  </si>
  <si>
    <t>駐車場事業特別会計</t>
  </si>
  <si>
    <t>▲ 2.33</t>
  </si>
  <si>
    <t>▲ 2.28</t>
  </si>
  <si>
    <t>▲ 2.24</t>
  </si>
  <si>
    <t>▲ 2.17</t>
  </si>
  <si>
    <t>▲ 2.22</t>
  </si>
  <si>
    <t>病院事業会計</t>
  </si>
  <si>
    <t>水道事業会計</t>
  </si>
  <si>
    <t>一般会計</t>
  </si>
  <si>
    <t>介護保険事業特別会計</t>
  </si>
  <si>
    <t>国民健康保険事業特別会計</t>
  </si>
  <si>
    <t>休日診療所特別会計</t>
  </si>
  <si>
    <t>下水道事業会計</t>
  </si>
  <si>
    <t>その他会計（赤字）</t>
  </si>
  <si>
    <t>▲ 0.04</t>
  </si>
  <si>
    <t>その他会計（黒字）</t>
  </si>
  <si>
    <t>（百万円）</t>
    <phoneticPr fontId="5"/>
  </si>
  <si>
    <t>H30</t>
    <phoneticPr fontId="5"/>
  </si>
  <si>
    <t>R01</t>
    <phoneticPr fontId="5"/>
  </si>
  <si>
    <t>R02</t>
    <phoneticPr fontId="5"/>
  </si>
  <si>
    <t>R03</t>
    <phoneticPr fontId="5"/>
  </si>
  <si>
    <t>R04</t>
    <phoneticPr fontId="5"/>
  </si>
  <si>
    <t>奈良県葛城地区清掃事務組合</t>
  </si>
  <si>
    <t>奈良県住宅新築資金等貸付金回収管理組合</t>
  </si>
  <si>
    <t>奈良県後期高齢者医療広域連合</t>
  </si>
  <si>
    <t>奈良県広域消防組合</t>
  </si>
  <si>
    <t>山辺・県北西部広域環境衛生組合</t>
  </si>
  <si>
    <t>大和高田市土地開発公社</t>
    <rPh sb="0" eb="5">
      <t>ヤマトタカダシ</t>
    </rPh>
    <rPh sb="5" eb="11">
      <t>トチカイハツコウシャ</t>
    </rPh>
    <phoneticPr fontId="2"/>
  </si>
  <si>
    <t>‐</t>
  </si>
  <si>
    <t>ふるさと大和高田応援基金</t>
    <rPh sb="4" eb="12">
      <t>ヤマトタカダオウエンキキン</t>
    </rPh>
    <phoneticPr fontId="5"/>
  </si>
  <si>
    <t>退職手当基金</t>
    <rPh sb="0" eb="6">
      <t>タイショクテアテキキン</t>
    </rPh>
    <phoneticPr fontId="5"/>
  </si>
  <si>
    <t>休日診療所基金</t>
    <rPh sb="0" eb="5">
      <t>キュウジツシンリョウショ</t>
    </rPh>
    <rPh sb="5" eb="7">
      <t>キキン</t>
    </rPh>
    <phoneticPr fontId="2"/>
  </si>
  <si>
    <t>公共施設整備基金</t>
    <rPh sb="0" eb="4">
      <t>コウキョウシセツ</t>
    </rPh>
    <rPh sb="4" eb="8">
      <t>セイビキキン</t>
    </rPh>
    <phoneticPr fontId="5"/>
  </si>
  <si>
    <t>交通遺児就学援助等基金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</si>
  <si>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</si>
  <si>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</si>
  <si>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</si>
  <si>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</si>
  <si>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</si>
  <si>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</si>
  <si>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</si>
  <si>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</si>
  <si>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</si>
  <si>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有形固定資産減価償却率は類似団体平均と比べて0.9ポイント高く、将来負担比率は類似団体に比べて20.6ポイント高くなっている。次年度においては、ごみ中継施設など大型の建設事業の進行により将来負担比率の増加が見込まれている。これを勘案しながら有形固定資産の老朽化対策を進めていくためにも、公共施設等総合管理計画など各種の計画や方針に基づき、公共施設等の更新等や長寿命化において多様な観点から施設の適正化を進め、効率的な整備更新事業を進めていく必要がある。</t>
    <rPh sb="19" eb="20">
      <t>クラ</t>
    </rPh>
    <rPh sb="29" eb="30">
      <t>タカ</t>
    </rPh>
    <rPh sb="63" eb="66">
      <t>ジネンド</t>
    </rPh>
    <rPh sb="74" eb="78">
      <t>チュウケイシセツ</t>
    </rPh>
    <rPh sb="88" eb="90">
      <t>シンコウ</t>
    </rPh>
    <rPh sb="100" eb="102">
      <t>ゾウカ</t>
    </rPh>
    <rPh sb="103" eb="105">
      <t>ミコ</t>
    </rPh>
    <rPh sb="114" eb="116">
      <t>カンアン</t>
    </rPh>
    <rPh sb="120" eb="126">
      <t>ユウケイコテイシサン</t>
    </rPh>
    <rPh sb="127" eb="132">
      <t>ロウキュウカタイサク</t>
    </rPh>
    <rPh sb="133" eb="134">
      <t>スス</t>
    </rPh>
    <rPh sb="143" eb="154">
      <t>コウキョウシセツトウソウゴウカンリケイカク</t>
    </rPh>
    <rPh sb="156" eb="158">
      <t>カクシュ</t>
    </rPh>
    <rPh sb="159" eb="161">
      <t>ケイカク</t>
    </rPh>
    <rPh sb="162" eb="164">
      <t>ホウシン</t>
    </rPh>
    <rPh sb="165" eb="166">
      <t>モト</t>
    </rPh>
    <rPh sb="169" eb="174">
      <t>コウキョウシセツトウ</t>
    </rPh>
    <rPh sb="175" eb="178">
      <t>コウシントウ</t>
    </rPh>
    <rPh sb="179" eb="183">
      <t>チョウジュミョウカ</t>
    </rPh>
    <rPh sb="187" eb="189">
      <t>タヨウ</t>
    </rPh>
    <rPh sb="190" eb="192">
      <t>カンテン</t>
    </rPh>
    <rPh sb="194" eb="196">
      <t>シセツ</t>
    </rPh>
    <rPh sb="197" eb="200">
      <t>テキセイカ</t>
    </rPh>
    <rPh sb="201" eb="202">
      <t>スス</t>
    </rPh>
    <rPh sb="204" eb="207">
      <t>コウリツテキ</t>
    </rPh>
    <rPh sb="215" eb="216">
      <t>スス</t>
    </rPh>
    <rPh sb="220" eb="222">
      <t>ヒツヨウ</t>
    </rPh>
    <phoneticPr fontId="5"/>
  </si>
  <si>
    <t>本市は将来負担比率および実質公債費比率ともに類似団体内平均値より高くなっているものの、将来負担比率は、普通建設事業費の減少により地方債の発行額が減少するなど、前年度比13ポイント良化しており、また実質公債費比率についても償還終了による元利償還金の減少などが主な要因となり前年度比1.1ポイント良化している。今後は、退職手当債の償還終了による実質公債費比率の減少要因を見込むものの、大型の建設事業や老朽化した公共施設等の整備更新事業に伴う地方債の発行などを要因として実質公債費比率と将来負担比率の増加が見込まれることから、公共施設等の設置や規模の適正さも含めて検討を進め、公債費の適正化に取り組んでいく必要がある。</t>
    <rPh sb="51" eb="57">
      <t>フツウケンセツジギョウ</t>
    </rPh>
    <rPh sb="57" eb="58">
      <t>ヒ</t>
    </rPh>
    <rPh sb="59" eb="61">
      <t>ゲンショウ</t>
    </rPh>
    <rPh sb="72" eb="74">
      <t>ゲンショウ</t>
    </rPh>
    <rPh sb="89" eb="91">
      <t>リョウカ</t>
    </rPh>
    <rPh sb="110" eb="114">
      <t>ショウカンシュウリョウ</t>
    </rPh>
    <rPh sb="117" eb="122">
      <t>ガンリショウカンキン</t>
    </rPh>
    <rPh sb="123" eb="125">
      <t>ゲンショウ</t>
    </rPh>
    <rPh sb="146" eb="148">
      <t>リョウカ</t>
    </rPh>
    <rPh sb="153" eb="155">
      <t>コンゴ</t>
    </rPh>
    <rPh sb="157" eb="162">
      <t>タイショクテアテサイ</t>
    </rPh>
    <rPh sb="163" eb="167">
      <t>ショウカンシュウリョウ</t>
    </rPh>
    <rPh sb="170" eb="177">
      <t>ジッシツコウサイヒヒリツ</t>
    </rPh>
    <rPh sb="178" eb="180">
      <t>ゲンショウ</t>
    </rPh>
    <rPh sb="180" eb="182">
      <t>ヨウイン</t>
    </rPh>
    <rPh sb="183" eb="185">
      <t>ミコ</t>
    </rPh>
    <rPh sb="190" eb="192">
      <t>オオガタ</t>
    </rPh>
    <rPh sb="193" eb="197">
      <t>ケンセツジギョウ</t>
    </rPh>
    <rPh sb="227" eb="229">
      <t>ヨウイン</t>
    </rPh>
    <rPh sb="247" eb="249">
      <t>ゾウカ</t>
    </rPh>
    <rPh sb="250" eb="252">
      <t>ミコ</t>
    </rPh>
    <rPh sb="260" eb="265">
      <t>コウキョウシセツトウ</t>
    </rPh>
    <rPh sb="266" eb="268">
      <t>セッチ</t>
    </rPh>
    <rPh sb="269" eb="271">
      <t>キボ</t>
    </rPh>
    <rPh sb="272" eb="274">
      <t>テキセイ</t>
    </rPh>
    <rPh sb="276" eb="277">
      <t>フク</t>
    </rPh>
    <rPh sb="279" eb="281">
      <t>ケントウ</t>
    </rPh>
    <rPh sb="282" eb="283">
      <t>スス</t>
    </rPh>
    <rPh sb="285" eb="288">
      <t>コウサイヒ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</si>
</sst>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A7C005D-0C03-4227-A226-6DD5A650CB8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7BF5-4BF4-9EE1-AAF52A18C6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26592</c:v>
                </c:pt>
                <c:pt idx="1">
                  <c:v>72586</c:v>
                </c:pt>
                <c:pt idx="2">
                  <c:v>44464</c:v>
                </c:pt>
                <c:pt idx="3">
                  <c:v>47151</c:v>
                </c:pt>
                <c:pt idx="4">
                  <c:v>18391</c:v>
                </c:pt>
              </c:numCache>
            </c:numRef>
          </c:val>
          <c:smooth val="0"/>
          <c:extLst>
            <c:ext xmlns:c16="http://schemas.microsoft.com/office/drawing/2014/chart" uri="{C3380CC4-5D6E-409C-BE32-E72D297353CC}">
              <c16:uniqueId val="{00000001-7BF5-4BF4-9EE1-AAF52A18C6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6.04</c:v>
                </c:pt>
                <c:pt idx="1">
                  <c:v>3.43</c:v>
                </c:pt>
                <c:pt idx="2">
                  <c:v>0.24</c:v>
                </c:pt>
                <c:pt idx="3">
                  <c:v>8.85</c:v>
                </c:pt>
                <c:pt idx="4">
                  <c:v>1.9</c:v>
                </c:pt>
              </c:numCache>
            </c:numRef>
          </c:val>
          <c:extLst>
            <c:ext xmlns:c16="http://schemas.microsoft.com/office/drawing/2014/chart" uri="{C3380CC4-5D6E-409C-BE32-E72D297353CC}">
              <c16:uniqueId val="{00000000-483E-42F9-A6FF-F4976DF254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5.7</c:v>
                </c:pt>
                <c:pt idx="1">
                  <c:v>8.68</c:v>
                </c:pt>
                <c:pt idx="2">
                  <c:v>11.31</c:v>
                </c:pt>
                <c:pt idx="3">
                  <c:v>10.91</c:v>
                </c:pt>
                <c:pt idx="4">
                  <c:v>14.94</c:v>
                </c:pt>
              </c:numCache>
            </c:numRef>
          </c:val>
          <c:extLst>
            <c:ext xmlns:c16="http://schemas.microsoft.com/office/drawing/2014/chart" uri="{C3380CC4-5D6E-409C-BE32-E72D297353CC}">
              <c16:uniqueId val="{00000001-483E-42F9-A6FF-F4976DF254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-5.65</c:v>
                </c:pt>
                <c:pt idx="1">
                  <c:v>-2.52</c:v>
                </c:pt>
                <c:pt idx="2">
                  <c:v>-1.9</c:v>
                </c:pt>
                <c:pt idx="3">
                  <c:v>8.65</c:v>
                </c:pt>
                <c:pt idx="4">
                  <c:v>-7.75</c:v>
                </c:pt>
              </c:numCache>
            </c:numRef>
          </c:val>
          <c:smooth val="0"/>
          <c:extLst>
            <c:ext xmlns:c16="http://schemas.microsoft.com/office/drawing/2014/chart" uri="{C3380CC4-5D6E-409C-BE32-E72D297353CC}">
              <c16:uniqueId val="{00000002-483E-42F9-A6FF-F4976DF254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7.0000000000000007E-2</c:v>
                </c:pt>
                <c:pt idx="4">
                  <c:v>#N/A</c:v>
                </c:pt>
                <c:pt idx="5">
                  <c:v>0.02</c:v>
                </c:pt>
                <c:pt idx="6">
                  <c:v>#N/A</c:v>
                </c:pt>
                <c:pt idx="7">
                  <c:v>0.04</c:v>
                </c:pt>
                <c:pt idx="8">
                  <c:v>#N/A</c:v>
                </c:pt>
                <c:pt idx="9">
                  <c:v>0.05</c:v>
                </c:pt>
              </c:numCache>
            </c:numRef>
          </c:val>
          <c:extLst>
            <c:ext xmlns:c16="http://schemas.microsoft.com/office/drawing/2014/chart" uri="{C3380CC4-5D6E-409C-BE32-E72D297353CC}">
              <c16:uniqueId val="{00000000-D6B5-46E3-8E0D-F8992CD39D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0.04</c:v>
                </c:pt>
                <c:pt idx="7">
                  <c:v>#N/A</c:v>
                </c:pt>
                <c:pt idx="8">
                  <c:v>0</c:v>
                </c:pt>
                <c:pt idx="9">
                  <c:v>0</c:v>
                </c:pt>
              </c:numCache>
            </c:numRef>
          </c:val>
          <c:extLst>
            <c:ext xmlns:c16="http://schemas.microsoft.com/office/drawing/2014/chart" uri="{C3380CC4-5D6E-409C-BE32-E72D297353CC}">
              <c16:uniqueId val="{00000001-D6B5-46E3-8E0D-F8992CD39D53}"/>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0.81</c:v>
                </c:pt>
                <c:pt idx="2">
                  <c:v>#N/A</c:v>
                </c:pt>
                <c:pt idx="3">
                  <c:v>0.68</c:v>
                </c:pt>
                <c:pt idx="4">
                  <c:v>#N/A</c:v>
                </c:pt>
                <c:pt idx="5">
                  <c:v>0.2</c:v>
                </c:pt>
                <c:pt idx="6">
                  <c:v>#N/A</c:v>
                </c:pt>
                <c:pt idx="7">
                  <c:v>0</c:v>
                </c:pt>
                <c:pt idx="8">
                  <c:v>#N/A</c:v>
                </c:pt>
                <c:pt idx="9">
                  <c:v>0.09</c:v>
                </c:pt>
              </c:numCache>
            </c:numRef>
          </c:val>
          <c:extLst>
            <c:ext xmlns:c16="http://schemas.microsoft.com/office/drawing/2014/chart" uri="{C3380CC4-5D6E-409C-BE32-E72D297353CC}">
              <c16:uniqueId val="{00000002-D6B5-46E3-8E0D-F8992CD39D53}"/>
            </c:ext>
          </c:extLst>
        </c:ser>
        <c:ser>
          <c:idx val="3"/>
          <c:order val="3"/>
          <c:tx>
            <c:strRef>
              <c:f>データシート!$A$30</c:f>
              <c:strCache>
                <c:ptCount val="1"/>
                <c:pt idx="0">
                  <c:v>休日診療所特別会計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0.05</c:v>
                </c:pt>
                <c:pt idx="8">
                  <c:v>#N/A</c:v>
                </c:pt>
                <c:pt idx="9">
                  <c:v>0.12</c:v>
                </c:pt>
              </c:numCache>
            </c:numRef>
          </c:val>
          <c:extLst>
            <c:ext xmlns:c16="http://schemas.microsoft.com/office/drawing/2014/chart" uri="{C3380CC4-5D6E-409C-BE32-E72D297353CC}">
              <c16:uniqueId val="{00000003-D6B5-46E3-8E0D-F8992CD39D5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2.85</c:v>
                </c:pt>
                <c:pt idx="2">
                  <c:v>#N/A</c:v>
                </c:pt>
                <c:pt idx="3">
                  <c:v>2.5499999999999998</c:v>
                </c:pt>
                <c:pt idx="4">
                  <c:v>#N/A</c:v>
                </c:pt>
                <c:pt idx="5">
                  <c:v>1.97</c:v>
                </c:pt>
                <c:pt idx="6">
                  <c:v>#N/A</c:v>
                </c:pt>
                <c:pt idx="7">
                  <c:v>1.27</c:v>
                </c:pt>
                <c:pt idx="8">
                  <c:v>#N/A</c:v>
                </c:pt>
                <c:pt idx="9">
                  <c:v>0.89</c:v>
                </c:pt>
              </c:numCache>
            </c:numRef>
          </c:val>
          <c:extLst>
            <c:ext xmlns:c16="http://schemas.microsoft.com/office/drawing/2014/chart" uri="{C3380CC4-5D6E-409C-BE32-E72D297353CC}">
              <c16:uniqueId val="{00000004-D6B5-46E3-8E0D-F8992CD39D5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1.0900000000000001</c:v>
                </c:pt>
                <c:pt idx="2">
                  <c:v>#N/A</c:v>
                </c:pt>
                <c:pt idx="3">
                  <c:v>0.9</c:v>
                </c:pt>
                <c:pt idx="4">
                  <c:v>#N/A</c:v>
                </c:pt>
                <c:pt idx="5">
                  <c:v>0.31</c:v>
                </c:pt>
                <c:pt idx="6">
                  <c:v>#N/A</c:v>
                </c:pt>
                <c:pt idx="7">
                  <c:v>0.49</c:v>
                </c:pt>
                <c:pt idx="8">
                  <c:v>#N/A</c:v>
                </c:pt>
                <c:pt idx="9">
                  <c:v>0.95</c:v>
                </c:pt>
              </c:numCache>
            </c:numRef>
          </c:val>
          <c:extLst>
            <c:ext xmlns:c16="http://schemas.microsoft.com/office/drawing/2014/chart" uri="{C3380CC4-5D6E-409C-BE32-E72D297353CC}">
              <c16:uniqueId val="{00000005-D6B5-46E3-8E0D-F8992CD39D5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6.04</c:v>
                </c:pt>
                <c:pt idx="2">
                  <c:v>#N/A</c:v>
                </c:pt>
                <c:pt idx="3">
                  <c:v>3.43</c:v>
                </c:pt>
                <c:pt idx="4">
                  <c:v>#N/A</c:v>
                </c:pt>
                <c:pt idx="5">
                  <c:v>0.23</c:v>
                </c:pt>
                <c:pt idx="6">
                  <c:v>#N/A</c:v>
                </c:pt>
                <c:pt idx="7">
                  <c:v>8.7899999999999991</c:v>
                </c:pt>
                <c:pt idx="8">
                  <c:v>#N/A</c:v>
                </c:pt>
                <c:pt idx="9">
                  <c:v>1.77</c:v>
                </c:pt>
              </c:numCache>
            </c:numRef>
          </c:val>
          <c:extLst>
            <c:ext xmlns:c16="http://schemas.microsoft.com/office/drawing/2014/chart" uri="{C3380CC4-5D6E-409C-BE32-E72D297353CC}">
              <c16:uniqueId val="{00000006-D6B5-46E3-8E0D-F8992CD39D5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6.21</c:v>
                </c:pt>
                <c:pt idx="2">
                  <c:v>#N/A</c:v>
                </c:pt>
                <c:pt idx="3">
                  <c:v>7.02</c:v>
                </c:pt>
                <c:pt idx="4">
                  <c:v>#N/A</c:v>
                </c:pt>
                <c:pt idx="5">
                  <c:v>7.87</c:v>
                </c:pt>
                <c:pt idx="6">
                  <c:v>#N/A</c:v>
                </c:pt>
                <c:pt idx="7">
                  <c:v>8.9</c:v>
                </c:pt>
                <c:pt idx="8">
                  <c:v>#N/A</c:v>
                </c:pt>
                <c:pt idx="9">
                  <c:v>10.1</c:v>
                </c:pt>
              </c:numCache>
            </c:numRef>
          </c:val>
          <c:extLst>
            <c:ext xmlns:c16="http://schemas.microsoft.com/office/drawing/2014/chart" uri="{C3380CC4-5D6E-409C-BE32-E72D297353CC}">
              <c16:uniqueId val="{00000007-D6B5-46E3-8E0D-F8992CD39D5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6.93</c:v>
                </c:pt>
                <c:pt idx="2">
                  <c:v>#N/A</c:v>
                </c:pt>
                <c:pt idx="3">
                  <c:v>2.4300000000000002</c:v>
                </c:pt>
                <c:pt idx="4">
                  <c:v>#N/A</c:v>
                </c:pt>
                <c:pt idx="5">
                  <c:v>3.33</c:v>
                </c:pt>
                <c:pt idx="6">
                  <c:v>#N/A</c:v>
                </c:pt>
                <c:pt idx="7">
                  <c:v>7.73</c:v>
                </c:pt>
                <c:pt idx="8">
                  <c:v>#N/A</c:v>
                </c:pt>
                <c:pt idx="9">
                  <c:v>10.16</c:v>
                </c:pt>
              </c:numCache>
            </c:numRef>
          </c:val>
          <c:extLst>
            <c:ext xmlns:c16="http://schemas.microsoft.com/office/drawing/2014/chart" uri="{C3380CC4-5D6E-409C-BE32-E72D297353CC}">
              <c16:uniqueId val="{00000008-D6B5-46E3-8E0D-F8992CD39D53}"/>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2.33</c:v>
                </c:pt>
                <c:pt idx="1">
                  <c:v>#N/A</c:v>
                </c:pt>
                <c:pt idx="2">
                  <c:v>2.2799999999999998</c:v>
                </c:pt>
                <c:pt idx="3">
                  <c:v>#N/A</c:v>
                </c:pt>
                <c:pt idx="4">
                  <c:v>2.2400000000000002</c:v>
                </c:pt>
                <c:pt idx="5">
                  <c:v>#N/A</c:v>
                </c:pt>
                <c:pt idx="6">
                  <c:v>2.17</c:v>
                </c:pt>
                <c:pt idx="7">
                  <c:v>#N/A</c:v>
                </c:pt>
                <c:pt idx="8">
                  <c:v>2.2200000000000002</c:v>
                </c:pt>
                <c:pt idx="9">
                  <c:v>#N/A</c:v>
                </c:pt>
              </c:numCache>
            </c:numRef>
          </c:val>
          <c:extLst>
            <c:ext xmlns:c16="http://schemas.microsoft.com/office/drawing/2014/chart" uri="{C3380CC4-5D6E-409C-BE32-E72D297353CC}">
              <c16:uniqueId val="{00000009-D6B5-46E3-8E0D-F8992CD39D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2264</c:v>
                </c:pt>
                <c:pt idx="5">
                  <c:v>2276</c:v>
                </c:pt>
                <c:pt idx="8">
                  <c:v>2275</c:v>
                </c:pt>
                <c:pt idx="11">
                  <c:v>2225</c:v>
                </c:pt>
                <c:pt idx="14">
                  <c:v>2258</c:v>
                </c:pt>
              </c:numCache>
            </c:numRef>
          </c:val>
          <c:extLst>
            <c:ext xmlns:c16="http://schemas.microsoft.com/office/drawing/2014/chart" uri="{C3380CC4-5D6E-409C-BE32-E72D297353CC}">
              <c16:uniqueId val="{00000000-194D-4E69-8397-E848B6139B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4D-4E69-8397-E848B6139B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4D-4E69-8397-E848B6139B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64</c:v>
                </c:pt>
                <c:pt idx="3">
                  <c:v>56</c:v>
                </c:pt>
                <c:pt idx="6">
                  <c:v>62</c:v>
                </c:pt>
                <c:pt idx="9">
                  <c:v>56</c:v>
                </c:pt>
                <c:pt idx="12">
                  <c:v>56</c:v>
                </c:pt>
              </c:numCache>
            </c:numRef>
          </c:val>
          <c:extLst>
            <c:ext xmlns:c16="http://schemas.microsoft.com/office/drawing/2014/chart" uri="{C3380CC4-5D6E-409C-BE32-E72D297353CC}">
              <c16:uniqueId val="{00000003-194D-4E69-8397-E848B6139B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1040</c:v>
                </c:pt>
                <c:pt idx="3">
                  <c:v>1072</c:v>
                </c:pt>
                <c:pt idx="6">
                  <c:v>1033</c:v>
                </c:pt>
                <c:pt idx="9">
                  <c:v>966</c:v>
                </c:pt>
                <c:pt idx="12">
                  <c:v>965</c:v>
                </c:pt>
              </c:numCache>
            </c:numRef>
          </c:val>
          <c:extLst>
            <c:ext xmlns:c16="http://schemas.microsoft.com/office/drawing/2014/chart" uri="{C3380CC4-5D6E-409C-BE32-E72D297353CC}">
              <c16:uniqueId val="{00000004-194D-4E69-8397-E848B6139B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4D-4E69-8397-E848B6139B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4D-4E69-8397-E848B6139B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2306</c:v>
                </c:pt>
                <c:pt idx="3">
                  <c:v>2285</c:v>
                </c:pt>
                <c:pt idx="6">
                  <c:v>2126</c:v>
                </c:pt>
                <c:pt idx="9">
                  <c:v>2119</c:v>
                </c:pt>
                <c:pt idx="12">
                  <c:v>2015</c:v>
                </c:pt>
              </c:numCache>
            </c:numRef>
          </c:val>
          <c:extLst>
            <c:ext xmlns:c16="http://schemas.microsoft.com/office/drawing/2014/chart" uri="{C3380CC4-5D6E-409C-BE32-E72D297353CC}">
              <c16:uniqueId val="{00000007-194D-4E69-8397-E848B6139B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1146</c:v>
                </c:pt>
                <c:pt idx="2">
                  <c:v>#N/A</c:v>
                </c:pt>
                <c:pt idx="3">
                  <c:v>#N/A</c:v>
                </c:pt>
                <c:pt idx="4">
                  <c:v>1137</c:v>
                </c:pt>
                <c:pt idx="5">
                  <c:v>#N/A</c:v>
                </c:pt>
                <c:pt idx="6">
                  <c:v>#N/A</c:v>
                </c:pt>
                <c:pt idx="7">
                  <c:v>946</c:v>
                </c:pt>
                <c:pt idx="8">
                  <c:v>#N/A</c:v>
                </c:pt>
                <c:pt idx="9">
                  <c:v>#N/A</c:v>
                </c:pt>
                <c:pt idx="10">
                  <c:v>916</c:v>
                </c:pt>
                <c:pt idx="11">
                  <c:v>#N/A</c:v>
                </c:pt>
                <c:pt idx="12">
                  <c:v>#N/A</c:v>
                </c:pt>
                <c:pt idx="13">
                  <c:v>778</c:v>
                </c:pt>
                <c:pt idx="14">
                  <c:v>#N/A</c:v>
                </c:pt>
              </c:numCache>
            </c:numRef>
          </c:val>
          <c:smooth val="0"/>
          <c:extLst>
            <c:ext xmlns:c16="http://schemas.microsoft.com/office/drawing/2014/chart" uri="{C3380CC4-5D6E-409C-BE32-E72D297353CC}">
              <c16:uniqueId val="{00000008-194D-4E69-8397-E848B6139B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23576</c:v>
                </c:pt>
                <c:pt idx="5">
                  <c:v>23600</c:v>
                </c:pt>
                <c:pt idx="8">
                  <c:v>23716</c:v>
                </c:pt>
                <c:pt idx="11">
                  <c:v>23673</c:v>
                </c:pt>
                <c:pt idx="14">
                  <c:v>22587</c:v>
                </c:pt>
              </c:numCache>
            </c:numRef>
          </c:val>
          <c:extLst>
            <c:ext xmlns:c16="http://schemas.microsoft.com/office/drawing/2014/chart" uri="{C3380CC4-5D6E-409C-BE32-E72D297353CC}">
              <c16:uniqueId val="{00000000-75FF-46F0-B345-24E2AC10ED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5511</c:v>
                </c:pt>
                <c:pt idx="5">
                  <c:v>5891</c:v>
                </c:pt>
                <c:pt idx="8">
                  <c:v>5852</c:v>
                </c:pt>
                <c:pt idx="11">
                  <c:v>5699</c:v>
                </c:pt>
                <c:pt idx="14">
                  <c:v>5724</c:v>
                </c:pt>
              </c:numCache>
            </c:numRef>
          </c:val>
          <c:extLst>
            <c:ext xmlns:c16="http://schemas.microsoft.com/office/drawing/2014/chart" uri="{C3380CC4-5D6E-409C-BE32-E72D297353CC}">
              <c16:uniqueId val="{00000001-75FF-46F0-B345-24E2AC10ED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4540</c:v>
                </c:pt>
                <c:pt idx="5">
                  <c:v>5011</c:v>
                </c:pt>
                <c:pt idx="8">
                  <c:v>5317</c:v>
                </c:pt>
                <c:pt idx="11">
                  <c:v>4651</c:v>
                </c:pt>
                <c:pt idx="14">
                  <c:v>5477</c:v>
                </c:pt>
              </c:numCache>
            </c:numRef>
          </c:val>
          <c:extLst>
            <c:ext xmlns:c16="http://schemas.microsoft.com/office/drawing/2014/chart" uri="{C3380CC4-5D6E-409C-BE32-E72D297353CC}">
              <c16:uniqueId val="{00000002-75FF-46F0-B345-24E2AC10ED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FF-46F0-B345-24E2AC10ED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FF-46F0-B345-24E2AC10ED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763</c:v>
                </c:pt>
                <c:pt idx="3">
                  <c:v>552</c:v>
                </c:pt>
                <c:pt idx="6">
                  <c:v>469</c:v>
                </c:pt>
                <c:pt idx="9">
                  <c:v>0</c:v>
                </c:pt>
                <c:pt idx="12">
                  <c:v>0</c:v>
                </c:pt>
              </c:numCache>
            </c:numRef>
          </c:val>
          <c:extLst>
            <c:ext xmlns:c16="http://schemas.microsoft.com/office/drawing/2014/chart" uri="{C3380CC4-5D6E-409C-BE32-E72D297353CC}">
              <c16:uniqueId val="{00000005-75FF-46F0-B345-24E2AC10ED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3467</c:v>
                </c:pt>
                <c:pt idx="3">
                  <c:v>3450</c:v>
                </c:pt>
                <c:pt idx="6">
                  <c:v>3427</c:v>
                </c:pt>
                <c:pt idx="9">
                  <c:v>3428</c:v>
                </c:pt>
                <c:pt idx="12">
                  <c:v>3194</c:v>
                </c:pt>
              </c:numCache>
            </c:numRef>
          </c:val>
          <c:extLst>
            <c:ext xmlns:c16="http://schemas.microsoft.com/office/drawing/2014/chart" uri="{C3380CC4-5D6E-409C-BE32-E72D297353CC}">
              <c16:uniqueId val="{00000006-75FF-46F0-B345-24E2AC10ED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287</c:v>
                </c:pt>
                <c:pt idx="3">
                  <c:v>255</c:v>
                </c:pt>
                <c:pt idx="6">
                  <c:v>243</c:v>
                </c:pt>
                <c:pt idx="9">
                  <c:v>258</c:v>
                </c:pt>
                <c:pt idx="12">
                  <c:v>249</c:v>
                </c:pt>
              </c:numCache>
            </c:numRef>
          </c:val>
          <c:extLst>
            <c:ext xmlns:c16="http://schemas.microsoft.com/office/drawing/2014/chart" uri="{C3380CC4-5D6E-409C-BE32-E72D297353CC}">
              <c16:uniqueId val="{00000007-75FF-46F0-B345-24E2AC10ED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13266</c:v>
                </c:pt>
                <c:pt idx="3">
                  <c:v>13752</c:v>
                </c:pt>
                <c:pt idx="6">
                  <c:v>13346</c:v>
                </c:pt>
                <c:pt idx="9">
                  <c:v>12826</c:v>
                </c:pt>
                <c:pt idx="12">
                  <c:v>12025</c:v>
                </c:pt>
              </c:numCache>
            </c:numRef>
          </c:val>
          <c:extLst>
            <c:ext xmlns:c16="http://schemas.microsoft.com/office/drawing/2014/chart" uri="{C3380CC4-5D6E-409C-BE32-E72D297353CC}">
              <c16:uniqueId val="{00000008-75FF-46F0-B345-24E2AC10ED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300</c:v>
                </c:pt>
                <c:pt idx="12">
                  <c:v>438</c:v>
                </c:pt>
              </c:numCache>
            </c:numRef>
          </c:val>
          <c:extLst>
            <c:ext xmlns:c16="http://schemas.microsoft.com/office/drawing/2014/chart" uri="{C3380CC4-5D6E-409C-BE32-E72D297353CC}">
              <c16:uniqueId val="{00000009-75FF-46F0-B345-24E2AC10ED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20904</c:v>
                </c:pt>
                <c:pt idx="3">
                  <c:v>22093</c:v>
                </c:pt>
                <c:pt idx="6">
                  <c:v>22128</c:v>
                </c:pt>
                <c:pt idx="9">
                  <c:v>22590</c:v>
                </c:pt>
                <c:pt idx="12">
                  <c:v>21358</c:v>
                </c:pt>
              </c:numCache>
            </c:numRef>
          </c:val>
          <c:extLst>
            <c:ext xmlns:c16="http://schemas.microsoft.com/office/drawing/2014/chart" uri="{C3380CC4-5D6E-409C-BE32-E72D297353CC}">
              <c16:uniqueId val="{0000000A-75FF-46F0-B345-24E2AC10ED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5060</c:v>
                </c:pt>
                <c:pt idx="2">
                  <c:v>#N/A</c:v>
                </c:pt>
                <c:pt idx="3">
                  <c:v>#N/A</c:v>
                </c:pt>
                <c:pt idx="4">
                  <c:v>5600</c:v>
                </c:pt>
                <c:pt idx="5">
                  <c:v>#N/A</c:v>
                </c:pt>
                <c:pt idx="6">
                  <c:v>#N/A</c:v>
                </c:pt>
                <c:pt idx="7">
                  <c:v>4727</c:v>
                </c:pt>
                <c:pt idx="8">
                  <c:v>#N/A</c:v>
                </c:pt>
                <c:pt idx="9">
                  <c:v>#N/A</c:v>
                </c:pt>
                <c:pt idx="10">
                  <c:v>5380</c:v>
                </c:pt>
                <c:pt idx="11">
                  <c:v>#N/A</c:v>
                </c:pt>
                <c:pt idx="12">
                  <c:v>#N/A</c:v>
                </c:pt>
                <c:pt idx="13">
                  <c:v>3475</c:v>
                </c:pt>
                <c:pt idx="14">
                  <c:v>#N/A</c:v>
                </c:pt>
              </c:numCache>
            </c:numRef>
          </c:val>
          <c:smooth val="0"/>
          <c:extLst>
            <c:ext xmlns:c16="http://schemas.microsoft.com/office/drawing/2014/chart" uri="{C3380CC4-5D6E-409C-BE32-E72D297353CC}">
              <c16:uniqueId val="{0000000B-75FF-46F0-B345-24E2AC10ED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1717</c:v>
                </c:pt>
                <c:pt idx="1">
                  <c:v>1737</c:v>
                </c:pt>
                <c:pt idx="2">
                  <c:v>2337</c:v>
                </c:pt>
              </c:numCache>
            </c:numRef>
          </c:val>
          <c:extLst>
            <c:ext xmlns:c16="http://schemas.microsoft.com/office/drawing/2014/chart" uri="{C3380CC4-5D6E-409C-BE32-E72D297353CC}">
              <c16:uniqueId val="{00000000-14A6-4A09-8AB0-612B972185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c:v>
                </c:pt>
                <c:pt idx="1">
                  <c:v>446</c:v>
                </c:pt>
                <c:pt idx="2">
                  <c:v>444</c:v>
                </c:pt>
              </c:numCache>
            </c:numRef>
          </c:val>
          <c:extLst>
            <c:ext xmlns:c16="http://schemas.microsoft.com/office/drawing/2014/chart" uri="{C3380CC4-5D6E-409C-BE32-E72D297353CC}">
              <c16:uniqueId val="{00000001-14A6-4A09-8AB0-612B972185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1830</c:v>
                </c:pt>
                <c:pt idx="1">
                  <c:v>554</c:v>
                </c:pt>
                <c:pt idx="2">
                  <c:v>645</c:v>
                </c:pt>
              </c:numCache>
            </c:numRef>
          </c:val>
          <c:extLst>
            <c:ext xmlns:c16="http://schemas.microsoft.com/office/drawing/2014/chart" uri="{C3380CC4-5D6E-409C-BE32-E72D297353CC}">
              <c16:uniqueId val="{00000002-14A6-4A09-8AB0-612B972185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{1DF9A892-9171-48D1-99B1-17446E113604}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42E-424C-A4BF-BA3DF0F3CA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{3470A3B4-EE7E-471D-A193-D723078FF558}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2E-424C-A4BF-BA3DF0F3CA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{037E5F91-364D-4435-ABBB-ACDEEB5FE102}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2E-424C-A4BF-BA3DF0F3CA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{A24FF919-EC35-4D87-A458-880838E4840B}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2E-424C-A4BF-BA3DF0F3CA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{ABDA418C-7816-422C-9943-A58A6296A43E}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2E-424C-A4BF-BA3DF0F3CA0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{FDCA9FFD-366B-480D-AF6F-637768111C4E}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42E-424C-A4BF-BA3DF0F3CA0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{DD1C0348-FD19-4953-B7E1-5C38EBB6571A}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42E-424C-A4BF-BA3DF0F3CA0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{01C57181-ED08-4BA6-988E-956A828BD823}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42E-424C-A4BF-BA3DF0F3CA0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{09F19798-BC5A-42B9-BD5C-E4A0A85F1EBC}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42E-424C-A4BF-BA3DF0F3CA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65.2</c:v>
                </c:pt>
                <c:pt idx="16">
                  <c:v>66.8</c:v>
                </c:pt>
                <c:pt idx="24">
                  <c:v>63.3</c:v>
                </c:pt>
                <c:pt idx="32">
                  <c:v>65</c:v>
                </c:pt>
              </c:numCache>
            </c:numRef>
          </c:xVal>
          <c:yVal>
            <c:numRef>
              <c:f>公会計指標分析・財政指標組合せ分析表!$BP$51:$DC$51</c:f>
              <c:numCache>
                <c:formatCode>#,##0.0;"▲ "#,##0.0</c:formatCode>
                <c:ptCount val="40"/>
                <c:pt idx="0">
                  <c:v>40</c:v>
                </c:pt>
                <c:pt idx="8">
                  <c:v>43.7</c:v>
                </c:pt>
                <c:pt idx="16">
                  <c:v>35.5</c:v>
                </c:pt>
                <c:pt idx="24">
                  <c:v>38.200000000000003</c:v>
                </c:pt>
                <c:pt idx="32">
                  <c:v>25.2</c:v>
                </c:pt>
              </c:numCache>
            </c:numRef>
          </c:yVal>
          <c:smooth val="0"/>
          <c:extLst>
            <c:ext xmlns:c16="http://schemas.microsoft.com/office/drawing/2014/chart" uri="{C3380CC4-5D6E-409C-BE32-E72D297353CC}">
              <c16:uniqueId val="{00000009-942E-424C-A4BF-BA3DF0F3CA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{98CC5BEF-380E-40BD-A1DA-CFF3D21A96DB}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42E-424C-A4BF-BA3DF0F3CA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{2FDC9168-760E-48BC-A892-239F4243C8C8}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2E-424C-A4BF-BA3DF0F3CA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{8BB0AB0E-59FA-4051-967C-6DC327C39F83}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2E-424C-A4BF-BA3DF0F3CA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{9154D5B0-AA36-439B-A4B8-4068F3BD7910}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2E-424C-A4BF-BA3DF0F3CA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{D34154F7-A9B6-47FB-AACD-74FEDF11175F}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2E-424C-A4BF-BA3DF0F3CA0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{4864CDF5-68B1-4F13-9102-FEDBDDC24BC0}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42E-424C-A4BF-BA3DF0F3CA0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{F2F4B024-7BA6-4D34-9D5A-C633785D9F6D}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42E-424C-A4BF-BA3DF0F3CA0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{364C5277-BDEE-4314-9EFD-15BEA4A954A0}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42E-424C-A4BF-BA3DF0F3CA0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{A0020119-7628-4AFD-91F1-19CC4E901251}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42E-424C-A4BF-BA3DF0F3CA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942E-424C-A4BF-BA3DF0F3CA0B}"/>
            </c:ext>
          </c:extLst>
        </c:ser>
        <c:dLbls>
          <c:showLegendKey val="0"/>
          <c:showVal val="1"/>
          <c:showCatName val="0"/>
          <c:showSerName val="0"/>
          <c:showPercent val="0"/>
          <c:showBubbleSize val="0"/>
        </c:dLbls>
        <c:axId val="46179840"/>
        <c:axId val="46181760"/>
      </c:scatterChart>
      <c:valAx>
        <c:axId val="46179840"/>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{B02A2CC4-D703-4973-9115-A8674185FFE2}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A2C-4584-8902-0F7A019D91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{F73EA6C6-50B6-404B-9BF1-FA39EE5B9604}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2C-4584-8902-0F7A019D91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{3A6E3992-E7E3-4D06-BC70-753C0F980FE8}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2C-4584-8902-0F7A019D91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{96A808FB-6F28-455F-AE8A-26C9ADC6E1B4}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2C-4584-8902-0F7A019D91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{FD509E9A-00ED-4437-AEE8-F25A466E4392}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2C-4584-8902-0F7A019D911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{CA677548-AB2E-4CCD-A733-A0078FDA54AA}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A2C-4584-8902-0F7A019D911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{FE4E3802-FD83-4879-AE33-346489DF6AD6}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A2C-4584-8902-0F7A019D911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{7F533918-B082-40A3-ADF9-4F0E7E9370D8}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A2C-4584-8902-0F7A019D911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{2878AE05-DB02-4EA8-A208-228F5E8B2A3E}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A2C-4584-8902-0F7A019D91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8.8000000000000007</c:v>
                </c:pt>
                <c:pt idx="16">
                  <c:v>8.3000000000000007</c:v>
                </c:pt>
                <c:pt idx="24">
                  <c:v>7.5</c:v>
                </c:pt>
                <c:pt idx="32">
                  <c:v>6.4</c:v>
                </c:pt>
              </c:numCache>
            </c:numRef>
          </c:xVal>
          <c:yVal>
            <c:numRef>
              <c:f>公会計指標分析・財政指標組合せ分析表!$BP$73:$DC$73</c:f>
              <c:numCache>
                <c:formatCode>#,##0.0;"▲ "#,##0.0</c:formatCode>
                <c:ptCount val="40"/>
                <c:pt idx="0">
                  <c:v>40</c:v>
                </c:pt>
                <c:pt idx="8">
                  <c:v>43.7</c:v>
                </c:pt>
                <c:pt idx="16">
                  <c:v>35.5</c:v>
                </c:pt>
                <c:pt idx="24">
                  <c:v>38.200000000000003</c:v>
                </c:pt>
                <c:pt idx="32">
                  <c:v>25.2</c:v>
                </c:pt>
              </c:numCache>
            </c:numRef>
          </c:yVal>
          <c:smooth val="0"/>
          <c:extLst>
            <c:ext xmlns:c16="http://schemas.microsoft.com/office/drawing/2014/chart" uri="{C3380CC4-5D6E-409C-BE32-E72D297353CC}">
              <c16:uniqueId val="{00000009-4A2C-4584-8902-0F7A019D91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054878838172560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{B641078E-FE2E-485F-B6F9-2029B2887D92}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A2C-4584-8902-0F7A019D91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{C3F6EF83-6C37-44B8-BBF7-8BACFD45190F}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2C-4584-8902-0F7A019D91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{56C6947C-3FA1-41E7-9259-F88A025A4AFE}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2C-4584-8902-0F7A019D91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{70F75F10-A7FF-40E3-AA89-D516BC8D2B3E}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2C-4584-8902-0F7A019D91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{7E8AA393-3286-4C3A-B9C1-F6CA64083B7F}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2C-4584-8902-0F7A019D9119}"/>
                </c:ext>
              </c:extLst>
            </c:dLbl>
            <c:dLbl>
              <c:idx val="8"/>
              <c:layout>
                <c:manualLayout>
                  <c:x val="0"/>
                  <c:y val="2.6087278162238302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{CD81E173-B092-473C-815E-8055E7FC8EF1}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A2C-4584-8902-0F7A019D9119}"/>
                </c:ext>
              </c:extLst>
            </c:dLbl>
            <c:dLbl>
              <c:idx val="16"/>
              <c:layout>
                <c:manualLayout>
                  <c:x val="0"/>
                  <c:y val="-1.31570024665954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{12DAC2DC-729D-4F20-957A-64E29C6202EE}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A2C-4584-8902-0F7A019D911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{9CE7E94E-4D38-4B35-9EE0-6FF9A7EA8737}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A2C-4584-8902-0F7A019D911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{ED074528-7221-4349-9013-82BE3983D66D}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A2C-4584-8902-0F7A019D91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4A2C-4584-8902-0F7A019D9119}"/>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62,037
16.48
28,808,725
28,462,134
297,036
15,640,812
21,357,647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新型コロナウイルス禍における企業業績の落ち込み等により令和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年度から減少傾向にあった地方税収入は、令和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年度にやや回復したものの、人口の減少や高齢化の進展により大きな増加が見込めない状況にある。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財政力指数は、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横ばいの傾向が続いており、類似団体平均を下回っている。そのため、地域手当等の職員手当や報酬の減額措置の継続による人件費の抑制及び地方税の徴収強化等の取組みによる歳入の確保により、財政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104775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年度の経常収支比率は、前年度に比べて</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ポイント悪化している。ただし、令和</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年度の経常収支比率は、申請誤りのあった</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年度分の国庫負担金等が過年度収入として</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億円精算交付されたことによる影響により、本来より</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ポイント程度低くなっていると考えられるため、令和</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年度は実質、前年度比</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ポイント程度の悪化であったと考えられる。類似団体においても</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ポイント悪化しているが、本市では特に、退職手当の増加等による人件費の増加（</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億円）や、扶助費の増加（</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億円）による影響が大きかった。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今後も、近年の物価高騰による物件費の増加や、会計年度任用職員の処遇改善による人件費の増加等が予想されることから、経常経費の抑制や既存事業の見直し、公共施設における統廃合の検討等の取り組みにより、比率の改善を図る必要があると考え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66</xdr:row>
      <xdr:rowOff>146896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67390"/>
          <a:ext cx="838200" cy="59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67</xdr:row>
      <xdr:rowOff>128270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67390"/>
          <a:ext cx="8890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114723</xdr:rowOff>
    </xdr:from>
    <xdr:to>
      <xdr:col>15</xdr:col>
      <xdr:colOff>82550</xdr:colOff>
      <xdr:row>67</xdr:row>
      <xdr:rowOff>128270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43042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114723</xdr:rowOff>
    </xdr:from>
    <xdr:to>
      <xdr:col>11</xdr:col>
      <xdr:colOff>31750</xdr:colOff>
      <xdr:row>67</xdr:row>
      <xdr:rowOff>63923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4304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96096</xdr:rowOff>
    </xdr:from>
    <xdr:to>
      <xdr:col>23</xdr:col>
      <xdr:colOff>184150</xdr:colOff>
      <xdr:row>67</xdr:row>
      <xdr:rowOff>26246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163423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0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77470</xdr:rowOff>
    </xdr:from>
    <xdr:to>
      <xdr:col>15</xdr:col>
      <xdr:colOff>133350</xdr:colOff>
      <xdr:row>68</xdr:row>
      <xdr:rowOff>7620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163847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63923</xdr:rowOff>
    </xdr:from>
    <xdr:to>
      <xdr:col>11</xdr:col>
      <xdr:colOff>82550</xdr:colOff>
      <xdr:row>66</xdr:row>
      <xdr:rowOff>165523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150300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13123</xdr:rowOff>
    </xdr:from>
    <xdr:to>
      <xdr:col>7</xdr:col>
      <xdr:colOff>31750</xdr:colOff>
      <xdr:row>67</xdr:row>
      <xdr:rowOff>114723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99500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年度実施の旧庁舎解体工事（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億円）の皆減による物件費の減少等が主な要因となり、前年度に比べて人口一人当たりの決算額が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1,249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円減少した。しかしながら、本市は学校や保育所等の公共施設数が多いことから、類似団体に比べて、人口一人当たりの金額が大きい傾向にある。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共施設の管理については、可能な部分において指定管理者制度を導入し、その他の業務についても外部委託によるコスト削減を図っているところである。公共施設における統廃合の検討等により、今後も経費の抑制を図っていく方針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3220</xdr:rowOff>
    </xdr:from>
    <xdr:to>
      <xdr:col>23</xdr:col>
      <xdr:colOff>133350</xdr:colOff>
      <xdr:row>84</xdr:row>
      <xdr:rowOff>17571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405020"/>
          <a:ext cx="8382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25488</xdr:rowOff>
    </xdr:from>
    <xdr:to>
      <xdr:col>19</xdr:col>
      <xdr:colOff>133350</xdr:colOff>
      <xdr:row>84</xdr:row>
      <xdr:rowOff>17571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55838"/>
          <a:ext cx="889000" cy="16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49493</xdr:rowOff>
    </xdr:from>
    <xdr:to>
      <xdr:col>15</xdr:col>
      <xdr:colOff>82550</xdr:colOff>
      <xdr:row>83</xdr:row>
      <xdr:rowOff>25488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08393"/>
          <a:ext cx="889000" cy="14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170604</xdr:rowOff>
    </xdr:from>
    <xdr:to>
      <xdr:col>11</xdr:col>
      <xdr:colOff>31750</xdr:colOff>
      <xdr:row>82</xdr:row>
      <xdr:rowOff>49493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58054"/>
          <a:ext cx="889000" cy="5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123870</xdr:rowOff>
    </xdr:from>
    <xdr:to>
      <xdr:col>23</xdr:col>
      <xdr:colOff>184150</xdr:colOff>
      <xdr:row>84</xdr:row>
      <xdr:rowOff>54020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95947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2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138221</xdr:rowOff>
    </xdr:from>
    <xdr:to>
      <xdr:col>19</xdr:col>
      <xdr:colOff>184150</xdr:colOff>
      <xdr:row>84</xdr:row>
      <xdr:rowOff>68371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6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53148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5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146138</xdr:rowOff>
    </xdr:from>
    <xdr:to>
      <xdr:col>15</xdr:col>
      <xdr:colOff>133350</xdr:colOff>
      <xdr:row>83</xdr:row>
      <xdr:rowOff>76288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61065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9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170143</xdr:rowOff>
    </xdr:from>
    <xdr:to>
      <xdr:col>11</xdr:col>
      <xdr:colOff>82550</xdr:colOff>
      <xdr:row>82</xdr:row>
      <xdr:rowOff>100293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85070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4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119804</xdr:rowOff>
    </xdr:from>
    <xdr:to>
      <xdr:col>7</xdr:col>
      <xdr:colOff>31750</xdr:colOff>
      <xdr:row>82</xdr:row>
      <xdr:rowOff>49954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34731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9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年度に高齢・高給の退職者と新規採用職員の入れ替わり等による影響により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ポイント悪化しており、令和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年度においても引き続き低い値となっている。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本市の行政職給料表は、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級までの給料表を適用しており、近年は職員の年齢層も若くなっていることから、国との比較で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ポイント程度低い水準で推移している。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類似団体と比較しても低い水準で推移していることについても、同様の要因である。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83457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050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32657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0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32657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169636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保育所、こども園、高等学校及びごみ処理施設等の施設運営を直営で行っていることにより、職員数が類似団体平均と比較して多くなる基礎的な要因がある。人口減少等の影響により、年々上昇傾向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公共施設の管理については、可能な部分において、指定管理者制度の導入等による委託化を進めているところであり、その他の業務についても外部委託を行うことにより、適正な定員管理に努める。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49424</xdr:rowOff>
    </xdr:from>
    <xdr:to>
      <xdr:col>81</xdr:col>
      <xdr:colOff>44450</xdr:colOff>
      <xdr:row>64</xdr:row>
      <xdr:rowOff>69532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2222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35348</xdr:rowOff>
    </xdr:from>
    <xdr:to>
      <xdr:col>77</xdr:col>
      <xdr:colOff>44450</xdr:colOff>
      <xdr:row>64</xdr:row>
      <xdr:rowOff>49424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00814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122344</xdr:rowOff>
    </xdr:from>
    <xdr:to>
      <xdr:col>72</xdr:col>
      <xdr:colOff>203200</xdr:colOff>
      <xdr:row>64</xdr:row>
      <xdr:rowOff>35348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923694"/>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49954</xdr:rowOff>
    </xdr:from>
    <xdr:to>
      <xdr:col>68</xdr:col>
      <xdr:colOff>152400</xdr:colOff>
      <xdr:row>63</xdr:row>
      <xdr:rowOff>122344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51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18732</xdr:rowOff>
    </xdr:from>
    <xdr:to>
      <xdr:col>81</xdr:col>
      <xdr:colOff>95250</xdr:colOff>
      <xdr:row>64</xdr:row>
      <xdr:rowOff>120332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162259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6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170074</xdr:rowOff>
    </xdr:from>
    <xdr:to>
      <xdr:col>77</xdr:col>
      <xdr:colOff>95250</xdr:colOff>
      <xdr:row>64</xdr:row>
      <xdr:rowOff>100224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85001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5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155998</xdr:rowOff>
    </xdr:from>
    <xdr:to>
      <xdr:col>73</xdr:col>
      <xdr:colOff>44450</xdr:colOff>
      <xdr:row>64</xdr:row>
      <xdr:rowOff>86148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70925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71544</xdr:rowOff>
    </xdr:from>
    <xdr:to>
      <xdr:col>68</xdr:col>
      <xdr:colOff>203200</xdr:colOff>
      <xdr:row>64</xdr:row>
      <xdr:rowOff>1694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157921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170604</xdr:rowOff>
    </xdr:from>
    <xdr:to>
      <xdr:col>64</xdr:col>
      <xdr:colOff>152400</xdr:colOff>
      <xdr:row>63</xdr:row>
      <xdr:rowOff>100754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85531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年度以降に普通建設事業費の抑制を続けたことにより、元利償還金の減少傾向が続いており、比率は改善している。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年度に発行した退職手当債が平成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年度以降に順次償還を終えているため、令和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年度頃までは元利償還金の減少を見込んでいる。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156633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9760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49530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860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89746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504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113877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9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160883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年度の将来負担比率は、分子である地方債現在高が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億円減少したこと、公営企業等繰入見込額が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億円減少したこと等が主な要因となり、前年度に比べて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ポイント改善している。地方債現在高が減少したのは、令和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年度における普通建設事業が少なかったことにより、起債の発行額が償還額を大きく下回ったことによる。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しかしながら、令和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年度には、ごみ中継施設建設事業や広域ごみ処理施設建設事業等、大規模な普通建設事業にかかる起債を予定していることから、将来負担比率は増加すると見込んでいる。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事業実施の適正化を図り、財政の健全化に努める。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136737</xdr:rowOff>
    </xdr:from>
    <xdr:to>
      <xdr:col>81</xdr:col>
      <xdr:colOff>44450</xdr:colOff>
      <xdr:row>16</xdr:row>
      <xdr:rowOff>139559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708487"/>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103364</xdr:rowOff>
    </xdr:from>
    <xdr:to>
      <xdr:col>77</xdr:col>
      <xdr:colOff>44450</xdr:colOff>
      <xdr:row>16</xdr:row>
      <xdr:rowOff>139559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84656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103364</xdr:rowOff>
    </xdr:from>
    <xdr:to>
      <xdr:col>72</xdr:col>
      <xdr:colOff>203200</xdr:colOff>
      <xdr:row>17</xdr:row>
      <xdr:rowOff>41840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846564"/>
          <a:ext cx="889000" cy="10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163689</xdr:rowOff>
    </xdr:from>
    <xdr:to>
      <xdr:col>68</xdr:col>
      <xdr:colOff>152400</xdr:colOff>
      <xdr:row>17</xdr:row>
      <xdr:rowOff>41840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906889"/>
          <a:ext cx="8890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85937</xdr:rowOff>
    </xdr:from>
    <xdr:to>
      <xdr:col>81</xdr:col>
      <xdr:colOff>95250</xdr:colOff>
      <xdr:row>16</xdr:row>
      <xdr:rowOff>16087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58014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2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88759</xdr:rowOff>
    </xdr:from>
    <xdr:to>
      <xdr:col>77</xdr:col>
      <xdr:colOff>95250</xdr:colOff>
      <xdr:row>17</xdr:row>
      <xdr:rowOff>18909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8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3686</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918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52564</xdr:rowOff>
    </xdr:from>
    <xdr:to>
      <xdr:col>73</xdr:col>
      <xdr:colOff>44450</xdr:colOff>
      <xdr:row>16</xdr:row>
      <xdr:rowOff>154164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7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138941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162490</xdr:rowOff>
    </xdr:from>
    <xdr:to>
      <xdr:col>68</xdr:col>
      <xdr:colOff>203200</xdr:colOff>
      <xdr:row>17</xdr:row>
      <xdr:rowOff>92640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9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77417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99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112889</xdr:rowOff>
    </xdr:from>
    <xdr:to>
      <xdr:col>64</xdr:col>
      <xdr:colOff>152400</xdr:colOff>
      <xdr:row>17</xdr:row>
      <xdr:rowOff>43039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8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27816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62,037
16.48
28,808,725
28,462,134
297,036
15,640,812
21,357,647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　本市は、類似団体と比較して、ラスパイレス指数が低く、職員数（人口千人当たり職員数）が多いという状況であるが、保育所、こども園、高等学校等の施設運営を直営で行っているなどの職員数が類似団体と比較して多くなる要因があり、行政サービスの提供方法の差異であると言える。令和</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年度導入の会計年度任用制度による人件費の増加や待機児童解消のための保育士（会計年度任用職員）の処遇改善等による影響に加え、</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年度は一般職の退職者数の増加により退職手当が前年度比</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億円となったこと等により、類似団体内平均値より</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a:t>
          </a:r>
          <a:endParaRPr lang="ja-JP" altLang="ja-JP" sz="9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　公共施設の管理については、可能な部分については、指定管理者制度の導入等による委託化を進めているところであり、その他の業務についても外部委託を行うこと等により人件費の抑制に努める。</a:t>
          </a:r>
          <a:endParaRPr lang="ja-JP" altLang="ja-JP" sz="9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77470</xdr:rowOff>
    </xdr:from>
    <xdr:to>
      <xdr:col>24</xdr:col>
      <xdr:colOff>25400</xdr:colOff>
      <xdr:row>40</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640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77470</xdr:rowOff>
    </xdr:from>
    <xdr:to>
      <xdr:col>19</xdr:col>
      <xdr:colOff>187325</xdr:colOff>
      <xdr:row>40</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64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40</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735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7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45720</xdr:rowOff>
    </xdr:from>
    <xdr:to>
      <xdr:col>24</xdr:col>
      <xdr:colOff>76200</xdr:colOff>
      <xdr:row>40</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26670</xdr:rowOff>
    </xdr:from>
    <xdr:to>
      <xdr:col>20</xdr:col>
      <xdr:colOff>38100</xdr:colOff>
      <xdr:row>39</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125730</xdr:rowOff>
    </xdr:from>
    <xdr:to>
      <xdr:col>15</xdr:col>
      <xdr:colOff>149225</xdr:colOff>
      <xdr:row>40</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年度に、会計年度任用制度が導入されたことに伴い、非常勤職員にかかる費用が物件費から人件費となったことで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年度は新庁舎移転に伴う庁舎管理費の増加や児童ホームの運営委託化により上昇し、令和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年度においては、各公共施設における光熱費の上昇が主な要因となり、令和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年度よりもさらに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ポイント上昇する結果となっている。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なお、本市では、し尿処理業務や消防業務等を一部事務組合で行っており、その業務に関係する物件費が補助費等に計上されていることなどの影響により、類似団体平均より低い比率で推移している。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65278</xdr:rowOff>
    </xdr:from>
    <xdr:to>
      <xdr:col>82</xdr:col>
      <xdr:colOff>107950</xdr:colOff>
      <xdr:row>15</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3702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145288</xdr:rowOff>
    </xdr:from>
    <xdr:to>
      <xdr:col>78</xdr:col>
      <xdr:colOff>69850</xdr:colOff>
      <xdr:row>15</xdr:row>
      <xdr:rowOff>65278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455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145288</xdr:rowOff>
    </xdr:from>
    <xdr:to>
      <xdr:col>73</xdr:col>
      <xdr:colOff>180975</xdr:colOff>
      <xdr:row>15</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4558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15</xdr:row>
      <xdr:rowOff>165862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28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14478</xdr:rowOff>
    </xdr:from>
    <xdr:to>
      <xdr:col>78</xdr:col>
      <xdr:colOff>120650</xdr:colOff>
      <xdr:row>15</xdr:row>
      <xdr:rowOff>116078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126255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94488</xdr:rowOff>
    </xdr:from>
    <xdr:to>
      <xdr:col>74</xdr:col>
      <xdr:colOff>31750</xdr:colOff>
      <xdr:row>15</xdr:row>
      <xdr:rowOff>24638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34815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扶助費に係る経常収支比率は、年度により増減するものの、基本的に、類似団体平均を少し下回る水準で推移している。大きく下回っている令和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年度についても、過年度収入として</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億円精算交付された影響を除くと、本来の数値は類似団体をやや下回る程度であったと考えられる。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年度の主な数値上昇要因は、障害者自立支援事業費の増加や生活保護費の増加が挙げられる。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今後は高齢化の進展によりる影響に加え、病院におけるコロナウイルス感染症等の検査項目が増えたことや受診控えが解消されたことによる医療費関連の扶助費の増加が想定される。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115570</xdr:rowOff>
    </xdr:from>
    <xdr:to>
      <xdr:col>24</xdr:col>
      <xdr:colOff>25400</xdr:colOff>
      <xdr:row>55</xdr:row>
      <xdr:rowOff>8890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0242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115570</xdr:rowOff>
    </xdr:from>
    <xdr:to>
      <xdr:col>19</xdr:col>
      <xdr:colOff>187325</xdr:colOff>
      <xdr:row>56</xdr:row>
      <xdr:rowOff>111760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0242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168910</xdr:rowOff>
    </xdr:from>
    <xdr:to>
      <xdr:col>15</xdr:col>
      <xdr:colOff>98425</xdr:colOff>
      <xdr:row>56</xdr:row>
      <xdr:rowOff>111760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98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168910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37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146067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64770</xdr:rowOff>
    </xdr:from>
    <xdr:to>
      <xdr:col>20</xdr:col>
      <xdr:colOff>38100</xdr:colOff>
      <xdr:row>53</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60960</xdr:rowOff>
    </xdr:from>
    <xdr:to>
      <xdr:col>15</xdr:col>
      <xdr:colOff>149225</xdr:colOff>
      <xdr:row>56</xdr:row>
      <xdr:rowOff>162560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147337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118110</xdr:rowOff>
    </xdr:from>
    <xdr:to>
      <xdr:col>11</xdr:col>
      <xdr:colOff>60325</xdr:colOff>
      <xdr:row>56</xdr:row>
      <xdr:rowOff>48260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58437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類似団体と比較してほぼ同水準で推移している。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25400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18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18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38100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3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3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118127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146050</xdr:rowOff>
    </xdr:from>
    <xdr:to>
      <xdr:col>65</xdr:col>
      <xdr:colOff>53975</xdr:colOff>
      <xdr:row>58</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補助費等にかかる経常収支比率が類似団体平均を上回っている要因として、市立の病院事業や下水道事業に対する補助金及びし尿処理業務、消防業務等を一部事務組合で行っていることが挙げられる。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業務を一部事務組合で実施することは、広域化による業務の効率化及び経費の削減につながるものであり、比率の上昇については留意を要するが、広域化等の推進により経費の縮減に努めるものである。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なお、令和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ポイント上昇した主な要因として、施設の長寿命化等のため、葛城地区清掃事務組合への経常歳出が増加したことが挙げられる。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115570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272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272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37</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77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38</xdr:row>
      <xdr:rowOff>26416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775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　公債費について、新庁舎建設に関連する地方債の発行額が、令和</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年度の庁舎完成に伴い令和</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年度に皆減したことが主な要因となり、前年度比で</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ポイント減少している。また、平成</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年度にかけて発行した退職手当債について、平成</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年度以降に順次償還が終わってきていること等により元利償還額についても年々減少傾向にある。</a:t>
          </a:r>
          <a:endParaRPr lang="ja-JP" altLang="ja-JP" sz="9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　しかしながら、令和</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年度から新庁舎建設事業にかかる起債の償還が本格的に始まることや、広域ごみ処理施設、ごみ中継施設建設の建設をはじめ、今後、老朽化した公共施設の大規模改修等による地方債の発行が予想されることから、令和</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年度以降、比率が上昇すると見込んでいる。</a:t>
          </a:r>
          <a:endParaRPr lang="ja-JP" altLang="ja-JP" sz="9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　普通建設事業の精査による市債発行の適正化を図り、市債残高の抑制に努める。</a:t>
          </a:r>
          <a:endParaRPr lang="ja-JP" altLang="ja-JP" sz="9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76</xdr:row>
      <xdr:rowOff>154432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66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77</xdr:row>
      <xdr:rowOff>10413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846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74422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120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88137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年度の比率の低下は、歳入面（主に普通交付税の増加や過年度収入）の影響が多分にあるものと考えられる。また、令和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年度の比率の上昇は、人件費や扶助費等の増加が要因として考えられる。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今後も経費全般の節減により、数値の改善に努める。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79</xdr:row>
      <xdr:rowOff>46989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145770"/>
          <a:ext cx="8382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115570</xdr:rowOff>
    </xdr:from>
    <xdr:to>
      <xdr:col>78</xdr:col>
      <xdr:colOff>69850</xdr:colOff>
      <xdr:row>79</xdr:row>
      <xdr:rowOff>98425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145770"/>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98425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43152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64770</xdr:rowOff>
    </xdr:from>
    <xdr:to>
      <xdr:col>78</xdr:col>
      <xdr:colOff>120650</xdr:colOff>
      <xdr:row>76</xdr:row>
      <xdr:rowOff>166370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47625</xdr:rowOff>
    </xdr:from>
    <xdr:to>
      <xdr:col>74</xdr:col>
      <xdr:colOff>31750</xdr:colOff>
      <xdr:row>79</xdr:row>
      <xdr:rowOff>149225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134002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1403</xdr:rowOff>
    </xdr:from>
    <xdr:to>
      <xdr:col>29</xdr:col>
      <xdr:colOff>127000</xdr:colOff>
      <xdr:row>16</xdr:row>
      <xdr:rowOff>30650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92228"/>
          <a:ext cx="647700" cy="29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30650</xdr:rowOff>
    </xdr:from>
    <xdr:to>
      <xdr:col>26</xdr:col>
      <xdr:colOff>50800</xdr:colOff>
      <xdr:row>16</xdr:row>
      <xdr:rowOff>82142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21475"/>
          <a:ext cx="698500" cy="51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82142</xdr:rowOff>
    </xdr:from>
    <xdr:to>
      <xdr:col>22</xdr:col>
      <xdr:colOff>114300</xdr:colOff>
      <xdr:row>16</xdr:row>
      <xdr:rowOff>143621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72967"/>
          <a:ext cx="698500" cy="6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143621</xdr:rowOff>
    </xdr:from>
    <xdr:to>
      <xdr:col>18</xdr:col>
      <xdr:colOff>177800</xdr:colOff>
      <xdr:row>17</xdr:row>
      <xdr:rowOff>21977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34446"/>
          <a:ext cx="698500" cy="49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122053</xdr:rowOff>
    </xdr:from>
    <xdr:to>
      <xdr:col>29</xdr:col>
      <xdr:colOff>177800</xdr:colOff>
      <xdr:row>16</xdr:row>
      <xdr:rowOff>52203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41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138580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8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151300</xdr:rowOff>
    </xdr:from>
    <xdr:to>
      <xdr:col>26</xdr:col>
      <xdr:colOff>101600</xdr:colOff>
      <xdr:row>16</xdr:row>
      <xdr:rowOff>81450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70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91627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3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31342</xdr:rowOff>
    </xdr:from>
    <xdr:to>
      <xdr:col>22</xdr:col>
      <xdr:colOff>165100</xdr:colOff>
      <xdr:row>16</xdr:row>
      <xdr:rowOff>132942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22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143119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9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92821</xdr:rowOff>
    </xdr:from>
    <xdr:to>
      <xdr:col>19</xdr:col>
      <xdr:colOff>38100</xdr:colOff>
      <xdr:row>17</xdr:row>
      <xdr:rowOff>22971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83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33148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5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142627</xdr:rowOff>
    </xdr:from>
    <xdr:to>
      <xdr:col>15</xdr:col>
      <xdr:colOff>101600</xdr:colOff>
      <xdr:row>17</xdr:row>
      <xdr:rowOff>72777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33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82954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201328</xdr:rowOff>
    </xdr:from>
    <xdr:to>
      <xdr:col>29</xdr:col>
      <xdr:colOff>127000</xdr:colOff>
      <xdr:row>35</xdr:row>
      <xdr:rowOff>269255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811678"/>
          <a:ext cx="647700" cy="6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254032</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64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189179</xdr:rowOff>
    </xdr:from>
    <xdr:to>
      <xdr:col>26</xdr:col>
      <xdr:colOff>50800</xdr:colOff>
      <xdr:row>35</xdr:row>
      <xdr:rowOff>201328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799529"/>
          <a:ext cx="698500" cy="1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98915</xdr:rowOff>
    </xdr:from>
    <xdr:to>
      <xdr:col>22</xdr:col>
      <xdr:colOff>114300</xdr:colOff>
      <xdr:row>35</xdr:row>
      <xdr:rowOff>189179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709265"/>
          <a:ext cx="698500" cy="90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98915</xdr:rowOff>
    </xdr:from>
    <xdr:to>
      <xdr:col>18</xdr:col>
      <xdr:colOff>177800</xdr:colOff>
      <xdr:row>35</xdr:row>
      <xdr:rowOff>99633</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709265"/>
          <a:ext cx="698500" cy="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218455</xdr:rowOff>
    </xdr:from>
    <xdr:to>
      <xdr:col>29</xdr:col>
      <xdr:colOff>177800</xdr:colOff>
      <xdr:row>35</xdr:row>
      <xdr:rowOff>320055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828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63532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67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150528</xdr:rowOff>
    </xdr:from>
    <xdr:to>
      <xdr:col>26</xdr:col>
      <xdr:colOff>101600</xdr:colOff>
      <xdr:row>35</xdr:row>
      <xdr:rowOff>252128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760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262305</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529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138379</xdr:rowOff>
    </xdr:from>
    <xdr:to>
      <xdr:col>22</xdr:col>
      <xdr:colOff>165100</xdr:colOff>
      <xdr:row>35</xdr:row>
      <xdr:rowOff>239979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748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250156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51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48115</xdr:rowOff>
    </xdr:from>
    <xdr:to>
      <xdr:col>19</xdr:col>
      <xdr:colOff>38100</xdr:colOff>
      <xdr:row>35</xdr:row>
      <xdr:rowOff>149715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65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159892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42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48833</xdr:rowOff>
    </xdr:from>
    <xdr:to>
      <xdr:col>15</xdr:col>
      <xdr:colOff>101600</xdr:colOff>
      <xdr:row>35</xdr:row>
      <xdr:rowOff>150433</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65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160610</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42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62,037
16.48
28,808,725
28,462,134
297,036
15,640,812
21,357,647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149530</xdr:rowOff>
    </xdr:from>
    <xdr:to>
      <xdr:col>24</xdr:col>
      <xdr:colOff>63500</xdr:colOff>
      <xdr:row>34</xdr:row>
      <xdr:rowOff>51498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07380"/>
          <a:ext cx="838200" cy="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51498</xdr:rowOff>
    </xdr:from>
    <xdr:to>
      <xdr:col>19</xdr:col>
      <xdr:colOff>177800</xdr:colOff>
      <xdr:row>34</xdr:row>
      <xdr:rowOff>84341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80798"/>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84341</xdr:rowOff>
    </xdr:from>
    <xdr:to>
      <xdr:col>15</xdr:col>
      <xdr:colOff>50800</xdr:colOff>
      <xdr:row>36</xdr:row>
      <xdr:rowOff>21799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13641"/>
          <a:ext cx="889000" cy="28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21799</xdr:rowOff>
    </xdr:from>
    <xdr:to>
      <xdr:col>10</xdr:col>
      <xdr:colOff>114300</xdr:colOff>
      <xdr:row>36</xdr:row>
      <xdr:rowOff>31572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3999"/>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98730</xdr:rowOff>
    </xdr:from>
    <xdr:to>
      <xdr:col>24</xdr:col>
      <xdr:colOff>114300</xdr:colOff>
      <xdr:row>34</xdr:row>
      <xdr:rowOff>28880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121607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0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698</xdr:rowOff>
    </xdr:from>
    <xdr:to>
      <xdr:col>20</xdr:col>
      <xdr:colOff>38100</xdr:colOff>
      <xdr:row>34</xdr:row>
      <xdr:rowOff>102298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118825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33541</xdr:rowOff>
    </xdr:from>
    <xdr:to>
      <xdr:col>15</xdr:col>
      <xdr:colOff>101600</xdr:colOff>
      <xdr:row>34</xdr:row>
      <xdr:rowOff>135141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151668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3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142449</xdr:rowOff>
    </xdr:from>
    <xdr:to>
      <xdr:col>10</xdr:col>
      <xdr:colOff>165100</xdr:colOff>
      <xdr:row>36</xdr:row>
      <xdr:rowOff>72599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89126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1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152222</xdr:rowOff>
    </xdr:from>
    <xdr:to>
      <xdr:col>6</xdr:col>
      <xdr:colOff>38100</xdr:colOff>
      <xdr:row>36</xdr:row>
      <xdr:rowOff>82372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98899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58035</xdr:rowOff>
    </xdr:from>
    <xdr:to>
      <xdr:col>24</xdr:col>
      <xdr:colOff>63500</xdr:colOff>
      <xdr:row>57</xdr:row>
      <xdr:rowOff>76422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30685"/>
          <a:ext cx="8382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58035</xdr:rowOff>
    </xdr:from>
    <xdr:to>
      <xdr:col>19</xdr:col>
      <xdr:colOff>177800</xdr:colOff>
      <xdr:row>58</xdr:row>
      <xdr:rowOff>9594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30685"/>
          <a:ext cx="889000" cy="12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171443</xdr:rowOff>
    </xdr:from>
    <xdr:to>
      <xdr:col>15</xdr:col>
      <xdr:colOff>50800</xdr:colOff>
      <xdr:row>58</xdr:row>
      <xdr:rowOff>9594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4409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171443</xdr:rowOff>
    </xdr:from>
    <xdr:to>
      <xdr:col>10</xdr:col>
      <xdr:colOff>114300</xdr:colOff>
      <xdr:row>58</xdr:row>
      <xdr:rowOff>17421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44093"/>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25622</xdr:rowOff>
    </xdr:from>
    <xdr:to>
      <xdr:col>24</xdr:col>
      <xdr:colOff>114300</xdr:colOff>
      <xdr:row>57</xdr:row>
      <xdr:rowOff>127222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4049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7235</xdr:rowOff>
    </xdr:from>
    <xdr:to>
      <xdr:col>20</xdr:col>
      <xdr:colOff>38100</xdr:colOff>
      <xdr:row>57</xdr:row>
      <xdr:rowOff>108835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99962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7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130244</xdr:rowOff>
    </xdr:from>
    <xdr:to>
      <xdr:col>15</xdr:col>
      <xdr:colOff>101600</xdr:colOff>
      <xdr:row>58</xdr:row>
      <xdr:rowOff>60394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51521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120643</xdr:rowOff>
    </xdr:from>
    <xdr:to>
      <xdr:col>10</xdr:col>
      <xdr:colOff>165100</xdr:colOff>
      <xdr:row>58</xdr:row>
      <xdr:rowOff>50793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67320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138071</xdr:rowOff>
    </xdr:from>
    <xdr:to>
      <xdr:col>6</xdr:col>
      <xdr:colOff>38100</xdr:colOff>
      <xdr:row>58</xdr:row>
      <xdr:rowOff>68221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1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84748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8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161837</xdr:rowOff>
    </xdr:from>
    <xdr:to>
      <xdr:col>24</xdr:col>
      <xdr:colOff>63500</xdr:colOff>
      <xdr:row>78</xdr:row>
      <xdr:rowOff>167284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34937"/>
          <a:ext cx="8382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159283</xdr:rowOff>
    </xdr:from>
    <xdr:to>
      <xdr:col>19</xdr:col>
      <xdr:colOff>177800</xdr:colOff>
      <xdr:row>78</xdr:row>
      <xdr:rowOff>167284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3238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159283</xdr:rowOff>
    </xdr:from>
    <xdr:to>
      <xdr:col>15</xdr:col>
      <xdr:colOff>50800</xdr:colOff>
      <xdr:row>78</xdr:row>
      <xdr:rowOff>165684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3238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165684</xdr:rowOff>
    </xdr:from>
    <xdr:to>
      <xdr:col>10</xdr:col>
      <xdr:colOff>114300</xdr:colOff>
      <xdr:row>79</xdr:row>
      <xdr:rowOff>2006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3878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111037</xdr:rowOff>
    </xdr:from>
    <xdr:to>
      <xdr:col>24</xdr:col>
      <xdr:colOff>114300</xdr:colOff>
      <xdr:row>79</xdr:row>
      <xdr:rowOff>41187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25964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116484</xdr:rowOff>
    </xdr:from>
    <xdr:to>
      <xdr:col>20</xdr:col>
      <xdr:colOff>38100</xdr:colOff>
      <xdr:row>79</xdr:row>
      <xdr:rowOff>46634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37761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8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108483</xdr:rowOff>
    </xdr:from>
    <xdr:to>
      <xdr:col>15</xdr:col>
      <xdr:colOff>101600</xdr:colOff>
      <xdr:row>79</xdr:row>
      <xdr:rowOff>38633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29760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114884</xdr:rowOff>
    </xdr:from>
    <xdr:to>
      <xdr:col>10</xdr:col>
      <xdr:colOff>165100</xdr:colOff>
      <xdr:row>79</xdr:row>
      <xdr:rowOff>45034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36161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8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122656</xdr:rowOff>
    </xdr:from>
    <xdr:to>
      <xdr:col>6</xdr:col>
      <xdr:colOff>38100</xdr:colOff>
      <xdr:row>79</xdr:row>
      <xdr:rowOff>52806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9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43933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38931</xdr:rowOff>
    </xdr:from>
    <xdr:to>
      <xdr:col>24</xdr:col>
      <xdr:colOff>63500</xdr:colOff>
      <xdr:row>96</xdr:row>
      <xdr:rowOff>14394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26681"/>
          <a:ext cx="838200" cy="1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38931</xdr:rowOff>
    </xdr:from>
    <xdr:to>
      <xdr:col>19</xdr:col>
      <xdr:colOff>177800</xdr:colOff>
      <xdr:row>96</xdr:row>
      <xdr:rowOff>171312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26681"/>
          <a:ext cx="889000" cy="30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171312</xdr:rowOff>
    </xdr:from>
    <xdr:to>
      <xdr:col>15</xdr:col>
      <xdr:colOff>50800</xdr:colOff>
      <xdr:row>97</xdr:row>
      <xdr:rowOff>25998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30512"/>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25998</xdr:rowOff>
    </xdr:from>
    <xdr:to>
      <xdr:col>10</xdr:col>
      <xdr:colOff>114300</xdr:colOff>
      <xdr:row>97</xdr:row>
      <xdr:rowOff>78555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56648"/>
          <a:ext cx="889000" cy="5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135044</xdr:rowOff>
    </xdr:from>
    <xdr:to>
      <xdr:col>24</xdr:col>
      <xdr:colOff>114300</xdr:colOff>
      <xdr:row>96</xdr:row>
      <xdr:rowOff>65194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2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157921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7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159581</xdr:rowOff>
    </xdr:from>
    <xdr:to>
      <xdr:col>20</xdr:col>
      <xdr:colOff>38100</xdr:colOff>
      <xdr:row>95</xdr:row>
      <xdr:rowOff>89731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7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106258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5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120512</xdr:rowOff>
    </xdr:from>
    <xdr:to>
      <xdr:col>15</xdr:col>
      <xdr:colOff>101600</xdr:colOff>
      <xdr:row>97</xdr:row>
      <xdr:rowOff>50662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67189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35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146648</xdr:rowOff>
    </xdr:from>
    <xdr:to>
      <xdr:col>10</xdr:col>
      <xdr:colOff>165100</xdr:colOff>
      <xdr:row>97</xdr:row>
      <xdr:rowOff>76798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93325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27755</xdr:rowOff>
    </xdr:from>
    <xdr:to>
      <xdr:col>6</xdr:col>
      <xdr:colOff>38100</xdr:colOff>
      <xdr:row>97</xdr:row>
      <xdr:rowOff>129355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5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145882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106509</xdr:rowOff>
    </xdr:from>
    <xdr:to>
      <xdr:col>55</xdr:col>
      <xdr:colOff>0</xdr:colOff>
      <xdr:row>37</xdr:row>
      <xdr:rowOff>51406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278709"/>
          <a:ext cx="838200" cy="1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141268</xdr:rowOff>
    </xdr:from>
    <xdr:to>
      <xdr:col>50</xdr:col>
      <xdr:colOff>114300</xdr:colOff>
      <xdr:row>37</xdr:row>
      <xdr:rowOff>51406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84768"/>
          <a:ext cx="889000" cy="11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141268</xdr:rowOff>
    </xdr:from>
    <xdr:to>
      <xdr:col>45</xdr:col>
      <xdr:colOff>177800</xdr:colOff>
      <xdr:row>37</xdr:row>
      <xdr:rowOff>158129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84768"/>
          <a:ext cx="889000" cy="12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156481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4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142225</xdr:rowOff>
    </xdr:from>
    <xdr:to>
      <xdr:col>41</xdr:col>
      <xdr:colOff>50800</xdr:colOff>
      <xdr:row>37</xdr:row>
      <xdr:rowOff>158129</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485875"/>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158811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31567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55709</xdr:rowOff>
    </xdr:from>
    <xdr:to>
      <xdr:col>55</xdr:col>
      <xdr:colOff>50800</xdr:colOff>
      <xdr:row>36</xdr:row>
      <xdr:rowOff>157309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2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78586</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7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606</xdr:rowOff>
    </xdr:from>
    <xdr:to>
      <xdr:col>50</xdr:col>
      <xdr:colOff>165100</xdr:colOff>
      <xdr:row>37</xdr:row>
      <xdr:rowOff>102206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4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118733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1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90468</xdr:rowOff>
    </xdr:from>
    <xdr:to>
      <xdr:col>46</xdr:col>
      <xdr:colOff>38100</xdr:colOff>
      <xdr:row>31</xdr:row>
      <xdr:rowOff>20618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3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37145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0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107329</xdr:rowOff>
    </xdr:from>
    <xdr:to>
      <xdr:col>41</xdr:col>
      <xdr:colOff>101600</xdr:colOff>
      <xdr:row>38</xdr:row>
      <xdr:rowOff>37480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4509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54006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22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91425</xdr:rowOff>
    </xdr:from>
    <xdr:to>
      <xdr:col>36</xdr:col>
      <xdr:colOff>165100</xdr:colOff>
      <xdr:row>38</xdr:row>
      <xdr:rowOff>21575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38102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1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28060</xdr:rowOff>
    </xdr:from>
    <xdr:to>
      <xdr:col>55</xdr:col>
      <xdr:colOff>0</xdr:colOff>
      <xdr:row>58</xdr:row>
      <xdr:rowOff>75760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800710"/>
          <a:ext cx="838200" cy="2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28060</xdr:rowOff>
    </xdr:from>
    <xdr:to>
      <xdr:col>50</xdr:col>
      <xdr:colOff>114300</xdr:colOff>
      <xdr:row>57</xdr:row>
      <xdr:rowOff>48534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800710"/>
          <a:ext cx="889000" cy="2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5695</xdr:rowOff>
    </xdr:from>
    <xdr:to>
      <xdr:col>45</xdr:col>
      <xdr:colOff>177800</xdr:colOff>
      <xdr:row>57</xdr:row>
      <xdr:rowOff>48534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606895"/>
          <a:ext cx="889000" cy="21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5695</xdr:rowOff>
    </xdr:from>
    <xdr:to>
      <xdr:col>41</xdr:col>
      <xdr:colOff>50800</xdr:colOff>
      <xdr:row>58</xdr:row>
      <xdr:rowOff>13269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606895"/>
          <a:ext cx="889000" cy="35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24960</xdr:rowOff>
    </xdr:from>
    <xdr:to>
      <xdr:col>55</xdr:col>
      <xdr:colOff>50800</xdr:colOff>
      <xdr:row>58</xdr:row>
      <xdr:rowOff>126560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111337</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8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148710</xdr:rowOff>
    </xdr:from>
    <xdr:to>
      <xdr:col>50</xdr:col>
      <xdr:colOff>165100</xdr:colOff>
      <xdr:row>57</xdr:row>
      <xdr:rowOff>78860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95387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5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169184</xdr:rowOff>
    </xdr:from>
    <xdr:to>
      <xdr:col>46</xdr:col>
      <xdr:colOff>38100</xdr:colOff>
      <xdr:row>57</xdr:row>
      <xdr:rowOff>99334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90461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8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126345</xdr:rowOff>
    </xdr:from>
    <xdr:to>
      <xdr:col>41</xdr:col>
      <xdr:colOff>101600</xdr:colOff>
      <xdr:row>56</xdr:row>
      <xdr:rowOff>56495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73022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3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133919</xdr:rowOff>
    </xdr:from>
    <xdr:to>
      <xdr:col>36</xdr:col>
      <xdr:colOff>165100</xdr:colOff>
      <xdr:row>58</xdr:row>
      <xdr:rowOff>64069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55196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99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155790</xdr:rowOff>
    </xdr:from>
    <xdr:to>
      <xdr:col>55</xdr:col>
      <xdr:colOff>0</xdr:colOff>
      <xdr:row>79</xdr:row>
      <xdr:rowOff>27191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28890"/>
          <a:ext cx="838200" cy="4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27191</xdr:rowOff>
    </xdr:from>
    <xdr:to>
      <xdr:col>50</xdr:col>
      <xdr:colOff>114300</xdr:colOff>
      <xdr:row>79</xdr:row>
      <xdr:rowOff>31395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71741"/>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31395</xdr:rowOff>
    </xdr:from>
    <xdr:to>
      <xdr:col>45</xdr:col>
      <xdr:colOff>177800</xdr:colOff>
      <xdr:row>79</xdr:row>
      <xdr:rowOff>40703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75945"/>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23952</xdr:rowOff>
    </xdr:from>
    <xdr:to>
      <xdr:col>41</xdr:col>
      <xdr:colOff>50800</xdr:colOff>
      <xdr:row>79</xdr:row>
      <xdr:rowOff>40703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68502"/>
          <a:ext cx="889000" cy="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104990</xdr:rowOff>
    </xdr:from>
    <xdr:to>
      <xdr:col>55</xdr:col>
      <xdr:colOff>50800</xdr:colOff>
      <xdr:row>79</xdr:row>
      <xdr:rowOff>35140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7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19917</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9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147841</xdr:rowOff>
    </xdr:from>
    <xdr:to>
      <xdr:col>50</xdr:col>
      <xdr:colOff>165100</xdr:colOff>
      <xdr:row>79</xdr:row>
      <xdr:rowOff>77991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2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69118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1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152045</xdr:rowOff>
    </xdr:from>
    <xdr:to>
      <xdr:col>46</xdr:col>
      <xdr:colOff>38100</xdr:colOff>
      <xdr:row>79</xdr:row>
      <xdr:rowOff>82195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73322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1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161353</xdr:rowOff>
    </xdr:from>
    <xdr:to>
      <xdr:col>41</xdr:col>
      <xdr:colOff>101600</xdr:colOff>
      <xdr:row>79</xdr:row>
      <xdr:rowOff>91503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3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82630</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72017" y="1362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144602</xdr:rowOff>
    </xdr:from>
    <xdr:to>
      <xdr:col>36</xdr:col>
      <xdr:colOff>165100</xdr:colOff>
      <xdr:row>79</xdr:row>
      <xdr:rowOff>74752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65879</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1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151270</xdr:rowOff>
    </xdr:from>
    <xdr:to>
      <xdr:col>55</xdr:col>
      <xdr:colOff>0</xdr:colOff>
      <xdr:row>98</xdr:row>
      <xdr:rowOff>43447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439020"/>
          <a:ext cx="838200" cy="40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151270</xdr:rowOff>
    </xdr:from>
    <xdr:to>
      <xdr:col>50</xdr:col>
      <xdr:colOff>114300</xdr:colOff>
      <xdr:row>96</xdr:row>
      <xdr:rowOff>45008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439020"/>
          <a:ext cx="889000" cy="6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62306</xdr:rowOff>
    </xdr:from>
    <xdr:to>
      <xdr:col>45</xdr:col>
      <xdr:colOff>177800</xdr:colOff>
      <xdr:row>96</xdr:row>
      <xdr:rowOff>45008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178606"/>
          <a:ext cx="889000" cy="32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62306</xdr:rowOff>
    </xdr:from>
    <xdr:to>
      <xdr:col>41</xdr:col>
      <xdr:colOff>50800</xdr:colOff>
      <xdr:row>97</xdr:row>
      <xdr:rowOff>86030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178606"/>
          <a:ext cx="889000" cy="5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164097</xdr:rowOff>
    </xdr:from>
    <xdr:to>
      <xdr:col>55</xdr:col>
      <xdr:colOff>50800</xdr:colOff>
      <xdr:row>98</xdr:row>
      <xdr:rowOff>94247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142524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100470</xdr:rowOff>
    </xdr:from>
    <xdr:to>
      <xdr:col>50</xdr:col>
      <xdr:colOff>165100</xdr:colOff>
      <xdr:row>96</xdr:row>
      <xdr:rowOff>30620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3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47147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1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165658</xdr:rowOff>
    </xdr:from>
    <xdr:to>
      <xdr:col>46</xdr:col>
      <xdr:colOff>38100</xdr:colOff>
      <xdr:row>96</xdr:row>
      <xdr:rowOff>95808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112335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22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11506</xdr:rowOff>
    </xdr:from>
    <xdr:to>
      <xdr:col>41</xdr:col>
      <xdr:colOff>101600</xdr:colOff>
      <xdr:row>94</xdr:row>
      <xdr:rowOff>113106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1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129633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590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35230</xdr:rowOff>
    </xdr:from>
    <xdr:to>
      <xdr:col>36</xdr:col>
      <xdr:colOff>165100</xdr:colOff>
      <xdr:row>97</xdr:row>
      <xdr:rowOff>136830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153357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44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102758</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17858"/>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51958</xdr:rowOff>
    </xdr:from>
    <xdr:to>
      <xdr:col>67</xdr:col>
      <xdr:colOff>101600</xdr:colOff>
      <xdr:row>38</xdr:row>
      <xdr:rowOff>153558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6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144685</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59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132702</xdr:rowOff>
    </xdr:from>
    <xdr:to>
      <xdr:col>85</xdr:col>
      <xdr:colOff>127000</xdr:colOff>
      <xdr:row>76</xdr:row>
      <xdr:rowOff>151651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162902"/>
          <a:ext cx="838200" cy="1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132702</xdr:rowOff>
    </xdr:from>
    <xdr:to>
      <xdr:col>81</xdr:col>
      <xdr:colOff>50800</xdr:colOff>
      <xdr:row>76</xdr:row>
      <xdr:rowOff>135522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62902"/>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109449</xdr:rowOff>
    </xdr:from>
    <xdr:to>
      <xdr:col>76</xdr:col>
      <xdr:colOff>114300</xdr:colOff>
      <xdr:row>76</xdr:row>
      <xdr:rowOff>135522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139649"/>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109449</xdr:rowOff>
    </xdr:from>
    <xdr:to>
      <xdr:col>71</xdr:col>
      <xdr:colOff>177800</xdr:colOff>
      <xdr:row>76</xdr:row>
      <xdr:rowOff>109652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139649"/>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100851</xdr:rowOff>
    </xdr:from>
    <xdr:to>
      <xdr:col>85</xdr:col>
      <xdr:colOff>177800</xdr:colOff>
      <xdr:row>77</xdr:row>
      <xdr:rowOff>31001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79278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81902</xdr:rowOff>
    </xdr:from>
    <xdr:to>
      <xdr:col>81</xdr:col>
      <xdr:colOff>101600</xdr:colOff>
      <xdr:row>77</xdr:row>
      <xdr:rowOff>12052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3179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0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84722</xdr:rowOff>
    </xdr:from>
    <xdr:to>
      <xdr:col>76</xdr:col>
      <xdr:colOff>165100</xdr:colOff>
      <xdr:row>77</xdr:row>
      <xdr:rowOff>14872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5999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58649</xdr:rowOff>
    </xdr:from>
    <xdr:to>
      <xdr:col>72</xdr:col>
      <xdr:colOff>38100</xdr:colOff>
      <xdr:row>76</xdr:row>
      <xdr:rowOff>160249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8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58852</xdr:rowOff>
    </xdr:from>
    <xdr:to>
      <xdr:col>67</xdr:col>
      <xdr:colOff>101600</xdr:colOff>
      <xdr:row>76</xdr:row>
      <xdr:rowOff>160452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5528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8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75273</xdr:rowOff>
    </xdr:from>
    <xdr:to>
      <xdr:col>85</xdr:col>
      <xdr:colOff>127000</xdr:colOff>
      <xdr:row>98</xdr:row>
      <xdr:rowOff>170168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77373"/>
          <a:ext cx="838200" cy="9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75273</xdr:rowOff>
    </xdr:from>
    <xdr:to>
      <xdr:col>81</xdr:col>
      <xdr:colOff>50800</xdr:colOff>
      <xdr:row>98</xdr:row>
      <xdr:rowOff>121362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77373"/>
          <a:ext cx="8890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121362</xdr:rowOff>
    </xdr:from>
    <xdr:to>
      <xdr:col>76</xdr:col>
      <xdr:colOff>114300</xdr:colOff>
      <xdr:row>99</xdr:row>
      <xdr:rowOff>37973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3462"/>
          <a:ext cx="889000" cy="8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45758</xdr:rowOff>
    </xdr:from>
    <xdr:to>
      <xdr:col>71</xdr:col>
      <xdr:colOff>177800</xdr:colOff>
      <xdr:row>99</xdr:row>
      <xdr:rowOff>37973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47858"/>
          <a:ext cx="889000" cy="1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119368</xdr:rowOff>
    </xdr:from>
    <xdr:to>
      <xdr:col>85</xdr:col>
      <xdr:colOff>177800</xdr:colOff>
      <xdr:row>99</xdr:row>
      <xdr:rowOff>49518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34295</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24473</xdr:rowOff>
    </xdr:from>
    <xdr:to>
      <xdr:col>81</xdr:col>
      <xdr:colOff>101600</xdr:colOff>
      <xdr:row>98</xdr:row>
      <xdr:rowOff>126073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117200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70562</xdr:rowOff>
    </xdr:from>
    <xdr:to>
      <xdr:col>76</xdr:col>
      <xdr:colOff>165100</xdr:colOff>
      <xdr:row>99</xdr:row>
      <xdr:rowOff>712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163289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6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158623</xdr:rowOff>
    </xdr:from>
    <xdr:to>
      <xdr:col>72</xdr:col>
      <xdr:colOff>38100</xdr:colOff>
      <xdr:row>99</xdr:row>
      <xdr:rowOff>88773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6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79900</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4017" y="17053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166408</xdr:rowOff>
    </xdr:from>
    <xdr:to>
      <xdr:col>67</xdr:col>
      <xdr:colOff>101600</xdr:colOff>
      <xdr:row>98</xdr:row>
      <xdr:rowOff>96558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113085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7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109165</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109915"/>
          <a:ext cx="838200" cy="6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58365</xdr:rowOff>
    </xdr:from>
    <xdr:to>
      <xdr:col>116</xdr:col>
      <xdr:colOff>114300</xdr:colOff>
      <xdr:row>35</xdr:row>
      <xdr:rowOff>159965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0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81242</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591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62319</xdr:rowOff>
    </xdr:from>
    <xdr:to>
      <xdr:col>116</xdr:col>
      <xdr:colOff>63500</xdr:colOff>
      <xdr:row>58</xdr:row>
      <xdr:rowOff>3721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834969"/>
          <a:ext cx="8382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62319</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9834969"/>
          <a:ext cx="889000" cy="3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124371</xdr:rowOff>
    </xdr:from>
    <xdr:to>
      <xdr:col>116</xdr:col>
      <xdr:colOff>114300</xdr:colOff>
      <xdr:row>58</xdr:row>
      <xdr:rowOff>54521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147248</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7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11519</xdr:rowOff>
    </xdr:from>
    <xdr:to>
      <xdr:col>112</xdr:col>
      <xdr:colOff>38100</xdr:colOff>
      <xdr:row>57</xdr:row>
      <xdr:rowOff>113119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7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129646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55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168700</xdr:rowOff>
    </xdr:from>
    <xdr:to>
      <xdr:col>116</xdr:col>
      <xdr:colOff>63500</xdr:colOff>
      <xdr:row>75</xdr:row>
      <xdr:rowOff>50383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856000"/>
          <a:ext cx="8382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50383</xdr:rowOff>
    </xdr:from>
    <xdr:to>
      <xdr:col>111</xdr:col>
      <xdr:colOff>177800</xdr:colOff>
      <xdr:row>75</xdr:row>
      <xdr:rowOff>70989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909133"/>
          <a:ext cx="8890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70989</xdr:rowOff>
    </xdr:from>
    <xdr:to>
      <xdr:col>107</xdr:col>
      <xdr:colOff>50800</xdr:colOff>
      <xdr:row>75</xdr:row>
      <xdr:rowOff>167295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929739"/>
          <a:ext cx="889000" cy="9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167295</xdr:rowOff>
    </xdr:from>
    <xdr:to>
      <xdr:col>102</xdr:col>
      <xdr:colOff>114300</xdr:colOff>
      <xdr:row>76</xdr:row>
      <xdr:rowOff>23113</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026045"/>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117900</xdr:rowOff>
    </xdr:from>
    <xdr:to>
      <xdr:col>116</xdr:col>
      <xdr:colOff>114300</xdr:colOff>
      <xdr:row>75</xdr:row>
      <xdr:rowOff>48050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8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140777</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65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171033</xdr:rowOff>
    </xdr:from>
    <xdr:to>
      <xdr:col>112</xdr:col>
      <xdr:colOff>38100</xdr:colOff>
      <xdr:row>75</xdr:row>
      <xdr:rowOff>101183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8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117710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63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20189</xdr:rowOff>
    </xdr:from>
    <xdr:to>
      <xdr:col>107</xdr:col>
      <xdr:colOff>101600</xdr:colOff>
      <xdr:row>75</xdr:row>
      <xdr:rowOff>121789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87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138316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6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116495</xdr:rowOff>
    </xdr:from>
    <xdr:to>
      <xdr:col>102</xdr:col>
      <xdr:colOff>165100</xdr:colOff>
      <xdr:row>76</xdr:row>
      <xdr:rowOff>46645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9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63172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143764</xdr:rowOff>
    </xdr:from>
    <xdr:to>
      <xdr:col>98</xdr:col>
      <xdr:colOff>38100</xdr:colOff>
      <xdr:row>76</xdr:row>
      <xdr:rowOff>73915</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002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90441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7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について、住民一人当たりのコストが、類似団体平均と比べて高くなっている。これは、保育所・こども園・高等学校及びごみ処理施設等の施設運営を直営で行っているなど、職員数（会計年度任用職員を含む。）が類似団体と比較して多くなる基礎的な要因があることが影響している。ま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年度に増加した主な要因の一つとして、退職手当の増加が挙げられる。物件費については、令和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年度におこなった旧庁舎解体工事の皆減等により、前年度比△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1,689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については、生活困窮者自立支援事業費や子育て世帯臨時特別給付金など、コロナウイルス感染症対策関連経費の減少により類似団体同様に急減している。補助費等は、国・県への返還金が多かったことにより増加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普通建設事業費の減少は、新庁舎建設事業や総合福祉会館空調改修事業の皆減が主な要因である。積立金について、令和元年度から財政調整基金への積立てを歳計剰余金処分の方法により行っており、令和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年度に減少した理由としては公債償還基金積立金の減少が挙げられる。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投資及び出資金は、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年度に下水道事業会計の赤字補填として一般会計から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億円出資したことにより皆増となっている。貸付金について、土地開発公社に対する貸付額が令和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億であったところ、令和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億円となったことにより減少している。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繰出金の増加は、療養給付費負担金（後期高齢者医療給付事業）の増加が主な要因となっており、高齢化の進展等の影響により介護保険事業関係の繰出金が年々増えていることや、人口に対する高齢者の割合が高い一方で人口の減少幅が類似団体に比べて大きいことなどから、住民一人当たりのコストは類似団体よりも高い状況が続くと見込んで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62,037
16.48
28,808,725
28,462,134
297,036
15,640,812
21,357,647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168961</xdr:rowOff>
    </xdr:from>
    <xdr:to>
      <xdr:col>24</xdr:col>
      <xdr:colOff>63500</xdr:colOff>
      <xdr:row>34</xdr:row>
      <xdr:rowOff>161646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483911"/>
          <a:ext cx="838200" cy="50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168961</xdr:rowOff>
    </xdr:from>
    <xdr:to>
      <xdr:col>19</xdr:col>
      <xdr:colOff>177800</xdr:colOff>
      <xdr:row>34</xdr:row>
      <xdr:rowOff>104953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483911"/>
          <a:ext cx="889000" cy="4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104953</xdr:rowOff>
    </xdr:from>
    <xdr:to>
      <xdr:col>15</xdr:col>
      <xdr:colOff>50800</xdr:colOff>
      <xdr:row>34</xdr:row>
      <xdr:rowOff>118212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34253"/>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108610</xdr:rowOff>
    </xdr:from>
    <xdr:to>
      <xdr:col>10</xdr:col>
      <xdr:colOff>114300</xdr:colOff>
      <xdr:row>34</xdr:row>
      <xdr:rowOff>118212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37910"/>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110846</xdr:rowOff>
    </xdr:from>
    <xdr:to>
      <xdr:col>24</xdr:col>
      <xdr:colOff>114300</xdr:colOff>
      <xdr:row>35</xdr:row>
      <xdr:rowOff>40996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133723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118161</xdr:rowOff>
    </xdr:from>
    <xdr:to>
      <xdr:col>20</xdr:col>
      <xdr:colOff>38100</xdr:colOff>
      <xdr:row>32</xdr:row>
      <xdr:rowOff>48311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64838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54153</xdr:rowOff>
    </xdr:from>
    <xdr:to>
      <xdr:col>15</xdr:col>
      <xdr:colOff>101600</xdr:colOff>
      <xdr:row>34</xdr:row>
      <xdr:rowOff>155753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67412</xdr:rowOff>
    </xdr:from>
    <xdr:to>
      <xdr:col>10</xdr:col>
      <xdr:colOff>165100</xdr:colOff>
      <xdr:row>34</xdr:row>
      <xdr:rowOff>169012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14089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7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57810</xdr:rowOff>
    </xdr:from>
    <xdr:to>
      <xdr:col>6</xdr:col>
      <xdr:colOff>38100</xdr:colOff>
      <xdr:row>34</xdr:row>
      <xdr:rowOff>159410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4487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125070</xdr:rowOff>
    </xdr:from>
    <xdr:to>
      <xdr:col>24</xdr:col>
      <xdr:colOff>63500</xdr:colOff>
      <xdr:row>57</xdr:row>
      <xdr:rowOff>39550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54820"/>
          <a:ext cx="838200" cy="25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138831</xdr:rowOff>
    </xdr:from>
    <xdr:to>
      <xdr:col>19</xdr:col>
      <xdr:colOff>177800</xdr:colOff>
      <xdr:row>55</xdr:row>
      <xdr:rowOff>125070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882781"/>
          <a:ext cx="889000" cy="67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138831</xdr:rowOff>
    </xdr:from>
    <xdr:to>
      <xdr:col>15</xdr:col>
      <xdr:colOff>50800</xdr:colOff>
      <xdr:row>56</xdr:row>
      <xdr:rowOff>68933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882781"/>
          <a:ext cx="889000" cy="78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68933</xdr:rowOff>
    </xdr:from>
    <xdr:to>
      <xdr:col>10</xdr:col>
      <xdr:colOff>114300</xdr:colOff>
      <xdr:row>57</xdr:row>
      <xdr:rowOff>79075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70133"/>
          <a:ext cx="889000" cy="18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160200</xdr:rowOff>
    </xdr:from>
    <xdr:to>
      <xdr:col>24</xdr:col>
      <xdr:colOff>114300</xdr:colOff>
      <xdr:row>57</xdr:row>
      <xdr:rowOff>90350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75127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74270</xdr:rowOff>
    </xdr:from>
    <xdr:to>
      <xdr:col>20</xdr:col>
      <xdr:colOff>38100</xdr:colOff>
      <xdr:row>56</xdr:row>
      <xdr:rowOff>4420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20947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88031</xdr:rowOff>
    </xdr:from>
    <xdr:to>
      <xdr:col>15</xdr:col>
      <xdr:colOff>101600</xdr:colOff>
      <xdr:row>52</xdr:row>
      <xdr:rowOff>18181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8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34708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60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18133</xdr:rowOff>
    </xdr:from>
    <xdr:to>
      <xdr:col>10</xdr:col>
      <xdr:colOff>165100</xdr:colOff>
      <xdr:row>56</xdr:row>
      <xdr:rowOff>119733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136260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9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28275</xdr:rowOff>
    </xdr:from>
    <xdr:to>
      <xdr:col>6</xdr:col>
      <xdr:colOff>38100</xdr:colOff>
      <xdr:row>57</xdr:row>
      <xdr:rowOff>129875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121002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4544</xdr:rowOff>
    </xdr:from>
    <xdr:to>
      <xdr:col>24</xdr:col>
      <xdr:colOff>63500</xdr:colOff>
      <xdr:row>74</xdr:row>
      <xdr:rowOff>91351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691844"/>
          <a:ext cx="838200" cy="8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4544</xdr:rowOff>
    </xdr:from>
    <xdr:to>
      <xdr:col>19</xdr:col>
      <xdr:colOff>177800</xdr:colOff>
      <xdr:row>75</xdr:row>
      <xdr:rowOff>88844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691844"/>
          <a:ext cx="889000" cy="25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88844</xdr:rowOff>
    </xdr:from>
    <xdr:to>
      <xdr:col>15</xdr:col>
      <xdr:colOff>50800</xdr:colOff>
      <xdr:row>75</xdr:row>
      <xdr:rowOff>134671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47594"/>
          <a:ext cx="889000" cy="4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134671</xdr:rowOff>
    </xdr:from>
    <xdr:to>
      <xdr:col>10</xdr:col>
      <xdr:colOff>114300</xdr:colOff>
      <xdr:row>76</xdr:row>
      <xdr:rowOff>35299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93421"/>
          <a:ext cx="889000" cy="7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40551</xdr:rowOff>
    </xdr:from>
    <xdr:to>
      <xdr:col>24</xdr:col>
      <xdr:colOff>114300</xdr:colOff>
      <xdr:row>74</xdr:row>
      <xdr:rowOff>142151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63428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7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125194</xdr:rowOff>
    </xdr:from>
    <xdr:to>
      <xdr:col>20</xdr:col>
      <xdr:colOff>38100</xdr:colOff>
      <xdr:row>74</xdr:row>
      <xdr:rowOff>55344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71871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1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38044</xdr:rowOff>
    </xdr:from>
    <xdr:to>
      <xdr:col>15</xdr:col>
      <xdr:colOff>101600</xdr:colOff>
      <xdr:row>75</xdr:row>
      <xdr:rowOff>139644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156171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7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83871</xdr:rowOff>
    </xdr:from>
    <xdr:to>
      <xdr:col>10</xdr:col>
      <xdr:colOff>165100</xdr:colOff>
      <xdr:row>76</xdr:row>
      <xdr:rowOff>14021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30548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1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155949</xdr:rowOff>
    </xdr:from>
    <xdr:to>
      <xdr:col>6</xdr:col>
      <xdr:colOff>38100</xdr:colOff>
      <xdr:row>76</xdr:row>
      <xdr:rowOff>86099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102626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8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76922</xdr:rowOff>
    </xdr:from>
    <xdr:to>
      <xdr:col>24</xdr:col>
      <xdr:colOff>63500</xdr:colOff>
      <xdr:row>97</xdr:row>
      <xdr:rowOff>161744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07572"/>
          <a:ext cx="838200" cy="8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161744</xdr:rowOff>
    </xdr:from>
    <xdr:to>
      <xdr:col>19</xdr:col>
      <xdr:colOff>177800</xdr:colOff>
      <xdr:row>98</xdr:row>
      <xdr:rowOff>65230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92394"/>
          <a:ext cx="889000" cy="7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65230</xdr:rowOff>
    </xdr:from>
    <xdr:to>
      <xdr:col>15</xdr:col>
      <xdr:colOff>50800</xdr:colOff>
      <xdr:row>98</xdr:row>
      <xdr:rowOff>142041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67330"/>
          <a:ext cx="889000" cy="7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136511</xdr:rowOff>
    </xdr:from>
    <xdr:to>
      <xdr:col>10</xdr:col>
      <xdr:colOff>114300</xdr:colOff>
      <xdr:row>98</xdr:row>
      <xdr:rowOff>142041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38611"/>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26122</xdr:rowOff>
    </xdr:from>
    <xdr:to>
      <xdr:col>24</xdr:col>
      <xdr:colOff>114300</xdr:colOff>
      <xdr:row>97</xdr:row>
      <xdr:rowOff>127722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5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48999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0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110944</xdr:rowOff>
    </xdr:from>
    <xdr:to>
      <xdr:col>20</xdr:col>
      <xdr:colOff>38100</xdr:colOff>
      <xdr:row>98</xdr:row>
      <xdr:rowOff>41094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57621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1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14430</xdr:rowOff>
    </xdr:from>
    <xdr:to>
      <xdr:col>15</xdr:col>
      <xdr:colOff>101600</xdr:colOff>
      <xdr:row>98</xdr:row>
      <xdr:rowOff>116030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132557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9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91241</xdr:rowOff>
    </xdr:from>
    <xdr:to>
      <xdr:col>10</xdr:col>
      <xdr:colOff>165100</xdr:colOff>
      <xdr:row>99</xdr:row>
      <xdr:rowOff>21391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9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37918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85711</xdr:rowOff>
    </xdr:from>
    <xdr:to>
      <xdr:col>6</xdr:col>
      <xdr:colOff>38100</xdr:colOff>
      <xdr:row>99</xdr:row>
      <xdr:rowOff>15861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32388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6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108839</xdr:rowOff>
    </xdr:from>
    <xdr:to>
      <xdr:col>55</xdr:col>
      <xdr:colOff>0</xdr:colOff>
      <xdr:row>38</xdr:row>
      <xdr:rowOff>113792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23939"/>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104648</xdr:rowOff>
    </xdr:from>
    <xdr:to>
      <xdr:col>50</xdr:col>
      <xdr:colOff>114300</xdr:colOff>
      <xdr:row>38</xdr:row>
      <xdr:rowOff>113792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19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91313</xdr:rowOff>
    </xdr:from>
    <xdr:to>
      <xdr:col>45</xdr:col>
      <xdr:colOff>177800</xdr:colOff>
      <xdr:row>38</xdr:row>
      <xdr:rowOff>104648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0641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30353</xdr:rowOff>
    </xdr:from>
    <xdr:to>
      <xdr:col>41</xdr:col>
      <xdr:colOff>50800</xdr:colOff>
      <xdr:row>38</xdr:row>
      <xdr:rowOff>91313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45453"/>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58039</xdr:rowOff>
    </xdr:from>
    <xdr:to>
      <xdr:col>55</xdr:col>
      <xdr:colOff>50800</xdr:colOff>
      <xdr:row>38</xdr:row>
      <xdr:rowOff>159639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144416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62992</xdr:rowOff>
    </xdr:from>
    <xdr:to>
      <xdr:col>50</xdr:col>
      <xdr:colOff>165100</xdr:colOff>
      <xdr:row>38</xdr:row>
      <xdr:rowOff>164592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155719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53848</xdr:rowOff>
    </xdr:from>
    <xdr:to>
      <xdr:col>46</xdr:col>
      <xdr:colOff>38100</xdr:colOff>
      <xdr:row>38</xdr:row>
      <xdr:rowOff>155448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146575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40513</xdr:rowOff>
    </xdr:from>
    <xdr:to>
      <xdr:col>41</xdr:col>
      <xdr:colOff>101600</xdr:colOff>
      <xdr:row>38</xdr:row>
      <xdr:rowOff>142113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133240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48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151003</xdr:rowOff>
    </xdr:from>
    <xdr:to>
      <xdr:col>36</xdr:col>
      <xdr:colOff>165100</xdr:colOff>
      <xdr:row>38</xdr:row>
      <xdr:rowOff>81153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72280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8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959</xdr:rowOff>
    </xdr:from>
    <xdr:to>
      <xdr:col>55</xdr:col>
      <xdr:colOff>0</xdr:colOff>
      <xdr:row>59</xdr:row>
      <xdr:rowOff>15570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16509"/>
          <a:ext cx="838200" cy="1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8522</xdr:rowOff>
    </xdr:from>
    <xdr:to>
      <xdr:col>50</xdr:col>
      <xdr:colOff>114300</xdr:colOff>
      <xdr:row>59</xdr:row>
      <xdr:rowOff>15570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24072"/>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170332</xdr:rowOff>
    </xdr:from>
    <xdr:to>
      <xdr:col>45</xdr:col>
      <xdr:colOff>177800</xdr:colOff>
      <xdr:row>59</xdr:row>
      <xdr:rowOff>8522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14432"/>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132042</xdr:rowOff>
    </xdr:from>
    <xdr:to>
      <xdr:col>41</xdr:col>
      <xdr:colOff>50800</xdr:colOff>
      <xdr:row>58</xdr:row>
      <xdr:rowOff>170332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76142"/>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121609</xdr:rowOff>
    </xdr:from>
    <xdr:to>
      <xdr:col>55</xdr:col>
      <xdr:colOff>50800</xdr:colOff>
      <xdr:row>59</xdr:row>
      <xdr:rowOff>51759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36536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8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136220</xdr:rowOff>
    </xdr:from>
    <xdr:to>
      <xdr:col>50</xdr:col>
      <xdr:colOff>165100</xdr:colOff>
      <xdr:row>59</xdr:row>
      <xdr:rowOff>66370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57497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129172</xdr:rowOff>
    </xdr:from>
    <xdr:to>
      <xdr:col>46</xdr:col>
      <xdr:colOff>38100</xdr:colOff>
      <xdr:row>59</xdr:row>
      <xdr:rowOff>59322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50449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6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119532</xdr:rowOff>
    </xdr:from>
    <xdr:to>
      <xdr:col>41</xdr:col>
      <xdr:colOff>101600</xdr:colOff>
      <xdr:row>59</xdr:row>
      <xdr:rowOff>49682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40809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81242</xdr:rowOff>
    </xdr:from>
    <xdr:to>
      <xdr:col>36</xdr:col>
      <xdr:colOff>165100</xdr:colOff>
      <xdr:row>59</xdr:row>
      <xdr:rowOff>11392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2519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1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98285</xdr:rowOff>
    </xdr:from>
    <xdr:to>
      <xdr:col>55</xdr:col>
      <xdr:colOff>0</xdr:colOff>
      <xdr:row>77</xdr:row>
      <xdr:rowOff>109982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99935"/>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29744</xdr:rowOff>
    </xdr:from>
    <xdr:to>
      <xdr:col>50</xdr:col>
      <xdr:colOff>114300</xdr:colOff>
      <xdr:row>77</xdr:row>
      <xdr:rowOff>98285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31394"/>
          <a:ext cx="889000" cy="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29744</xdr:rowOff>
    </xdr:from>
    <xdr:to>
      <xdr:col>45</xdr:col>
      <xdr:colOff>177800</xdr:colOff>
      <xdr:row>78</xdr:row>
      <xdr:rowOff>113145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31394"/>
          <a:ext cx="889000" cy="25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113145</xdr:rowOff>
    </xdr:from>
    <xdr:to>
      <xdr:col>41</xdr:col>
      <xdr:colOff>50800</xdr:colOff>
      <xdr:row>78</xdr:row>
      <xdr:rowOff>147549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86245"/>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59182</xdr:rowOff>
    </xdr:from>
    <xdr:to>
      <xdr:col>55</xdr:col>
      <xdr:colOff>50800</xdr:colOff>
      <xdr:row>77</xdr:row>
      <xdr:rowOff>160782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37609</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47485</xdr:rowOff>
    </xdr:from>
    <xdr:to>
      <xdr:col>50</xdr:col>
      <xdr:colOff>165100</xdr:colOff>
      <xdr:row>77</xdr:row>
      <xdr:rowOff>149085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140212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150394</xdr:rowOff>
    </xdr:from>
    <xdr:to>
      <xdr:col>46</xdr:col>
      <xdr:colOff>38100</xdr:colOff>
      <xdr:row>77</xdr:row>
      <xdr:rowOff>80544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71671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62345</xdr:rowOff>
    </xdr:from>
    <xdr:to>
      <xdr:col>41</xdr:col>
      <xdr:colOff>101600</xdr:colOff>
      <xdr:row>78</xdr:row>
      <xdr:rowOff>163945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155072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2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96749</xdr:rowOff>
    </xdr:from>
    <xdr:to>
      <xdr:col>36</xdr:col>
      <xdr:colOff>165100</xdr:colOff>
      <xdr:row>79</xdr:row>
      <xdr:rowOff>26899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18026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31376</xdr:rowOff>
    </xdr:from>
    <xdr:to>
      <xdr:col>55</xdr:col>
      <xdr:colOff>0</xdr:colOff>
      <xdr:row>98</xdr:row>
      <xdr:rowOff>37745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33476"/>
          <a:ext cx="8382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31376</xdr:rowOff>
    </xdr:from>
    <xdr:to>
      <xdr:col>50</xdr:col>
      <xdr:colOff>114300</xdr:colOff>
      <xdr:row>98</xdr:row>
      <xdr:rowOff>148893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33476"/>
          <a:ext cx="889000" cy="11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141807</xdr:rowOff>
    </xdr:from>
    <xdr:to>
      <xdr:col>45</xdr:col>
      <xdr:colOff>177800</xdr:colOff>
      <xdr:row>98</xdr:row>
      <xdr:rowOff>148893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943907"/>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105296</xdr:rowOff>
    </xdr:from>
    <xdr:to>
      <xdr:col>41</xdr:col>
      <xdr:colOff>50800</xdr:colOff>
      <xdr:row>98</xdr:row>
      <xdr:rowOff>141807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07396"/>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158395</xdr:rowOff>
    </xdr:from>
    <xdr:to>
      <xdr:col>55</xdr:col>
      <xdr:colOff>50800</xdr:colOff>
      <xdr:row>98</xdr:row>
      <xdr:rowOff>88545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8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136822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152026</xdr:rowOff>
    </xdr:from>
    <xdr:to>
      <xdr:col>50</xdr:col>
      <xdr:colOff>165100</xdr:colOff>
      <xdr:row>98</xdr:row>
      <xdr:rowOff>82176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73303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98093</xdr:rowOff>
    </xdr:from>
    <xdr:to>
      <xdr:col>46</xdr:col>
      <xdr:colOff>38100</xdr:colOff>
      <xdr:row>99</xdr:row>
      <xdr:rowOff>28243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0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19370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91007</xdr:rowOff>
    </xdr:from>
    <xdr:to>
      <xdr:col>41</xdr:col>
      <xdr:colOff>101600</xdr:colOff>
      <xdr:row>99</xdr:row>
      <xdr:rowOff>21157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12284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8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54496</xdr:rowOff>
    </xdr:from>
    <xdr:to>
      <xdr:col>36</xdr:col>
      <xdr:colOff>165100</xdr:colOff>
      <xdr:row>98</xdr:row>
      <xdr:rowOff>156096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147223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4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107788</xdr:rowOff>
    </xdr:from>
    <xdr:to>
      <xdr:col>85</xdr:col>
      <xdr:colOff>127000</xdr:colOff>
      <xdr:row>37</xdr:row>
      <xdr:rowOff>112588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51438"/>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112588</xdr:rowOff>
    </xdr:from>
    <xdr:to>
      <xdr:col>81</xdr:col>
      <xdr:colOff>50800</xdr:colOff>
      <xdr:row>37</xdr:row>
      <xdr:rowOff>148707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56238"/>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147793</xdr:rowOff>
    </xdr:from>
    <xdr:to>
      <xdr:col>76</xdr:col>
      <xdr:colOff>114300</xdr:colOff>
      <xdr:row>37</xdr:row>
      <xdr:rowOff>148707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9144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128910</xdr:rowOff>
    </xdr:from>
    <xdr:to>
      <xdr:col>71</xdr:col>
      <xdr:colOff>177800</xdr:colOff>
      <xdr:row>37</xdr:row>
      <xdr:rowOff>147793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72560"/>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56988</xdr:rowOff>
    </xdr:from>
    <xdr:to>
      <xdr:col>85</xdr:col>
      <xdr:colOff>177800</xdr:colOff>
      <xdr:row>37</xdr:row>
      <xdr:rowOff>158588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35415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7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61788</xdr:rowOff>
    </xdr:from>
    <xdr:to>
      <xdr:col>81</xdr:col>
      <xdr:colOff>101600</xdr:colOff>
      <xdr:row>37</xdr:row>
      <xdr:rowOff>163388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154515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9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97907</xdr:rowOff>
    </xdr:from>
    <xdr:to>
      <xdr:col>76</xdr:col>
      <xdr:colOff>165100</xdr:colOff>
      <xdr:row>38</xdr:row>
      <xdr:rowOff>28057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4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19184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3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96993</xdr:rowOff>
    </xdr:from>
    <xdr:to>
      <xdr:col>72</xdr:col>
      <xdr:colOff>38100</xdr:colOff>
      <xdr:row>38</xdr:row>
      <xdr:rowOff>27143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4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18270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3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78110</xdr:rowOff>
    </xdr:from>
    <xdr:to>
      <xdr:col>67</xdr:col>
      <xdr:colOff>101600</xdr:colOff>
      <xdr:row>38</xdr:row>
      <xdr:rowOff>8260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170837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114135</xdr:rowOff>
    </xdr:from>
    <xdr:to>
      <xdr:col>85</xdr:col>
      <xdr:colOff>127000</xdr:colOff>
      <xdr:row>57</xdr:row>
      <xdr:rowOff>25915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15335"/>
          <a:ext cx="838200" cy="8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105429</xdr:rowOff>
    </xdr:from>
    <xdr:to>
      <xdr:col>81</xdr:col>
      <xdr:colOff>50800</xdr:colOff>
      <xdr:row>57</xdr:row>
      <xdr:rowOff>25915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06629"/>
          <a:ext cx="889000" cy="9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45250</xdr:rowOff>
    </xdr:from>
    <xdr:to>
      <xdr:col>76</xdr:col>
      <xdr:colOff>114300</xdr:colOff>
      <xdr:row>56</xdr:row>
      <xdr:rowOff>105429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475000"/>
          <a:ext cx="889000" cy="2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45250</xdr:rowOff>
    </xdr:from>
    <xdr:to>
      <xdr:col>71</xdr:col>
      <xdr:colOff>177800</xdr:colOff>
      <xdr:row>56</xdr:row>
      <xdr:rowOff>79254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475000"/>
          <a:ext cx="889000" cy="20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63335</xdr:rowOff>
    </xdr:from>
    <xdr:to>
      <xdr:col>85</xdr:col>
      <xdr:colOff>177800</xdr:colOff>
      <xdr:row>56</xdr:row>
      <xdr:rowOff>164935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41762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146565</xdr:rowOff>
    </xdr:from>
    <xdr:to>
      <xdr:col>81</xdr:col>
      <xdr:colOff>101600</xdr:colOff>
      <xdr:row>57</xdr:row>
      <xdr:rowOff>76715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67842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54629</xdr:rowOff>
    </xdr:from>
    <xdr:to>
      <xdr:col>76</xdr:col>
      <xdr:colOff>165100</xdr:colOff>
      <xdr:row>56</xdr:row>
      <xdr:rowOff>156229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147356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165900</xdr:rowOff>
    </xdr:from>
    <xdr:to>
      <xdr:col>72</xdr:col>
      <xdr:colOff>38100</xdr:colOff>
      <xdr:row>55</xdr:row>
      <xdr:rowOff>96050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112577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19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28454</xdr:rowOff>
    </xdr:from>
    <xdr:to>
      <xdr:col>67</xdr:col>
      <xdr:colOff>101600</xdr:colOff>
      <xdr:row>56</xdr:row>
      <xdr:rowOff>130054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146581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0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102758</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75858"/>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51958</xdr:rowOff>
    </xdr:from>
    <xdr:to>
      <xdr:col>67</xdr:col>
      <xdr:colOff>101600</xdr:colOff>
      <xdr:row>78</xdr:row>
      <xdr:rowOff>153558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144685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1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132690</xdr:rowOff>
    </xdr:from>
    <xdr:to>
      <xdr:col>85</xdr:col>
      <xdr:colOff>127000</xdr:colOff>
      <xdr:row>96</xdr:row>
      <xdr:rowOff>151651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591890"/>
          <a:ext cx="8382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132690</xdr:rowOff>
    </xdr:from>
    <xdr:to>
      <xdr:col>81</xdr:col>
      <xdr:colOff>50800</xdr:colOff>
      <xdr:row>96</xdr:row>
      <xdr:rowOff>135522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91890"/>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109449</xdr:rowOff>
    </xdr:from>
    <xdr:to>
      <xdr:col>76</xdr:col>
      <xdr:colOff>114300</xdr:colOff>
      <xdr:row>96</xdr:row>
      <xdr:rowOff>135522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68649"/>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109449</xdr:rowOff>
    </xdr:from>
    <xdr:to>
      <xdr:col>71</xdr:col>
      <xdr:colOff>177800</xdr:colOff>
      <xdr:row>96</xdr:row>
      <xdr:rowOff>109652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568649"/>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100851</xdr:rowOff>
    </xdr:from>
    <xdr:to>
      <xdr:col>85</xdr:col>
      <xdr:colOff>177800</xdr:colOff>
      <xdr:row>97</xdr:row>
      <xdr:rowOff>31001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79278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3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81890</xdr:rowOff>
    </xdr:from>
    <xdr:to>
      <xdr:col>81</xdr:col>
      <xdr:colOff>101600</xdr:colOff>
      <xdr:row>97</xdr:row>
      <xdr:rowOff>12040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3167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84722</xdr:rowOff>
    </xdr:from>
    <xdr:to>
      <xdr:col>76</xdr:col>
      <xdr:colOff>165100</xdr:colOff>
      <xdr:row>97</xdr:row>
      <xdr:rowOff>14872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5999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58649</xdr:rowOff>
    </xdr:from>
    <xdr:to>
      <xdr:col>72</xdr:col>
      <xdr:colOff>38100</xdr:colOff>
      <xdr:row>96</xdr:row>
      <xdr:rowOff>160249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5326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58852</xdr:rowOff>
    </xdr:from>
    <xdr:to>
      <xdr:col>67</xdr:col>
      <xdr:colOff>101600</xdr:colOff>
      <xdr:row>96</xdr:row>
      <xdr:rowOff>160452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1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5529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年度、新庁舎移転に伴い導入した議会フロア什器や議場等会議システム機器の影響で高い値を示していた議会費であるが、令和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年度には類似団体と同程度に落ち着いている。総務費が、令和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年度に類似団体よりも大きく減少しているのは、新庁舎建設に伴う関係経費が皆減したことによる影響が大きい。</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民生費は、生活保護給付事業費や障害者自立支援給付等事業費等に係る経費が大きいことにより類似団体と比較して高い水準となる傾向にある。なお、令和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年度に減少した要因として、子育て世帯等を対象とする臨時特別給付金事業（コロナウイルス感染症長期化対策）にかかる経費の急減等あげられる。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衛生費については、コロナワクチン接種対策費に対する国庫補助金の返還をおこなったことが主な要因として前年度より住民一人当たりのコストが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7,792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増える結果となった。土木費は、土地開発公社事業へ令和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億円資金貸付したことにより例年より増加している。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教育費については、コロナ禍による経済対策として令和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年度に実施した給食費相当分支給事業（中学生までの児童の保護者に対し、対象児童１人につき給食費相当分として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25,500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か月分）支給する事業）や、小学校営繕工事の増加による影響により、前年度より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4,369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円増加している。なお、令和元年度に類似団体よりも高い水準となっているのは、小・中学校の空調設置工事をおこなったためである。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財政調整基金残高は、決算剰余金処分による財政調整基金の積立てにより増加したことから、対標財比率は約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実質収支については、令和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年度、普通交付税の増収等による一般財源の増加に加え、令和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年度障害者自立支援給付費等負担金に係る国庫負担金及び県費負担金が過年度収入として精算交付されたことによる影響もあり一時的に改善していたが、令和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年度には再び実質単年度収支が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億円の赤字となり、その結果、対標財比率についても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6.95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今後も多様な財政需要に対応するた、引き続き強固で持続可能な財政基盤の確立に取り組むこととしている。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大和高田市集中改革プラン</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大和高田市財政健全化プログラム</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を実施し、普通会計はもとより地方公営企業も含め財政健全化に取り組んだことにより、平成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年度より連結実質赤字も解消されており、平成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年度以降は会計ごとの変動はあるものの、連結では実質黒字となっている。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黒字額の大半は、水道事業会計、病院事業会計によるものである。病院事業会計については、患者数が、コロナウイルス感染症の影響を受ける前の状態に戻ったこと等により医業収益が増加し、医業外収益についても増加したことから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億円の純利益を計上している。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一方で、駐車場事業特別会計が慢性的に赤字の理由は、平成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年度までの長期債償還による実質収支赤字の積み上げにより、令和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年度決算時点で前年度繰上充用金が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346,220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となっていることによるものである。また、駐車場の主な利用者である文化会館への来訪者が、新型コロナウイルス感染症拡大によるイベント自粛の影響により激減したため、駐車場使用料収入がコロナ前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割程度に落ち込んだことにより、令和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年度からは前年度繰上充用金を除いた収支についても赤字となている。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休日診療所特別会計については、解散した葛城広域行政事務組合における診療所業務を令和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年度から引継いでいるものである。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なお、その他会計のうち介護サービス事業特別会計については、一般会計で赤字分を補てんしている。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民間委託の推進や公共施設のあり方検討等、行財政改革により連結実質黒字の維持に努める。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元利償還金は、ここ数年、過去の大型公共事業に伴い発行した地方債等の償還が進み減少傾向となっている。　　</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年度の減少要因として、平成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の民生債（総合福祉会館建設）の償還終了（△</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百万円）や平成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の退職手当債の償還終了（△</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百万円）等が挙げられる。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公営企業会計である下水道事業会計及び病院事業会計の元利償還金に対する繰入金額は、年度によりばらつきがあるものの、直近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年は減少している。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引き続き、事業計画の精査を図り、普通建設事業費及び地方債の適正な発行に努めていく。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地方債の現在高は、平成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は、過去の大型公共事業に伴い発行した地方債の償還が進み、元利償還金が減少したことや普通建設事業費及び地方債の発行を抑制していたことから減少傾向にあった。令和元年度からは、新庁舎建設事業にかかる地方債の発行により、地方債現在高が大きく増加した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年度については、普通建設事業が少なかったことが主な要因となり、前年度比で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1,232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また、公営企業債等繰入見込額についても水道事業の元金残高の減少等により前年度比で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801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百万円減少しており、充当可能財源は減ったものの、結果として、将来負担費率の分子は前年度比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1,905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年度から、債務負担行為に基づく支出予定額に数値計上しているが、これは、旧庁舎跡地利用に係る経費についての債務負担行為設定によるものである。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また、設立法人等の負債額等負担見込額が令和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となっいるのは、土地開発公社の長期借入金について、例年市中銀行から借りているものを一般会計から借り入れたことによるものである。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今後、大規模な普通建設事業にかかる起債が想定されることから、将来負担比率の分子は増加していくと考えられる。事業実施の適正化を図り、財政の健全化に努める。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年度と比較すると、</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その他特定目的基金が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91</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たことにより、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基金全体では、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689</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財政調整基金の増加は、</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歳計</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剰余金処分による積立てによ</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るものである。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その他特定目的基金の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、ふるさと大和高田応援基金の増加が主な要因となっている。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財政運営の安定化を図るため、引き続き計画的に基金の積み立てを行うとともに、必要に応じて基金の活用を検討していく。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ふるさと大和高田応援基金：多様な人々が参加する地方自治を推進するため、</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市政の新たな展開や充実を図るための施策に要する費用へ充当</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退職手当基金：市職員の退職手当に対して充当</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休日診療所基金：休日診療所の健全な運営並びに施設及び設備の整備に要する経費の財源に対して充当</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公共施設の整備等に要する財源の一部に充当</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交通遺児就学援助等基金：交通遺児を見舞い、その就学を援助する事業の財源及び交通安全対策事業の推進に要する財源に充当</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ふるさと大和高田応援基金について、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年度の寄付金受入による積立額が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百万円、コロナウイルス感染症対策等への充当のための取崩額が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百万円となっており、積み立てが取り崩しを上回ったため</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なお、令和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年度から、旧 葛城広域行政事務組合における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診療所業務</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を休日診療所特別会計が引継いでおり、令和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年度については約</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百万円を休日診療所基金に積み立てている。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ふるさと大和高田応援基金については、ふるさと納税の推進による基金の充実を図るとともに、</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市民のニーズに合った事業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へ</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充当</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することとしている。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その他の基金についても、特定の財政支出に備えるため一定額を確保していくこととしている。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年度の基金残高は、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2,337</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地方財政法の規定により、決算上生じた剰余金のうち２分の１を下らない金額について、歳計剰余金処分の方法により財政調整基金に</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百万円編入したことが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主な</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要因である。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経済状況の変化による収入の減少、災害の発生に伴う支出の増加などに対応し、継続して安定的な財政運営ができるよう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％程度を</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基金確保</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するよう努</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めるとともに、今後の多様な財政需要に対応するため、収支に不足が生じた場合には、所要の額を取り崩すこととしている。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年度の基金残高は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444</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、前年度から</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百万円の微減となっている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過去に積み立てていた補助金（奈良県公立小中学校空調設備設置緊急支援補助金、大和川流域総合治水対策事業補助金等）について、各々の事業における公債費の元金償還のために取り崩している。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将来にわたる財政の健全な運営を行うため、市債の償還に必要な財源を確保するとともに、公債費が他の経費を圧迫するような場合には、取り崩してその財源に充てることとしている。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72B640D-ABFA-4FA7-AFD5-BDF79C701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BC9D8B0-75FD-44B6-A29B-293F734122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9A96443-5301-4B4F-B209-6968ABF6B1C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273DB49-FA60-40A7-9E2D-A940AE7130B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53BCE3A-FBAD-49E5-9DAD-371131DC592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21DE405-473D-4AE3-B2CE-3D9A3DE3FE97}"/>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7380326-A695-451B-817D-972EFB9775C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B47BD06-D680-4A04-86C7-A2F89B25B25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D2A3E31-12ED-47B7-9ADB-0E400F4BE813}"/>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669B1DC-3F25-4941-8FC9-54A2CF02F7C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01549D2-049F-4180-BEB8-D33DCA62BA2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BB54089-BDD0-4B98-994B-3F5A21E7BC8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62,037
16.48
28,808,725
28,462,134
297,036
15,640,812
21,357,647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E57D76D-DFC1-403F-BD6D-04F29ADBDB76}"/>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619A547-4058-4AAE-8533-C38A9CA9E8B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6BF88F1-8592-4715-BC37-AA7188F0692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5908954-6CF0-423A-9FB1-FC93EE79E3A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81BBCB3-AA42-4529-B3B9-11B517F6655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3267816-8128-49AA-A3AA-E991C8B3819A}"/>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964D0A4-726F-4A1B-A043-C62EBB29646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9A60310-71FF-443E-97ED-737F325462F5}"/>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B03DC7B-2328-44E7-92DB-82DBE27C0DC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1762E0B-141B-4A2B-977F-85B37FC54F9F}"/>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1518357-BC58-4DE6-B0D6-CBBC5B3A1FEE}"/>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553385B-ED74-4026-A533-6B7E7E0CE55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6479943-1CF8-4117-B72E-0CE268C968B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26DE0FD-8AEE-4CB2-9CFF-212481175D5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2E07EB7-60CA-437B-9414-9E11031821B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96972A8-D530-45C8-A952-C5E5425ADD27}"/>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48739FA-DD6B-4FD3-ADB7-0557C8AFF4B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F724386-7E75-43BF-8B41-037245F7A19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A017850-70BF-45D8-91F2-EE616AB7000F}"/>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4F3C3C1-DD66-4145-9336-F2DADFD6EC1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AC32D465-4CA8-45B9-B2F6-6AC1C4A3E3CD}"/>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274733C-7D9C-43CD-9E62-4D0A0C9C953C}"/>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B57F70C-8A66-4C5D-B67F-5C1DC9B2984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DC03BF9-2062-41CB-A245-1F06C81B1BD9}"/>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6FFA8DE-C85F-4665-985F-940CFA96FB8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64DD5FC-CD6C-4B04-BBAD-132C04FD7D5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1EBD1CA-4758-4874-A14D-5DE0D1AE0D8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83D33E5-B9E2-43C3-AD9B-CC48F3126CC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4961DA2-B7EE-48BB-AEE3-CB4A6275961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863F6C7-052C-44EE-9ACE-CDF5312FEDE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87FF58A-DAA7-4A65-9FD1-DF6B1FA10D5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D722202-A67F-4455-960B-F7487D7518D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F1A5691-95BF-4C99-9ECD-F55373B4CE4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BCDC40B-2E75-482D-8942-5949D3D62586}"/>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3E66E92-C7B1-4CCD-A6BF-70DED5B9168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全体の有形固定資産減価償却率は、全国平均と比べ</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低く</a:t>
          </a:r>
          <a:r>
            <a:rPr kumimoji="1" lang="ja-JP" altLang="ja-JP" sz="1100">
              <a:solidFill>
                <a:sysClr val="windowText" lastClr="000000"/>
              </a:solidFill>
              <a:effectLst/>
              <a:latin typeface="+mn-lt"/>
              <a:ea typeface="+mn-ea"/>
              <a:cs typeface="+mn-cs"/>
            </a:rPr>
            <a:t>、類似団体と</a:t>
          </a:r>
          <a:r>
            <a:rPr kumimoji="1" lang="ja-JP" altLang="en-US" sz="1100">
              <a:solidFill>
                <a:sysClr val="windowText" lastClr="000000"/>
              </a:solidFill>
              <a:effectLst/>
              <a:latin typeface="+mn-lt"/>
              <a:ea typeface="+mn-ea"/>
              <a:cs typeface="+mn-cs"/>
            </a:rPr>
            <a:t>比べて</a:t>
          </a:r>
          <a:r>
            <a:rPr kumimoji="1" lang="en-US" altLang="ja-JP" sz="1100">
              <a:solidFill>
                <a:sysClr val="windowText" lastClr="000000"/>
              </a:solidFill>
              <a:effectLst/>
              <a:latin typeface="+mn-lt"/>
              <a:ea typeface="+mn-ea"/>
              <a:cs typeface="+mn-cs"/>
            </a:rPr>
            <a:t>0.9</a:t>
          </a:r>
          <a:r>
            <a:rPr kumimoji="1" lang="ja-JP" altLang="en-US" sz="1100">
              <a:solidFill>
                <a:sysClr val="windowText" lastClr="000000"/>
              </a:solidFill>
              <a:effectLst/>
              <a:latin typeface="+mn-lt"/>
              <a:ea typeface="+mn-ea"/>
              <a:cs typeface="+mn-cs"/>
            </a:rPr>
            <a:t>ポイント高く、</a:t>
          </a:r>
          <a:r>
            <a:rPr kumimoji="1" lang="ja-JP" altLang="ja-JP" sz="1100">
              <a:solidFill>
                <a:sysClr val="windowText" lastClr="000000"/>
              </a:solidFill>
              <a:effectLst/>
              <a:latin typeface="+mn-lt"/>
              <a:ea typeface="+mn-ea"/>
              <a:cs typeface="+mn-cs"/>
            </a:rPr>
            <a:t>前年度比で</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今後も公共施設等総合管理計画に基づき、</a:t>
          </a:r>
          <a:r>
            <a:rPr kumimoji="1" lang="ja-JP" altLang="en-US" sz="1100">
              <a:solidFill>
                <a:sysClr val="windowText" lastClr="000000"/>
              </a:solidFill>
              <a:effectLst/>
              <a:latin typeface="+mn-lt"/>
              <a:ea typeface="+mn-ea"/>
              <a:cs typeface="+mn-cs"/>
            </a:rPr>
            <a:t>必要性・継続性・効率性の観点から、老朽化した公共施設等の適正化</a:t>
          </a:r>
          <a:r>
            <a:rPr kumimoji="1" lang="ja-JP" altLang="ja-JP" sz="1100">
              <a:solidFill>
                <a:sysClr val="windowText" lastClr="000000"/>
              </a:solidFill>
              <a:effectLst/>
              <a:latin typeface="+mn-lt"/>
              <a:ea typeface="+mn-ea"/>
              <a:cs typeface="+mn-cs"/>
            </a:rPr>
            <a:t>に積極的に取り組んでいく必要がある。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5D43B1F-FF2F-44B7-A670-68836C67219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7E8694B-4323-4A33-B93E-65F91EE26742}"/>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5001141-2E92-478E-9B13-D5E546F5DBE5}"/>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57205DD2-CE7A-4345-A1AC-BAF7B7FF44AC}"/>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3929228E-2588-4B55-9BD2-14EF7E8F1D9D}"/>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D542191-1B12-4940-BC5E-159A7A9807B6}"/>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AD104C04-DEFC-4659-9705-89ECD0E20365}"/>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DC0A607C-547F-4AF5-8532-C65FDBB0524E}"/>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E5064437-BE9D-4A45-9BE8-DED69AAB0560}"/>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CE1D4874-75F5-4BCA-AAE4-2DC19E1E64E8}"/>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F83C3778-3BA2-4DE9-AE23-FB0653F86A17}"/>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4FE66FF2-6387-479E-835B-99DA13CCB496}"/>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F58E2F5E-3E31-4909-95B6-C727486F6842}"/>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79FD4E68-A374-493C-98A0-AF1284D26AC1}"/>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1AD57925-432E-4EBC-BB41-D97D0A100A83}"/>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903FDD7C-D187-4323-A3BB-6D37C8D0D2A0}"/>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DEFA0B7D-A901-4B61-91DC-9B3019B97E4C}"/>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E5C201B2-C1C4-483D-BA49-57742C3A850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A74A4D8D-D32B-4788-9A5A-8039D6CE6E5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30DB9CA5-C052-4D5B-9F82-CCE8F903E8B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B95166BD-989F-4103-808E-702B57143DA5}"/>
            </a:ext>
          </a:extLst>
        </xdr:cNvPr>
        <xdr:cNvCxnSpPr/>
      </xdr:nvCxnSpPr>
      <xdr:spPr>
        <a:xfrm flipV="1">
          <a:off x="4760595" y="4597083"/>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57DFEEEE-2A6A-405C-95BF-84D9857CCFB4}"/>
            </a:ext>
          </a:extLst>
        </xdr:cNvPr>
        <xdr:cNvSpPr txBox="1"/>
      </xdr:nvSpPr>
      <xdr:spPr>
        <a:xfrm>
          <a:off x="4813300" y="589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FAD25284-A8DE-43CB-AE6E-6749CD72C3D5}"/>
            </a:ext>
          </a:extLst>
        </xdr:cNvPr>
        <xdr:cNvCxnSpPr/>
      </xdr:nvCxnSpPr>
      <xdr:spPr>
        <a:xfrm>
          <a:off x="4673600" y="589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C00AC75C-BF2E-4FF1-A0F2-E25555F2382B}"/>
            </a:ext>
          </a:extLst>
        </xdr:cNvPr>
        <xdr:cNvSpPr txBox="1"/>
      </xdr:nvSpPr>
      <xdr:spPr>
        <a:xfrm>
          <a:off x="4813300" y="437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F93C2182-3AB7-43B8-A413-2D439FA069F2}"/>
            </a:ext>
          </a:extLst>
        </xdr:cNvPr>
        <xdr:cNvCxnSpPr/>
      </xdr:nvCxnSpPr>
      <xdr:spPr>
        <a:xfrm>
          <a:off x="4673600" y="459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CDFDD932-113E-42D0-84F3-71D53E172AD5}"/>
            </a:ext>
          </a:extLst>
        </xdr:cNvPr>
        <xdr:cNvSpPr txBox="1"/>
      </xdr:nvSpPr>
      <xdr:spPr>
        <a:xfrm>
          <a:off x="4813300" y="5172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9493A90A-9E77-4A3C-9155-9EF446903AA8}"/>
            </a:ext>
          </a:extLst>
        </xdr:cNvPr>
        <xdr:cNvSpPr/>
      </xdr:nvSpPr>
      <xdr:spPr>
        <a:xfrm>
          <a:off x="4711700" y="53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C57AA1CF-9F8A-4542-8096-B85C1BE7CA22}"/>
            </a:ext>
          </a:extLst>
        </xdr:cNvPr>
        <xdr:cNvSpPr/>
      </xdr:nvSpPr>
      <xdr:spPr>
        <a:xfrm>
          <a:off x="4000500" y="531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B83D7449-49CE-4DC0-AD65-5EABF666A2BD}"/>
            </a:ext>
          </a:extLst>
        </xdr:cNvPr>
        <xdr:cNvSpPr/>
      </xdr:nvSpPr>
      <xdr:spPr>
        <a:xfrm>
          <a:off x="3238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2454D05F-1194-40EB-ACDF-4FF81EAA72AD}"/>
            </a:ext>
          </a:extLst>
        </xdr:cNvPr>
        <xdr:cNvSpPr/>
      </xdr:nvSpPr>
      <xdr:spPr>
        <a:xfrm>
          <a:off x="2476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D4687D24-ADA7-4D75-8F9D-DD1978C6D4C8}"/>
            </a:ext>
          </a:extLst>
        </xdr:cNvPr>
        <xdr:cNvSpPr/>
      </xdr:nvSpPr>
      <xdr:spPr>
        <a:xfrm>
          <a:off x="1714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1F1F115-4BAB-4739-AA9B-66FD2CF0A67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14EE3F3-F6F3-40D8-82FF-42D54C3B4918}"/>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BBC2F47-8694-4548-958B-B9BF0C71D509}"/>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051F170-07A4-444D-AC0C-26F4C853F50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A8DB6FC-C7D0-4086-9661-849C96F330D1}"/>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30163</xdr:rowOff>
    </xdr:from>
    <xdr:to>
      <xdr:col>23</xdr:col>
      <xdr:colOff>136525</xdr:colOff>
      <xdr:row>31</xdr:row>
      <xdr:rowOff>131763</xdr:rowOff>
    </xdr:to>
    <xdr:sp macro="" textlink="">
      <xdr:nvSpPr>
        <xdr:cNvPr id="85" name="楕円 84">
          <a:extLst>
            <a:ext uri="{FF2B5EF4-FFF2-40B4-BE49-F238E27FC236}">
              <a16:creationId xmlns:a16="http://schemas.microsoft.com/office/drawing/2014/main" id="{4501555C-1F6C-4367-9321-76DB62F2B7E1}"/>
            </a:ext>
          </a:extLst>
        </xdr:cNvPr>
        <xdr:cNvSpPr/>
      </xdr:nvSpPr>
      <xdr:spPr>
        <a:xfrm>
          <a:off x="4711700" y="53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8590</xdr:rowOff>
    </xdr:from>
    <xdr:ext cx="405111" cy="259045"/>
    <xdr:sp macro="" textlink="">
      <xdr:nvSpPr>
        <xdr:cNvPr id="86" name="有形固定資産減価償却率該当値テキスト">
          <a:extLst>
            <a:ext uri="{FF2B5EF4-FFF2-40B4-BE49-F238E27FC236}">
              <a16:creationId xmlns:a16="http://schemas.microsoft.com/office/drawing/2014/main" id="{9D3E607E-27A4-43F6-8B5D-DF88F02C558C}"/>
            </a:ext>
          </a:extLst>
        </xdr:cNvPr>
        <xdr:cNvSpPr txBox="1"/>
      </xdr:nvSpPr>
      <xdr:spPr>
        <a:xfrm>
          <a:off x="4813300" y="532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155734</xdr:rowOff>
    </xdr:from>
    <xdr:to>
      <xdr:col>19</xdr:col>
      <xdr:colOff>187325</xdr:colOff>
      <xdr:row>31</xdr:row>
      <xdr:rowOff>85884</xdr:rowOff>
    </xdr:to>
    <xdr:sp macro="" textlink="">
      <xdr:nvSpPr>
        <xdr:cNvPr id="87" name="楕円 86">
          <a:extLst>
            <a:ext uri="{FF2B5EF4-FFF2-40B4-BE49-F238E27FC236}">
              <a16:creationId xmlns:a16="http://schemas.microsoft.com/office/drawing/2014/main" id="{5C17CEE0-1FB9-427D-8400-5579FC737B69}"/>
            </a:ext>
          </a:extLst>
        </xdr:cNvPr>
        <xdr:cNvSpPr/>
      </xdr:nvSpPr>
      <xdr:spPr>
        <a:xfrm>
          <a:off x="4000500" y="529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35084</xdr:rowOff>
    </xdr:from>
    <xdr:to>
      <xdr:col>23</xdr:col>
      <xdr:colOff>85725</xdr:colOff>
      <xdr:row>31</xdr:row>
      <xdr:rowOff>80963</xdr:rowOff>
    </xdr:to>
    <xdr:cxnSp macro="">
      <xdr:nvCxnSpPr>
        <xdr:cNvPr id="88" name="直線コネクタ 87">
          <a:extLst>
            <a:ext uri="{FF2B5EF4-FFF2-40B4-BE49-F238E27FC236}">
              <a16:creationId xmlns:a16="http://schemas.microsoft.com/office/drawing/2014/main" id="{7589BB0B-E0DE-4168-9B6F-256253E364A2}"/>
            </a:ext>
          </a:extLst>
        </xdr:cNvPr>
        <xdr:cNvCxnSpPr/>
      </xdr:nvCxnSpPr>
      <xdr:spPr>
        <a:xfrm>
          <a:off x="4051300" y="5350034"/>
          <a:ext cx="7112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78740</xdr:rowOff>
    </xdr:from>
    <xdr:to>
      <xdr:col>15</xdr:col>
      <xdr:colOff>187325</xdr:colOff>
      <xdr:row>32</xdr:row>
      <xdr:rowOff>8890</xdr:rowOff>
    </xdr:to>
    <xdr:sp macro="" textlink="">
      <xdr:nvSpPr>
        <xdr:cNvPr id="89" name="楕円 88">
          <a:extLst>
            <a:ext uri="{FF2B5EF4-FFF2-40B4-BE49-F238E27FC236}">
              <a16:creationId xmlns:a16="http://schemas.microsoft.com/office/drawing/2014/main" id="{8A66788D-C5EA-407E-A380-90D5FC67F7CD}"/>
            </a:ext>
          </a:extLst>
        </xdr:cNvPr>
        <xdr:cNvSpPr/>
      </xdr:nvSpPr>
      <xdr:spPr>
        <a:xfrm>
          <a:off x="3238500" y="53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35084</xdr:rowOff>
    </xdr:from>
    <xdr:to>
      <xdr:col>19</xdr:col>
      <xdr:colOff>136525</xdr:colOff>
      <xdr:row>31</xdr:row>
      <xdr:rowOff>129540</xdr:rowOff>
    </xdr:to>
    <xdr:cxnSp macro="">
      <xdr:nvCxnSpPr>
        <xdr:cNvPr id="90" name="直線コネクタ 89">
          <a:extLst>
            <a:ext uri="{FF2B5EF4-FFF2-40B4-BE49-F238E27FC236}">
              <a16:creationId xmlns:a16="http://schemas.microsoft.com/office/drawing/2014/main" id="{02B6BFE8-3981-4F9A-A93D-3F03B0D6851F}"/>
            </a:ext>
          </a:extLst>
        </xdr:cNvPr>
        <xdr:cNvCxnSpPr/>
      </xdr:nvCxnSpPr>
      <xdr:spPr>
        <a:xfrm flipV="1">
          <a:off x="3289300" y="5350034"/>
          <a:ext cx="762000" cy="9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35560</xdr:rowOff>
    </xdr:from>
    <xdr:to>
      <xdr:col>11</xdr:col>
      <xdr:colOff>187325</xdr:colOff>
      <xdr:row>31</xdr:row>
      <xdr:rowOff>137160</xdr:rowOff>
    </xdr:to>
    <xdr:sp macro="" textlink="">
      <xdr:nvSpPr>
        <xdr:cNvPr id="91" name="楕円 90">
          <a:extLst>
            <a:ext uri="{FF2B5EF4-FFF2-40B4-BE49-F238E27FC236}">
              <a16:creationId xmlns:a16="http://schemas.microsoft.com/office/drawing/2014/main" id="{8536E0D2-3D41-4C2A-9AF4-2CA2222285BC}"/>
            </a:ext>
          </a:extLst>
        </xdr:cNvPr>
        <xdr:cNvSpPr/>
      </xdr:nvSpPr>
      <xdr:spPr>
        <a:xfrm>
          <a:off x="2476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86360</xdr:rowOff>
    </xdr:from>
    <xdr:to>
      <xdr:col>15</xdr:col>
      <xdr:colOff>136525</xdr:colOff>
      <xdr:row>31</xdr:row>
      <xdr:rowOff>129540</xdr:rowOff>
    </xdr:to>
    <xdr:cxnSp macro="">
      <xdr:nvCxnSpPr>
        <xdr:cNvPr id="92" name="直線コネクタ 91">
          <a:extLst>
            <a:ext uri="{FF2B5EF4-FFF2-40B4-BE49-F238E27FC236}">
              <a16:creationId xmlns:a16="http://schemas.microsoft.com/office/drawing/2014/main" id="{F84A45D1-E855-4335-813C-2064AC80ECA3}"/>
            </a:ext>
          </a:extLst>
        </xdr:cNvPr>
        <xdr:cNvCxnSpPr/>
      </xdr:nvCxnSpPr>
      <xdr:spPr>
        <a:xfrm>
          <a:off x="2527300" y="540131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30163</xdr:rowOff>
    </xdr:from>
    <xdr:to>
      <xdr:col>7</xdr:col>
      <xdr:colOff>187325</xdr:colOff>
      <xdr:row>31</xdr:row>
      <xdr:rowOff>131763</xdr:rowOff>
    </xdr:to>
    <xdr:sp macro="" textlink="">
      <xdr:nvSpPr>
        <xdr:cNvPr id="93" name="楕円 92">
          <a:extLst>
            <a:ext uri="{FF2B5EF4-FFF2-40B4-BE49-F238E27FC236}">
              <a16:creationId xmlns:a16="http://schemas.microsoft.com/office/drawing/2014/main" id="{65E651C4-B827-4EA0-96D6-9CE468C4E609}"/>
            </a:ext>
          </a:extLst>
        </xdr:cNvPr>
        <xdr:cNvSpPr/>
      </xdr:nvSpPr>
      <xdr:spPr>
        <a:xfrm>
          <a:off x="1714500" y="53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80963</xdr:rowOff>
    </xdr:from>
    <xdr:to>
      <xdr:col>11</xdr:col>
      <xdr:colOff>136525</xdr:colOff>
      <xdr:row>31</xdr:row>
      <xdr:rowOff>86360</xdr:rowOff>
    </xdr:to>
    <xdr:cxnSp macro="">
      <xdr:nvCxnSpPr>
        <xdr:cNvPr id="94" name="直線コネクタ 93">
          <a:extLst>
            <a:ext uri="{FF2B5EF4-FFF2-40B4-BE49-F238E27FC236}">
              <a16:creationId xmlns:a16="http://schemas.microsoft.com/office/drawing/2014/main" id="{214E050B-305D-4B8B-9422-6BA08041D083}"/>
            </a:ext>
          </a:extLst>
        </xdr:cNvPr>
        <xdr:cNvCxnSpPr/>
      </xdr:nvCxnSpPr>
      <xdr:spPr>
        <a:xfrm>
          <a:off x="1765300" y="5395913"/>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5" name="n_1aveValue有形固定資産減価償却率">
          <a:extLst>
            <a:ext uri="{FF2B5EF4-FFF2-40B4-BE49-F238E27FC236}">
              <a16:creationId xmlns:a16="http://schemas.microsoft.com/office/drawing/2014/main" id="{8D7AED98-739B-4FCF-9759-8F8F3645942D}"/>
            </a:ext>
          </a:extLst>
        </xdr:cNvPr>
        <xdr:cNvSpPr txBox="1"/>
      </xdr:nvSpPr>
      <xdr:spPr>
        <a:xfrm>
          <a:off x="3836044" y="540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a:extLst>
            <a:ext uri="{FF2B5EF4-FFF2-40B4-BE49-F238E27FC236}">
              <a16:creationId xmlns:a16="http://schemas.microsoft.com/office/drawing/2014/main" id="{426D5578-3551-424D-92CB-BDF69D963C97}"/>
            </a:ext>
          </a:extLst>
        </xdr:cNvPr>
        <xdr:cNvSpPr txBox="1"/>
      </xdr:nvSpPr>
      <xdr:spPr>
        <a:xfrm>
          <a:off x="3086744" y="506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a:extLst>
            <a:ext uri="{FF2B5EF4-FFF2-40B4-BE49-F238E27FC236}">
              <a16:creationId xmlns:a16="http://schemas.microsoft.com/office/drawing/2014/main" id="{4DACCB63-A3DD-44C0-9C14-47AFF3DB31B7}"/>
            </a:ext>
          </a:extLst>
        </xdr:cNvPr>
        <xdr:cNvSpPr txBox="1"/>
      </xdr:nvSpPr>
      <xdr:spPr>
        <a:xfrm>
          <a:off x="2324744" y="502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a:extLst>
            <a:ext uri="{FF2B5EF4-FFF2-40B4-BE49-F238E27FC236}">
              <a16:creationId xmlns:a16="http://schemas.microsoft.com/office/drawing/2014/main" id="{8FD017DB-3AB6-4388-B931-58E9A3E78772}"/>
            </a:ext>
          </a:extLst>
        </xdr:cNvPr>
        <xdr:cNvSpPr txBox="1"/>
      </xdr:nvSpPr>
      <xdr:spPr>
        <a:xfrm>
          <a:off x="1562744" y="49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102411</xdr:rowOff>
    </xdr:from>
    <xdr:ext cx="405111" cy="259045"/>
    <xdr:sp macro="" textlink="">
      <xdr:nvSpPr>
        <xdr:cNvPr id="99" name="n_1mainValue有形固定資産減価償却率">
          <a:extLst>
            <a:ext uri="{FF2B5EF4-FFF2-40B4-BE49-F238E27FC236}">
              <a16:creationId xmlns:a16="http://schemas.microsoft.com/office/drawing/2014/main" id="{10DA8BDA-DE31-44B9-AF43-04361119D6D6}"/>
            </a:ext>
          </a:extLst>
        </xdr:cNvPr>
        <xdr:cNvSpPr txBox="1"/>
      </xdr:nvSpPr>
      <xdr:spPr>
        <a:xfrm>
          <a:off x="3836044" y="507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100" name="n_2mainValue有形固定資産減価償却率">
          <a:extLst>
            <a:ext uri="{FF2B5EF4-FFF2-40B4-BE49-F238E27FC236}">
              <a16:creationId xmlns:a16="http://schemas.microsoft.com/office/drawing/2014/main" id="{C512D073-C41D-40F9-B2A7-EC327456782A}"/>
            </a:ext>
          </a:extLst>
        </xdr:cNvPr>
        <xdr:cNvSpPr txBox="1"/>
      </xdr:nvSpPr>
      <xdr:spPr>
        <a:xfrm>
          <a:off x="3086744"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128287</xdr:rowOff>
    </xdr:from>
    <xdr:ext cx="405111" cy="259045"/>
    <xdr:sp macro="" textlink="">
      <xdr:nvSpPr>
        <xdr:cNvPr id="101" name="n_3mainValue有形固定資産減価償却率">
          <a:extLst>
            <a:ext uri="{FF2B5EF4-FFF2-40B4-BE49-F238E27FC236}">
              <a16:creationId xmlns:a16="http://schemas.microsoft.com/office/drawing/2014/main" id="{FB6B82A7-16B8-4960-BA25-8DF1AC8B5955}"/>
            </a:ext>
          </a:extLst>
        </xdr:cNvPr>
        <xdr:cNvSpPr txBox="1"/>
      </xdr:nvSpPr>
      <xdr:spPr>
        <a:xfrm>
          <a:off x="2324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122890</xdr:rowOff>
    </xdr:from>
    <xdr:ext cx="405111" cy="259045"/>
    <xdr:sp macro="" textlink="">
      <xdr:nvSpPr>
        <xdr:cNvPr id="102" name="n_4mainValue有形固定資産減価償却率">
          <a:extLst>
            <a:ext uri="{FF2B5EF4-FFF2-40B4-BE49-F238E27FC236}">
              <a16:creationId xmlns:a16="http://schemas.microsoft.com/office/drawing/2014/main" id="{054F808E-39DA-44FB-8609-BD97BE10297E}"/>
            </a:ext>
          </a:extLst>
        </xdr:cNvPr>
        <xdr:cNvSpPr txBox="1"/>
      </xdr:nvSpPr>
      <xdr:spPr>
        <a:xfrm>
          <a:off x="1562744" y="543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FAD45E9F-726A-4149-BF12-9FBC6D55C71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D78B0BF1-3151-426D-B90D-C8D6618AA56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BF8D6106-1617-4D6D-8DD9-A37021CCA72A}"/>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B3F3F112-29B4-4895-BD11-62B321D56C63}"/>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91A6F9EB-D852-4A9A-9012-D41021AF5CA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2DC354C1-EDD0-4AA1-A73A-E6E3D9A8AA2B}"/>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1ADB7FC5-2985-4CD5-9A57-A9E49186E84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F9E53DD7-9C9F-467A-908D-BFADD137826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1A5AB823-77F2-4579-B3B7-2BB6BDF528C1}"/>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D695A733-5A94-46F8-B336-EA0D9E9DB09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5AB37705-9C43-4594-90A9-2CD9F7F33B7A}"/>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6B61522-0EF9-4F87-9336-05D23A2482A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618F8AC6-B139-440B-B05F-B66D17690F1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債務償還比率は、前年度より</a:t>
          </a:r>
          <a:r>
            <a:rPr kumimoji="1" lang="en-US" altLang="ja-JP" sz="1100">
              <a:solidFill>
                <a:sysClr val="windowText" lastClr="000000"/>
              </a:solidFill>
              <a:effectLst/>
              <a:latin typeface="+mn-lt"/>
              <a:ea typeface="+mn-ea"/>
              <a:cs typeface="+mn-cs"/>
            </a:rPr>
            <a:t>195.1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悪化</a:t>
          </a:r>
          <a:r>
            <a:rPr kumimoji="1" lang="ja-JP" altLang="ja-JP" sz="1100">
              <a:solidFill>
                <a:sysClr val="windowText" lastClr="000000"/>
              </a:solidFill>
              <a:effectLst/>
              <a:latin typeface="+mn-lt"/>
              <a:ea typeface="+mn-ea"/>
              <a:cs typeface="+mn-cs"/>
            </a:rPr>
            <a:t>し、類似団体平均</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全国平均よりも高い水準となっている。主な要因</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、類似団体に比べ公共施設数が多</a:t>
          </a:r>
          <a:r>
            <a:rPr kumimoji="1" lang="ja-JP" altLang="en-US" sz="1100">
              <a:solidFill>
                <a:sysClr val="windowText" lastClr="000000"/>
              </a:solidFill>
              <a:effectLst/>
              <a:latin typeface="+mn-lt"/>
              <a:ea typeface="+mn-ea"/>
              <a:cs typeface="+mn-cs"/>
            </a:rPr>
            <a:t>く、</a:t>
          </a:r>
          <a:r>
            <a:rPr kumimoji="1" lang="ja-JP" altLang="ja-JP" sz="1100">
              <a:solidFill>
                <a:sysClr val="windowText" lastClr="000000"/>
              </a:solidFill>
              <a:effectLst/>
              <a:latin typeface="+mn-lt"/>
              <a:ea typeface="+mn-ea"/>
              <a:cs typeface="+mn-cs"/>
            </a:rPr>
            <a:t>人件費や物件費などの経常経費が高い傾向にあること</a:t>
          </a:r>
          <a:r>
            <a:rPr kumimoji="1" lang="ja-JP" altLang="en-US" sz="1100">
              <a:solidFill>
                <a:sysClr val="windowText" lastClr="000000"/>
              </a:solidFill>
              <a:effectLst/>
              <a:latin typeface="+mn-lt"/>
              <a:ea typeface="+mn-ea"/>
              <a:cs typeface="+mn-cs"/>
            </a:rPr>
            <a:t>が挙げられる</a:t>
          </a:r>
          <a:r>
            <a:rPr kumimoji="1" lang="ja-JP" altLang="ja-JP" sz="1100">
              <a:solidFill>
                <a:sysClr val="windowText" lastClr="000000"/>
              </a:solidFill>
              <a:effectLst/>
              <a:latin typeface="+mn-lt"/>
              <a:ea typeface="+mn-ea"/>
              <a:cs typeface="+mn-cs"/>
            </a:rPr>
            <a:t>。債務償還比率に影響力のある公債費について</a:t>
          </a:r>
          <a:r>
            <a:rPr kumimoji="1" lang="ja-JP" altLang="en-US" sz="1100">
              <a:solidFill>
                <a:sysClr val="windowText" lastClr="000000"/>
              </a:solidFill>
              <a:effectLst/>
              <a:latin typeface="+mn-lt"/>
              <a:ea typeface="+mn-ea"/>
              <a:cs typeface="+mn-cs"/>
            </a:rPr>
            <a:t>は昨年度より減少しているものの</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公共施設等</a:t>
          </a:r>
          <a:r>
            <a:rPr kumimoji="1" lang="ja-JP" altLang="ja-JP" sz="1100">
              <a:solidFill>
                <a:sysClr val="windowText" lastClr="000000"/>
              </a:solidFill>
              <a:effectLst/>
              <a:latin typeface="+mn-lt"/>
              <a:ea typeface="+mn-ea"/>
              <a:cs typeface="+mn-cs"/>
            </a:rPr>
            <a:t>の更新等による地方債の増加が想定されることから、より一層の経常経費の抑制に取り組んでいく必要がある。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DC1727C4-9082-4966-A29D-83BB3048BC8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5858F031-24AF-4FDA-839B-7387E2E8549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D43FB85B-775F-4FAD-B192-6B8886BAEF8D}"/>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253BDDD8-5A61-4AD2-9A98-44BB465F9DC4}"/>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C4E78370-848F-46F0-8887-64B65C2BB94E}"/>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F408B47A-8124-4AD8-B095-A2492985C3EB}"/>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8882F17-02F8-4D20-9088-735C0A2ED515}"/>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3D0BBF15-8F36-4ADD-892F-176FC8A3FC1D}"/>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3E1D9167-5430-4EC0-8746-A3A647F2DA8F}"/>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AB592FD5-2CFA-42E0-98F4-5BB3B4ABEDAB}"/>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8FD586DB-14BB-49CD-B27B-9DA74576F04A}"/>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2E42109E-785E-4CD2-B84D-244024DFF99E}"/>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CF705A87-B50B-4A68-A1DD-DB4C89A47D76}"/>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BA7B74FF-912E-460D-9203-171162F9642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CCE7CEA8-03E9-4741-91B9-7BE36E0214E2}"/>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CE27A48E-131F-4E92-942E-842620E9485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C6956A92-081A-4833-84FB-FEE13C6CC45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4547D44B-F749-44EC-925D-95A65377D102}"/>
            </a:ext>
          </a:extLst>
        </xdr:cNvPr>
        <xdr:cNvCxnSpPr/>
      </xdr:nvCxnSpPr>
      <xdr:spPr>
        <a:xfrm flipV="1">
          <a:off x="14793595" y="4489903"/>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A34B5350-E165-4EB8-A210-86CFABECE175}"/>
            </a:ext>
          </a:extLst>
        </xdr:cNvPr>
        <xdr:cNvSpPr txBox="1"/>
      </xdr:nvSpPr>
      <xdr:spPr>
        <a:xfrm>
          <a:off x="14846300" y="599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1702506C-FB3C-4CF1-8C1D-1F23290E254D}"/>
            </a:ext>
          </a:extLst>
        </xdr:cNvPr>
        <xdr:cNvCxnSpPr/>
      </xdr:nvCxnSpPr>
      <xdr:spPr>
        <a:xfrm>
          <a:off x="14706600" y="59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7623BA87-FB87-4B44-8787-74F4C087572F}"/>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860CA042-7DC2-47F3-AA5C-921E5BBE8811}"/>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a:extLst>
            <a:ext uri="{FF2B5EF4-FFF2-40B4-BE49-F238E27FC236}">
              <a16:creationId xmlns:a16="http://schemas.microsoft.com/office/drawing/2014/main" id="{661F029C-EDF2-4B4D-B301-76E67F87BF5B}"/>
            </a:ext>
          </a:extLst>
        </xdr:cNvPr>
        <xdr:cNvSpPr txBox="1"/>
      </xdr:nvSpPr>
      <xdr:spPr>
        <a:xfrm>
          <a:off x="14846300" y="5060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F8D63834-6FBE-4C54-AB0C-0A62EF7F1DE3}"/>
            </a:ext>
          </a:extLst>
        </xdr:cNvPr>
        <xdr:cNvSpPr/>
      </xdr:nvSpPr>
      <xdr:spPr>
        <a:xfrm>
          <a:off x="14744700" y="520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18B5B47F-7008-47A7-8A3B-37850C51E250}"/>
            </a:ext>
          </a:extLst>
        </xdr:cNvPr>
        <xdr:cNvSpPr/>
      </xdr:nvSpPr>
      <xdr:spPr>
        <a:xfrm>
          <a:off x="140335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AD17192F-6AC6-4A33-A932-B6DF97991D9A}"/>
            </a:ext>
          </a:extLst>
        </xdr:cNvPr>
        <xdr:cNvSpPr/>
      </xdr:nvSpPr>
      <xdr:spPr>
        <a:xfrm>
          <a:off x="13271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149F94F1-F861-4531-A593-C2757A2E2BE9}"/>
            </a:ext>
          </a:extLst>
        </xdr:cNvPr>
        <xdr:cNvSpPr/>
      </xdr:nvSpPr>
      <xdr:spPr>
        <a:xfrm>
          <a:off x="12509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AC19B6D8-1308-4AEC-9BAC-264E1DDA8C79}"/>
            </a:ext>
          </a:extLst>
        </xdr:cNvPr>
        <xdr:cNvSpPr/>
      </xdr:nvSpPr>
      <xdr:spPr>
        <a:xfrm>
          <a:off x="11747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49F0E9A-1073-4F0D-B7D5-ABCFD49157F3}"/>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E2CB5AE-B028-49ED-A8DE-875D6281F2D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D9ABA11-5B4D-458D-92FD-0C0CF83966CC}"/>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2C678CB-7A0F-4B93-BF47-E02193252FA6}"/>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11C739E-00DF-48FA-8CD7-6A1C57FB119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27613</xdr:rowOff>
    </xdr:from>
    <xdr:to>
      <xdr:col>76</xdr:col>
      <xdr:colOff>73025</xdr:colOff>
      <xdr:row>33</xdr:row>
      <xdr:rowOff>129214</xdr:rowOff>
    </xdr:to>
    <xdr:sp macro="" textlink="">
      <xdr:nvSpPr>
        <xdr:cNvPr id="149" name="楕円 148">
          <a:extLst>
            <a:ext uri="{FF2B5EF4-FFF2-40B4-BE49-F238E27FC236}">
              <a16:creationId xmlns:a16="http://schemas.microsoft.com/office/drawing/2014/main" id="{11957C69-36F8-49B6-8EAA-AFB11B0FD276}"/>
            </a:ext>
          </a:extLst>
        </xdr:cNvPr>
        <xdr:cNvSpPr/>
      </xdr:nvSpPr>
      <xdr:spPr>
        <a:xfrm>
          <a:off x="14744700" y="568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6040</xdr:rowOff>
    </xdr:from>
    <xdr:ext cx="469744" cy="259045"/>
    <xdr:sp macro="" textlink="">
      <xdr:nvSpPr>
        <xdr:cNvPr id="150" name="債務償還比率該当値テキスト">
          <a:extLst>
            <a:ext uri="{FF2B5EF4-FFF2-40B4-BE49-F238E27FC236}">
              <a16:creationId xmlns:a16="http://schemas.microsoft.com/office/drawing/2014/main" id="{46B3712A-6D06-4197-AFD0-21B7F02D2847}"/>
            </a:ext>
          </a:extLst>
        </xdr:cNvPr>
        <xdr:cNvSpPr txBox="1"/>
      </xdr:nvSpPr>
      <xdr:spPr>
        <a:xfrm>
          <a:off x="14846300" y="56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69641</xdr:rowOff>
    </xdr:from>
    <xdr:to>
      <xdr:col>72</xdr:col>
      <xdr:colOff>123825</xdr:colOff>
      <xdr:row>31</xdr:row>
      <xdr:rowOff>171241</xdr:rowOff>
    </xdr:to>
    <xdr:sp macro="" textlink="">
      <xdr:nvSpPr>
        <xdr:cNvPr id="151" name="楕円 150">
          <a:extLst>
            <a:ext uri="{FF2B5EF4-FFF2-40B4-BE49-F238E27FC236}">
              <a16:creationId xmlns:a16="http://schemas.microsoft.com/office/drawing/2014/main" id="{B3B6453F-5B25-4444-9EC6-9C0B517F5A49}"/>
            </a:ext>
          </a:extLst>
        </xdr:cNvPr>
        <xdr:cNvSpPr/>
      </xdr:nvSpPr>
      <xdr:spPr>
        <a:xfrm>
          <a:off x="14033500" y="538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120441</xdr:rowOff>
    </xdr:from>
    <xdr:to>
      <xdr:col>76</xdr:col>
      <xdr:colOff>22225</xdr:colOff>
      <xdr:row>33</xdr:row>
      <xdr:rowOff>78413</xdr:rowOff>
    </xdr:to>
    <xdr:cxnSp macro="">
      <xdr:nvCxnSpPr>
        <xdr:cNvPr id="152" name="直線コネクタ 151">
          <a:extLst>
            <a:ext uri="{FF2B5EF4-FFF2-40B4-BE49-F238E27FC236}">
              <a16:creationId xmlns:a16="http://schemas.microsoft.com/office/drawing/2014/main" id="{E2153189-1611-42AF-8E5C-83B885319451}"/>
            </a:ext>
          </a:extLst>
        </xdr:cNvPr>
        <xdr:cNvCxnSpPr/>
      </xdr:nvCxnSpPr>
      <xdr:spPr>
        <a:xfrm>
          <a:off x="14084300" y="5435391"/>
          <a:ext cx="711200" cy="30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42917</xdr:rowOff>
    </xdr:from>
    <xdr:to>
      <xdr:col>68</xdr:col>
      <xdr:colOff>123825</xdr:colOff>
      <xdr:row>34</xdr:row>
      <xdr:rowOff>144517</xdr:rowOff>
    </xdr:to>
    <xdr:sp macro="" textlink="">
      <xdr:nvSpPr>
        <xdr:cNvPr id="153" name="楕円 152">
          <a:extLst>
            <a:ext uri="{FF2B5EF4-FFF2-40B4-BE49-F238E27FC236}">
              <a16:creationId xmlns:a16="http://schemas.microsoft.com/office/drawing/2014/main" id="{B84D4559-FD7F-4019-91F4-45AEC7A4CB0F}"/>
            </a:ext>
          </a:extLst>
        </xdr:cNvPr>
        <xdr:cNvSpPr/>
      </xdr:nvSpPr>
      <xdr:spPr>
        <a:xfrm>
          <a:off x="13271500" y="58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120441</xdr:rowOff>
    </xdr:from>
    <xdr:to>
      <xdr:col>72</xdr:col>
      <xdr:colOff>73025</xdr:colOff>
      <xdr:row>34</xdr:row>
      <xdr:rowOff>93717</xdr:rowOff>
    </xdr:to>
    <xdr:cxnSp macro="">
      <xdr:nvCxnSpPr>
        <xdr:cNvPr id="154" name="直線コネクタ 153">
          <a:extLst>
            <a:ext uri="{FF2B5EF4-FFF2-40B4-BE49-F238E27FC236}">
              <a16:creationId xmlns:a16="http://schemas.microsoft.com/office/drawing/2014/main" id="{AB48F03E-57F1-4688-B0C4-DD5220CE9CD1}"/>
            </a:ext>
          </a:extLst>
        </xdr:cNvPr>
        <xdr:cNvCxnSpPr/>
      </xdr:nvCxnSpPr>
      <xdr:spPr>
        <a:xfrm flipV="1">
          <a:off x="13322300" y="5435391"/>
          <a:ext cx="762000" cy="48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44885</xdr:rowOff>
    </xdr:from>
    <xdr:to>
      <xdr:col>64</xdr:col>
      <xdr:colOff>123825</xdr:colOff>
      <xdr:row>33</xdr:row>
      <xdr:rowOff>146486</xdr:rowOff>
    </xdr:to>
    <xdr:sp macro="" textlink="">
      <xdr:nvSpPr>
        <xdr:cNvPr id="155" name="楕円 154">
          <a:extLst>
            <a:ext uri="{FF2B5EF4-FFF2-40B4-BE49-F238E27FC236}">
              <a16:creationId xmlns:a16="http://schemas.microsoft.com/office/drawing/2014/main" id="{564A7217-F387-456D-AABE-FA7F0C4355E6}"/>
            </a:ext>
          </a:extLst>
        </xdr:cNvPr>
        <xdr:cNvSpPr/>
      </xdr:nvSpPr>
      <xdr:spPr>
        <a:xfrm>
          <a:off x="12509500" y="57027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95686</xdr:rowOff>
    </xdr:from>
    <xdr:to>
      <xdr:col>68</xdr:col>
      <xdr:colOff>73025</xdr:colOff>
      <xdr:row>34</xdr:row>
      <xdr:rowOff>93717</xdr:rowOff>
    </xdr:to>
    <xdr:cxnSp macro="">
      <xdr:nvCxnSpPr>
        <xdr:cNvPr id="156" name="直線コネクタ 155">
          <a:extLst>
            <a:ext uri="{FF2B5EF4-FFF2-40B4-BE49-F238E27FC236}">
              <a16:creationId xmlns:a16="http://schemas.microsoft.com/office/drawing/2014/main" id="{11E30522-1C58-4426-AB36-E2FB086E0B70}"/>
            </a:ext>
          </a:extLst>
        </xdr:cNvPr>
        <xdr:cNvCxnSpPr/>
      </xdr:nvCxnSpPr>
      <xdr:spPr>
        <a:xfrm>
          <a:off x="12560300" y="5753536"/>
          <a:ext cx="762000" cy="1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116749</xdr:rowOff>
    </xdr:from>
    <xdr:to>
      <xdr:col>60</xdr:col>
      <xdr:colOff>123825</xdr:colOff>
      <xdr:row>34</xdr:row>
      <xdr:rowOff>46899</xdr:rowOff>
    </xdr:to>
    <xdr:sp macro="" textlink="">
      <xdr:nvSpPr>
        <xdr:cNvPr id="157" name="楕円 156">
          <a:extLst>
            <a:ext uri="{FF2B5EF4-FFF2-40B4-BE49-F238E27FC236}">
              <a16:creationId xmlns:a16="http://schemas.microsoft.com/office/drawing/2014/main" id="{182EBB4F-1594-4331-AE5A-4E87FC477445}"/>
            </a:ext>
          </a:extLst>
        </xdr:cNvPr>
        <xdr:cNvSpPr/>
      </xdr:nvSpPr>
      <xdr:spPr>
        <a:xfrm>
          <a:off x="11747500" y="57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95686</xdr:rowOff>
    </xdr:from>
    <xdr:to>
      <xdr:col>64</xdr:col>
      <xdr:colOff>73025</xdr:colOff>
      <xdr:row>33</xdr:row>
      <xdr:rowOff>167549</xdr:rowOff>
    </xdr:to>
    <xdr:cxnSp macro="">
      <xdr:nvCxnSpPr>
        <xdr:cNvPr id="158" name="直線コネクタ 157">
          <a:extLst>
            <a:ext uri="{FF2B5EF4-FFF2-40B4-BE49-F238E27FC236}">
              <a16:creationId xmlns:a16="http://schemas.microsoft.com/office/drawing/2014/main" id="{259C54ED-8D50-40D4-AA17-B5715099F761}"/>
            </a:ext>
          </a:extLst>
        </xdr:cNvPr>
        <xdr:cNvCxnSpPr/>
      </xdr:nvCxnSpPr>
      <xdr:spPr>
        <a:xfrm flipV="1">
          <a:off x="11798300" y="5753536"/>
          <a:ext cx="762000" cy="7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73D0969C-A4B6-4086-B47D-926B1270BC76}"/>
            </a:ext>
          </a:extLst>
        </xdr:cNvPr>
        <xdr:cNvSpPr txBox="1"/>
      </xdr:nvSpPr>
      <xdr:spPr>
        <a:xfrm>
          <a:off x="13836727" y="4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22B206FE-9919-483F-A8EC-46181FA61573}"/>
            </a:ext>
          </a:extLst>
        </xdr:cNvPr>
        <xdr:cNvSpPr txBox="1"/>
      </xdr:nvSpPr>
      <xdr:spPr>
        <a:xfrm>
          <a:off x="13087427" y="517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a:extLst>
            <a:ext uri="{FF2B5EF4-FFF2-40B4-BE49-F238E27FC236}">
              <a16:creationId xmlns:a16="http://schemas.microsoft.com/office/drawing/2014/main" id="{DCA57BF0-83F0-4366-B515-D88704EA3076}"/>
            </a:ext>
          </a:extLst>
        </xdr:cNvPr>
        <xdr:cNvSpPr txBox="1"/>
      </xdr:nvSpPr>
      <xdr:spPr>
        <a:xfrm>
          <a:off x="12325427" y="519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B06A6277-0B8C-4651-853C-7F2D247B14BC}"/>
            </a:ext>
          </a:extLst>
        </xdr:cNvPr>
        <xdr:cNvSpPr txBox="1"/>
      </xdr:nvSpPr>
      <xdr:spPr>
        <a:xfrm>
          <a:off x="11563427" y="520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162368</xdr:rowOff>
    </xdr:from>
    <xdr:ext cx="469744" cy="259045"/>
    <xdr:sp macro="" textlink="">
      <xdr:nvSpPr>
        <xdr:cNvPr id="163" name="n_1mainValue債務償還比率">
          <a:extLst>
            <a:ext uri="{FF2B5EF4-FFF2-40B4-BE49-F238E27FC236}">
              <a16:creationId xmlns:a16="http://schemas.microsoft.com/office/drawing/2014/main" id="{2DDF2B31-2F23-4C9B-85D1-74594E114DFB}"/>
            </a:ext>
          </a:extLst>
        </xdr:cNvPr>
        <xdr:cNvSpPr txBox="1"/>
      </xdr:nvSpPr>
      <xdr:spPr>
        <a:xfrm>
          <a:off x="13836727" y="547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135644</xdr:rowOff>
    </xdr:from>
    <xdr:ext cx="469744" cy="259045"/>
    <xdr:sp macro="" textlink="">
      <xdr:nvSpPr>
        <xdr:cNvPr id="164" name="n_2mainValue債務償還比率">
          <a:extLst>
            <a:ext uri="{FF2B5EF4-FFF2-40B4-BE49-F238E27FC236}">
              <a16:creationId xmlns:a16="http://schemas.microsoft.com/office/drawing/2014/main" id="{9EAC52E4-2185-426A-A099-88D67BFBFFA5}"/>
            </a:ext>
          </a:extLst>
        </xdr:cNvPr>
        <xdr:cNvSpPr txBox="1"/>
      </xdr:nvSpPr>
      <xdr:spPr>
        <a:xfrm>
          <a:off x="13087427" y="596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137613</xdr:rowOff>
    </xdr:from>
    <xdr:ext cx="469744" cy="259045"/>
    <xdr:sp macro="" textlink="">
      <xdr:nvSpPr>
        <xdr:cNvPr id="165" name="n_3mainValue債務償還比率">
          <a:extLst>
            <a:ext uri="{FF2B5EF4-FFF2-40B4-BE49-F238E27FC236}">
              <a16:creationId xmlns:a16="http://schemas.microsoft.com/office/drawing/2014/main" id="{71A8AD19-9E68-4B67-AAAB-54A9F9C45076}"/>
            </a:ext>
          </a:extLst>
        </xdr:cNvPr>
        <xdr:cNvSpPr txBox="1"/>
      </xdr:nvSpPr>
      <xdr:spPr>
        <a:xfrm>
          <a:off x="12325427" y="57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38026</xdr:rowOff>
    </xdr:from>
    <xdr:ext cx="469744" cy="259045"/>
    <xdr:sp macro="" textlink="">
      <xdr:nvSpPr>
        <xdr:cNvPr id="166" name="n_4mainValue債務償還比率">
          <a:extLst>
            <a:ext uri="{FF2B5EF4-FFF2-40B4-BE49-F238E27FC236}">
              <a16:creationId xmlns:a16="http://schemas.microsoft.com/office/drawing/2014/main" id="{449CF80D-78DB-4FE4-9D68-9C33C5EBBE42}"/>
            </a:ext>
          </a:extLst>
        </xdr:cNvPr>
        <xdr:cNvSpPr txBox="1"/>
      </xdr:nvSpPr>
      <xdr:spPr>
        <a:xfrm>
          <a:off x="11563427" y="586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82218019-5701-41F4-9245-1F5F6A52765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FDF155B2-412E-4D14-B24D-4CEEB119B778}"/>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AF5D4467-2F1B-474F-90DC-5065A1E665D4}"/>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A3C8E38C-2A78-47EB-8296-DE9E80C12C4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96241FD8-7A53-4C85-AE99-CC09A35DA31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962DD417-B06B-45E9-91A1-95D35435C47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C772B7-E07D-40B7-9D79-E9EEEE8FE4D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89F5B5-AC1A-448C-BC63-99677AFB22A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F1EA5D3-D50C-4919-8B31-14FC801BF4F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516829-77C2-4F7D-94F8-1F9B4473C11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4684B75-5C0A-48BD-B7E1-AC856121B2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607C15-99E3-4046-8267-0DA177F08E7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D994E8-ED46-4666-8420-FD9EB948C53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29E21E-7FA5-4F9D-A897-EC91A2680EF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DA9375-8146-4919-8AF2-3BC40FB3F1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CE1ED9A-21EA-4B98-8FDC-106DA2BFE8F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62,037
16.48
28,808,725
28,462,134
297,036
15,640,812
21,357,647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5CBDB5-4ACA-4098-8D24-12E414B581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8A7B693-9D27-474F-80BC-1F6285A32B1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6F10A5-7E48-4DA9-BE37-594C36AEA2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0598B0-D02F-4228-8F1F-13D16848FB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D7A9413-6782-4AF1-9C9F-C7BC053FC38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14BC183-B511-4C0D-ACEC-C1D5DACEC01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C051F3-5D8A-48C8-BF4E-93B4B98E64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3153E6-59B8-4168-B6B1-5313D4BCD4F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2A4356-CDF0-4E94-9D32-D0BE8962DB1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C65165-3EDD-4376-B175-0CBAFBD3C84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36C891-4129-43F1-AE2E-5BBE41E9E9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44F039C-CE54-4241-B4D2-2542A41A1B5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6765D4-0971-473E-A456-E8183CBE496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66A1C8-F160-4F64-B97D-59F35745C02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0334D8B-128C-464C-BC64-7AE1EAEC3B4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ED93811-9B4E-4668-B01F-57201BB4DA6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747FD00-036C-430A-A6C2-E38AF07F267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C3E0ED-8834-4053-A1A7-688C13EAD27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8D8EA9-F833-4D01-9695-B4898930868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8DC3E74-0712-4064-A1FF-147E524B445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C23264-F95C-4C45-BE67-E228B5C6712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18DB7C-7ADE-48A9-8633-96459686CB6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5B1EB43-6A2F-4BFA-B310-655F4D2074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22DC6F6-E7DC-4479-B2E9-7FF9086424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E72A235-7FD3-4122-AD84-64BB994A54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FC7BE24-AC03-43BA-B77F-4FEB9ADE4F0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AFE7453-955F-4841-A477-888A5A94E3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478CC45-CC37-409C-B8C5-91E21AA65C4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1911808-854C-4D36-AEF9-86AF863D00C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F253EC4-72B6-478B-ADE4-27CA4EC6800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DC2F58-CE75-4122-8F7A-8D889205E8A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543870-7732-4FB0-8B92-D6A4AAE73A5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C0E0D6C-BE17-42B9-B26B-AB829D938E4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4ED00DB-762A-4E8C-9990-FF7E2AD5EEA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0AAF33E-988D-4D23-9D40-D266EAE4D1F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4146D3C-5EF2-4107-9F17-C2BA53E915D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EF14664-89E1-46DF-A943-4BDC158F95D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EF85BD9-E636-40B6-A418-A35F4C88E3A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AC71267-0991-4D66-B12B-56CAC10C8B9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07E4650-77C0-4533-B3D6-A5EEDE9B9E5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4DFDFBC-8B1C-4690-894B-4D2347608C7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56FD5CE-0EAE-4ADB-AE79-2134DD13864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3A22A13-FF34-4604-A407-52667AEBEB6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B49C4D6-ED14-4048-B05B-46FBE6C7F85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B68AC1D-3B5C-43C6-A7A9-E7EDDE3291B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DCA42CC4-7671-412F-85A5-0A3CF0A8E8FC}"/>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A064B9C3-36C4-4991-890B-73F1967B6101}"/>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2644D381-4B15-4CC8-9392-A0A953D7FAA2}"/>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2E734F31-A772-404A-90B7-61CAF00B9919}"/>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92E9C296-E786-4308-931C-6DA5CB032004}"/>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C66529EC-3E3F-4E39-8848-09BE74FD430A}"/>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92F8AA41-D498-4341-84D4-8A3577B937FA}"/>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DB740828-A8A5-47B7-A643-450D3FE2E6BA}"/>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2C74E54B-AA39-4FCE-B737-45E29D77CCA4}"/>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9DD5A8AC-F752-42C7-BCB9-4C4119590C7C}"/>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58E852DF-3BE6-4885-88E9-28DAF2053D80}"/>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DE40205-28B8-401C-8D85-76C2B9E6FD9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56A006-520E-468F-B0E1-F50465A1079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498BB58-F08B-48FF-9FC8-9F4E8A00CB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F311EBB-A9DE-48B6-8993-64F22C24AED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6A1DF8D-E3B2-472A-9AF7-B868AD0123C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122555</xdr:rowOff>
    </xdr:from>
    <xdr:to>
      <xdr:col>24</xdr:col>
      <xdr:colOff>114300</xdr:colOff>
      <xdr:row>36</xdr:row>
      <xdr:rowOff>52705</xdr:rowOff>
    </xdr:to>
    <xdr:sp macro="" textlink="">
      <xdr:nvSpPr>
        <xdr:cNvPr id="73" name="楕円 72">
          <a:extLst>
            <a:ext uri="{FF2B5EF4-FFF2-40B4-BE49-F238E27FC236}">
              <a16:creationId xmlns:a16="http://schemas.microsoft.com/office/drawing/2014/main" id="{4C659311-0935-4987-BDF8-77EE4DD53CA4}"/>
            </a:ext>
          </a:extLst>
        </xdr:cNvPr>
        <xdr:cNvSpPr/>
      </xdr:nvSpPr>
      <xdr:spPr>
        <a:xfrm>
          <a:off x="45847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145432</xdr:rowOff>
    </xdr:from>
    <xdr:ext cx="405111" cy="259045"/>
    <xdr:sp macro="" textlink="">
      <xdr:nvSpPr>
        <xdr:cNvPr id="74" name="【道路】&#10;有形固定資産減価償却率該当値テキスト">
          <a:extLst>
            <a:ext uri="{FF2B5EF4-FFF2-40B4-BE49-F238E27FC236}">
              <a16:creationId xmlns:a16="http://schemas.microsoft.com/office/drawing/2014/main" id="{79390755-E6A4-4345-8C81-3E50B63DB458}"/>
            </a:ext>
          </a:extLst>
        </xdr:cNvPr>
        <xdr:cNvSpPr txBox="1"/>
      </xdr:nvSpPr>
      <xdr:spPr>
        <a:xfrm>
          <a:off x="4673600"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90170</xdr:rowOff>
    </xdr:from>
    <xdr:to>
      <xdr:col>20</xdr:col>
      <xdr:colOff>38100</xdr:colOff>
      <xdr:row>36</xdr:row>
      <xdr:rowOff>20320</xdr:rowOff>
    </xdr:to>
    <xdr:sp macro="" textlink="">
      <xdr:nvSpPr>
        <xdr:cNvPr id="75" name="楕円 74">
          <a:extLst>
            <a:ext uri="{FF2B5EF4-FFF2-40B4-BE49-F238E27FC236}">
              <a16:creationId xmlns:a16="http://schemas.microsoft.com/office/drawing/2014/main" id="{86F5481D-5BA7-4596-941B-700D28128D15}"/>
            </a:ext>
          </a:extLst>
        </xdr:cNvPr>
        <xdr:cNvSpPr/>
      </xdr:nvSpPr>
      <xdr:spPr>
        <a:xfrm>
          <a:off x="3746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140970</xdr:rowOff>
    </xdr:from>
    <xdr:to>
      <xdr:col>24</xdr:col>
      <xdr:colOff>63500</xdr:colOff>
      <xdr:row>36</xdr:row>
      <xdr:rowOff>1905</xdr:rowOff>
    </xdr:to>
    <xdr:cxnSp macro="">
      <xdr:nvCxnSpPr>
        <xdr:cNvPr id="76" name="直線コネクタ 75">
          <a:extLst>
            <a:ext uri="{FF2B5EF4-FFF2-40B4-BE49-F238E27FC236}">
              <a16:creationId xmlns:a16="http://schemas.microsoft.com/office/drawing/2014/main" id="{DADEDD7A-821A-46EE-8D18-D7105548CE5D}"/>
            </a:ext>
          </a:extLst>
        </xdr:cNvPr>
        <xdr:cNvCxnSpPr/>
      </xdr:nvCxnSpPr>
      <xdr:spPr>
        <a:xfrm>
          <a:off x="3797300" y="61417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55880</xdr:rowOff>
    </xdr:from>
    <xdr:to>
      <xdr:col>15</xdr:col>
      <xdr:colOff>101600</xdr:colOff>
      <xdr:row>35</xdr:row>
      <xdr:rowOff>157480</xdr:rowOff>
    </xdr:to>
    <xdr:sp macro="" textlink="">
      <xdr:nvSpPr>
        <xdr:cNvPr id="77" name="楕円 76">
          <a:extLst>
            <a:ext uri="{FF2B5EF4-FFF2-40B4-BE49-F238E27FC236}">
              <a16:creationId xmlns:a16="http://schemas.microsoft.com/office/drawing/2014/main" id="{C3217503-76C3-428E-BABF-7F6CC1CB32E9}"/>
            </a:ext>
          </a:extLst>
        </xdr:cNvPr>
        <xdr:cNvSpPr/>
      </xdr:nvSpPr>
      <xdr:spPr>
        <a:xfrm>
          <a:off x="2857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106680</xdr:rowOff>
    </xdr:from>
    <xdr:to>
      <xdr:col>19</xdr:col>
      <xdr:colOff>177800</xdr:colOff>
      <xdr:row>35</xdr:row>
      <xdr:rowOff>140970</xdr:rowOff>
    </xdr:to>
    <xdr:cxnSp macro="">
      <xdr:nvCxnSpPr>
        <xdr:cNvPr id="78" name="直線コネクタ 77">
          <a:extLst>
            <a:ext uri="{FF2B5EF4-FFF2-40B4-BE49-F238E27FC236}">
              <a16:creationId xmlns:a16="http://schemas.microsoft.com/office/drawing/2014/main" id="{27E030DC-EED4-4E5C-A755-E440B86A79EE}"/>
            </a:ext>
          </a:extLst>
        </xdr:cNvPr>
        <xdr:cNvCxnSpPr/>
      </xdr:nvCxnSpPr>
      <xdr:spPr>
        <a:xfrm>
          <a:off x="2908300" y="6107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19685</xdr:rowOff>
    </xdr:from>
    <xdr:to>
      <xdr:col>10</xdr:col>
      <xdr:colOff>165100</xdr:colOff>
      <xdr:row>35</xdr:row>
      <xdr:rowOff>121285</xdr:rowOff>
    </xdr:to>
    <xdr:sp macro="" textlink="">
      <xdr:nvSpPr>
        <xdr:cNvPr id="79" name="楕円 78">
          <a:extLst>
            <a:ext uri="{FF2B5EF4-FFF2-40B4-BE49-F238E27FC236}">
              <a16:creationId xmlns:a16="http://schemas.microsoft.com/office/drawing/2014/main" id="{9C504C7A-E843-492D-8570-B40CE9C37068}"/>
            </a:ext>
          </a:extLst>
        </xdr:cNvPr>
        <xdr:cNvSpPr/>
      </xdr:nvSpPr>
      <xdr:spPr>
        <a:xfrm>
          <a:off x="1968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70485</xdr:rowOff>
    </xdr:from>
    <xdr:to>
      <xdr:col>15</xdr:col>
      <xdr:colOff>50800</xdr:colOff>
      <xdr:row>35</xdr:row>
      <xdr:rowOff>106680</xdr:rowOff>
    </xdr:to>
    <xdr:cxnSp macro="">
      <xdr:nvCxnSpPr>
        <xdr:cNvPr id="80" name="直線コネクタ 79">
          <a:extLst>
            <a:ext uri="{FF2B5EF4-FFF2-40B4-BE49-F238E27FC236}">
              <a16:creationId xmlns:a16="http://schemas.microsoft.com/office/drawing/2014/main" id="{9B206ABF-1E0C-4F48-801B-140DC2AC4438}"/>
            </a:ext>
          </a:extLst>
        </xdr:cNvPr>
        <xdr:cNvCxnSpPr/>
      </xdr:nvCxnSpPr>
      <xdr:spPr>
        <a:xfrm>
          <a:off x="2019300" y="60712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154940</xdr:rowOff>
    </xdr:from>
    <xdr:to>
      <xdr:col>6</xdr:col>
      <xdr:colOff>38100</xdr:colOff>
      <xdr:row>35</xdr:row>
      <xdr:rowOff>85090</xdr:rowOff>
    </xdr:to>
    <xdr:sp macro="" textlink="">
      <xdr:nvSpPr>
        <xdr:cNvPr id="81" name="楕円 80">
          <a:extLst>
            <a:ext uri="{FF2B5EF4-FFF2-40B4-BE49-F238E27FC236}">
              <a16:creationId xmlns:a16="http://schemas.microsoft.com/office/drawing/2014/main" id="{DCBCDAAC-F822-4A84-AD44-43B9B634B8D1}"/>
            </a:ext>
          </a:extLst>
        </xdr:cNvPr>
        <xdr:cNvSpPr/>
      </xdr:nvSpPr>
      <xdr:spPr>
        <a:xfrm>
          <a:off x="1079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34290</xdr:rowOff>
    </xdr:from>
    <xdr:to>
      <xdr:col>10</xdr:col>
      <xdr:colOff>114300</xdr:colOff>
      <xdr:row>35</xdr:row>
      <xdr:rowOff>70485</xdr:rowOff>
    </xdr:to>
    <xdr:cxnSp macro="">
      <xdr:nvCxnSpPr>
        <xdr:cNvPr id="82" name="直線コネクタ 81">
          <a:extLst>
            <a:ext uri="{FF2B5EF4-FFF2-40B4-BE49-F238E27FC236}">
              <a16:creationId xmlns:a16="http://schemas.microsoft.com/office/drawing/2014/main" id="{D8242172-7012-42C5-A8B1-4B22F7666152}"/>
            </a:ext>
          </a:extLst>
        </xdr:cNvPr>
        <xdr:cNvCxnSpPr/>
      </xdr:nvCxnSpPr>
      <xdr:spPr>
        <a:xfrm>
          <a:off x="1130300" y="60350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29A86A49-4731-4750-9384-12EC93105C2E}"/>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C03DC437-5C7E-4CC7-B23C-8C73D0D0F9D2}"/>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56F187DD-2CE1-440F-A44D-C5C52EA210A6}"/>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E019C48F-B5B3-44C8-AF77-679259565812}"/>
            </a:ext>
          </a:extLst>
        </xdr:cNvPr>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36847</xdr:rowOff>
    </xdr:from>
    <xdr:ext cx="405111" cy="259045"/>
    <xdr:sp macro="" textlink="">
      <xdr:nvSpPr>
        <xdr:cNvPr id="87" name="n_1mainValue【道路】&#10;有形固定資産減価償却率">
          <a:extLst>
            <a:ext uri="{FF2B5EF4-FFF2-40B4-BE49-F238E27FC236}">
              <a16:creationId xmlns:a16="http://schemas.microsoft.com/office/drawing/2014/main" id="{5EB44263-F6F4-4454-9112-10B3929C776E}"/>
            </a:ext>
          </a:extLst>
        </xdr:cNvPr>
        <xdr:cNvSpPr txBox="1"/>
      </xdr:nvSpPr>
      <xdr:spPr>
        <a:xfrm>
          <a:off x="35820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2557</xdr:rowOff>
    </xdr:from>
    <xdr:ext cx="405111" cy="259045"/>
    <xdr:sp macro="" textlink="">
      <xdr:nvSpPr>
        <xdr:cNvPr id="88" name="n_2mainValue【道路】&#10;有形固定資産減価償却率">
          <a:extLst>
            <a:ext uri="{FF2B5EF4-FFF2-40B4-BE49-F238E27FC236}">
              <a16:creationId xmlns:a16="http://schemas.microsoft.com/office/drawing/2014/main" id="{3996E05B-210F-4A72-8D05-ED6FE6CC49DB}"/>
            </a:ext>
          </a:extLst>
        </xdr:cNvPr>
        <xdr:cNvSpPr txBox="1"/>
      </xdr:nvSpPr>
      <xdr:spPr>
        <a:xfrm>
          <a:off x="27057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137812</xdr:rowOff>
    </xdr:from>
    <xdr:ext cx="405111" cy="259045"/>
    <xdr:sp macro="" textlink="">
      <xdr:nvSpPr>
        <xdr:cNvPr id="89" name="n_3mainValue【道路】&#10;有形固定資産減価償却率">
          <a:extLst>
            <a:ext uri="{FF2B5EF4-FFF2-40B4-BE49-F238E27FC236}">
              <a16:creationId xmlns:a16="http://schemas.microsoft.com/office/drawing/2014/main" id="{63BC8F32-70C6-4A8E-B7F7-CA75BDAE82A9}"/>
            </a:ext>
          </a:extLst>
        </xdr:cNvPr>
        <xdr:cNvSpPr txBox="1"/>
      </xdr:nvSpPr>
      <xdr:spPr>
        <a:xfrm>
          <a:off x="1816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101617</xdr:rowOff>
    </xdr:from>
    <xdr:ext cx="405111" cy="259045"/>
    <xdr:sp macro="" textlink="">
      <xdr:nvSpPr>
        <xdr:cNvPr id="90" name="n_4mainValue【道路】&#10;有形固定資産減価償却率">
          <a:extLst>
            <a:ext uri="{FF2B5EF4-FFF2-40B4-BE49-F238E27FC236}">
              <a16:creationId xmlns:a16="http://schemas.microsoft.com/office/drawing/2014/main" id="{7601E2D8-9747-494F-B2BD-5BAF463B8E40}"/>
            </a:ext>
          </a:extLst>
        </xdr:cNvPr>
        <xdr:cNvSpPr txBox="1"/>
      </xdr:nvSpPr>
      <xdr:spPr>
        <a:xfrm>
          <a:off x="9277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0301EF8-02C1-4DD0-84F3-27374682B3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E8F194E-FD9D-4EC2-85E3-65D23E637F1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714DA39-9C89-4B99-9AC7-01C91FC8B91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16389A8-F429-49EC-91BE-2F4ED94F4C1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93ACC39-C020-4E07-9377-36DD5FD2417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D60B305-73F4-48E5-A2A9-E4001C40ABF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D95B37A-768E-486B-858D-DB83558169C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0E731B3-477C-4071-B946-62DDA7C3D72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61CE72D-AD5E-47DE-A3D1-7059047554F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0861389-C998-4230-A38C-3CD32EDB0BB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0710CDC-CF26-4C8F-A9A2-7232234897C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BE67B7D-44D5-40C0-9F67-CD9E2F53B3F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FBFC07A-EA0B-4832-9C7C-650B8A0DF4B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40A4B88E-9517-4F69-B990-8ADC8EA8221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66812C8-DD31-4E88-ADE4-54160002448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18D19F5-D47E-45AC-B259-517436E754C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FE9428B-8F8E-4E97-985C-C503E4BE29E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3A58AA1-6C9D-4F4C-AECD-41D7AA34822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9973A8D-3220-4C31-9949-241786FCD83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592A380-6DD8-4D43-97B5-4828750B10F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3B03FB0-7C03-413E-B9FB-21BCC60624D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6FAA449E-0CDF-433B-A999-DE9834F19EE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0DC984B-CD15-4AB5-B648-AD0006CC2F5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399DA324-767E-4330-ADC2-4522A418BF2C}"/>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4C927445-52BA-49D0-AD4F-BB2018E905E2}"/>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DDFC86BE-F83B-4BAD-85AD-84260C2C2F23}"/>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EDC4F28A-07E1-499A-B030-7AFAEACF4F7A}"/>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5AD19525-C4BE-4A4E-A70E-52388D42E463}"/>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67DCE8C1-EAA3-4162-BFFB-D774F21CE96B}"/>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33F5002A-4076-4415-9F24-A336528D425B}"/>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C85E428D-6813-414D-8A17-E1CCB0D167A9}"/>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C281EAC7-766B-4150-96D7-9E5540FEEB1C}"/>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E9BB12D0-3E1E-4F80-8EEE-77AAFFB68EA3}"/>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2B043121-1D19-4009-BCC7-6EEA763ECD3D}"/>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578EE34-0A8C-46D8-AE29-8F4D51A2A55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62097F1-D9C2-4204-A07D-FECAE2D2369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ED04EDA-2DEE-402D-9C5F-E9F785057D5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3005A3-B2DE-405B-897B-DC604DCB97C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168D16E-7E7D-42D8-9B1F-262C97E64E5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36220</xdr:rowOff>
    </xdr:from>
    <xdr:to>
      <xdr:col>55</xdr:col>
      <xdr:colOff>50800</xdr:colOff>
      <xdr:row>41</xdr:row>
      <xdr:rowOff>137820</xdr:rowOff>
    </xdr:to>
    <xdr:sp macro="" textlink="">
      <xdr:nvSpPr>
        <xdr:cNvPr id="130" name="楕円 129">
          <a:extLst>
            <a:ext uri="{FF2B5EF4-FFF2-40B4-BE49-F238E27FC236}">
              <a16:creationId xmlns:a16="http://schemas.microsoft.com/office/drawing/2014/main" id="{B04281F1-164C-4695-8111-7D1FCFED267B}"/>
            </a:ext>
          </a:extLst>
        </xdr:cNvPr>
        <xdr:cNvSpPr/>
      </xdr:nvSpPr>
      <xdr:spPr>
        <a:xfrm>
          <a:off x="10426700" y="70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122597</xdr:rowOff>
    </xdr:from>
    <xdr:ext cx="469744" cy="259045"/>
    <xdr:sp macro="" textlink="">
      <xdr:nvSpPr>
        <xdr:cNvPr id="131" name="【道路】&#10;一人当たり延長該当値テキスト">
          <a:extLst>
            <a:ext uri="{FF2B5EF4-FFF2-40B4-BE49-F238E27FC236}">
              <a16:creationId xmlns:a16="http://schemas.microsoft.com/office/drawing/2014/main" id="{14F17F7D-532E-42BC-AA38-208A0E285833}"/>
            </a:ext>
          </a:extLst>
        </xdr:cNvPr>
        <xdr:cNvSpPr txBox="1"/>
      </xdr:nvSpPr>
      <xdr:spPr>
        <a:xfrm>
          <a:off x="10515600" y="698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37173</xdr:rowOff>
    </xdr:from>
    <xdr:to>
      <xdr:col>50</xdr:col>
      <xdr:colOff>165100</xdr:colOff>
      <xdr:row>41</xdr:row>
      <xdr:rowOff>138773</xdr:rowOff>
    </xdr:to>
    <xdr:sp macro="" textlink="">
      <xdr:nvSpPr>
        <xdr:cNvPr id="132" name="楕円 131">
          <a:extLst>
            <a:ext uri="{FF2B5EF4-FFF2-40B4-BE49-F238E27FC236}">
              <a16:creationId xmlns:a16="http://schemas.microsoft.com/office/drawing/2014/main" id="{1E428123-2593-4A48-8A3F-54A17EDBC3F5}"/>
            </a:ext>
          </a:extLst>
        </xdr:cNvPr>
        <xdr:cNvSpPr/>
      </xdr:nvSpPr>
      <xdr:spPr>
        <a:xfrm>
          <a:off x="9588500" y="70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87020</xdr:rowOff>
    </xdr:from>
    <xdr:to>
      <xdr:col>55</xdr:col>
      <xdr:colOff>0</xdr:colOff>
      <xdr:row>41</xdr:row>
      <xdr:rowOff>87973</xdr:rowOff>
    </xdr:to>
    <xdr:cxnSp macro="">
      <xdr:nvCxnSpPr>
        <xdr:cNvPr id="133" name="直線コネクタ 132">
          <a:extLst>
            <a:ext uri="{FF2B5EF4-FFF2-40B4-BE49-F238E27FC236}">
              <a16:creationId xmlns:a16="http://schemas.microsoft.com/office/drawing/2014/main" id="{8CF64F4A-1873-4E46-856A-392B5AEBF9E1}"/>
            </a:ext>
          </a:extLst>
        </xdr:cNvPr>
        <xdr:cNvCxnSpPr/>
      </xdr:nvCxnSpPr>
      <xdr:spPr>
        <a:xfrm flipV="1">
          <a:off x="9639300" y="7116470"/>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38126</xdr:rowOff>
    </xdr:from>
    <xdr:to>
      <xdr:col>46</xdr:col>
      <xdr:colOff>38100</xdr:colOff>
      <xdr:row>41</xdr:row>
      <xdr:rowOff>139726</xdr:rowOff>
    </xdr:to>
    <xdr:sp macro="" textlink="">
      <xdr:nvSpPr>
        <xdr:cNvPr id="134" name="楕円 133">
          <a:extLst>
            <a:ext uri="{FF2B5EF4-FFF2-40B4-BE49-F238E27FC236}">
              <a16:creationId xmlns:a16="http://schemas.microsoft.com/office/drawing/2014/main" id="{6C74EE28-8264-44F1-8E24-86EE2752089D}"/>
            </a:ext>
          </a:extLst>
        </xdr:cNvPr>
        <xdr:cNvSpPr/>
      </xdr:nvSpPr>
      <xdr:spPr>
        <a:xfrm>
          <a:off x="8699500" y="70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87973</xdr:rowOff>
    </xdr:from>
    <xdr:to>
      <xdr:col>50</xdr:col>
      <xdr:colOff>114300</xdr:colOff>
      <xdr:row>41</xdr:row>
      <xdr:rowOff>88926</xdr:rowOff>
    </xdr:to>
    <xdr:cxnSp macro="">
      <xdr:nvCxnSpPr>
        <xdr:cNvPr id="135" name="直線コネクタ 134">
          <a:extLst>
            <a:ext uri="{FF2B5EF4-FFF2-40B4-BE49-F238E27FC236}">
              <a16:creationId xmlns:a16="http://schemas.microsoft.com/office/drawing/2014/main" id="{55DBA91B-1247-46A6-AE47-CDAB809E8674}"/>
            </a:ext>
          </a:extLst>
        </xdr:cNvPr>
        <xdr:cNvCxnSpPr/>
      </xdr:nvCxnSpPr>
      <xdr:spPr>
        <a:xfrm flipV="1">
          <a:off x="8750300" y="711742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39612</xdr:rowOff>
    </xdr:from>
    <xdr:to>
      <xdr:col>41</xdr:col>
      <xdr:colOff>101600</xdr:colOff>
      <xdr:row>41</xdr:row>
      <xdr:rowOff>141212</xdr:rowOff>
    </xdr:to>
    <xdr:sp macro="" textlink="">
      <xdr:nvSpPr>
        <xdr:cNvPr id="136" name="楕円 135">
          <a:extLst>
            <a:ext uri="{FF2B5EF4-FFF2-40B4-BE49-F238E27FC236}">
              <a16:creationId xmlns:a16="http://schemas.microsoft.com/office/drawing/2014/main" id="{C7E15447-E766-4D98-9349-7A62DF58E13B}"/>
            </a:ext>
          </a:extLst>
        </xdr:cNvPr>
        <xdr:cNvSpPr/>
      </xdr:nvSpPr>
      <xdr:spPr>
        <a:xfrm>
          <a:off x="7810500" y="70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88926</xdr:rowOff>
    </xdr:from>
    <xdr:to>
      <xdr:col>45</xdr:col>
      <xdr:colOff>177800</xdr:colOff>
      <xdr:row>41</xdr:row>
      <xdr:rowOff>90412</xdr:rowOff>
    </xdr:to>
    <xdr:cxnSp macro="">
      <xdr:nvCxnSpPr>
        <xdr:cNvPr id="137" name="直線コネクタ 136">
          <a:extLst>
            <a:ext uri="{FF2B5EF4-FFF2-40B4-BE49-F238E27FC236}">
              <a16:creationId xmlns:a16="http://schemas.microsoft.com/office/drawing/2014/main" id="{C78C2FBE-123C-4594-89EB-3B236CD2C323}"/>
            </a:ext>
          </a:extLst>
        </xdr:cNvPr>
        <xdr:cNvCxnSpPr/>
      </xdr:nvCxnSpPr>
      <xdr:spPr>
        <a:xfrm flipV="1">
          <a:off x="7861300" y="711837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40449</xdr:rowOff>
    </xdr:from>
    <xdr:to>
      <xdr:col>36</xdr:col>
      <xdr:colOff>165100</xdr:colOff>
      <xdr:row>41</xdr:row>
      <xdr:rowOff>142049</xdr:rowOff>
    </xdr:to>
    <xdr:sp macro="" textlink="">
      <xdr:nvSpPr>
        <xdr:cNvPr id="138" name="楕円 137">
          <a:extLst>
            <a:ext uri="{FF2B5EF4-FFF2-40B4-BE49-F238E27FC236}">
              <a16:creationId xmlns:a16="http://schemas.microsoft.com/office/drawing/2014/main" id="{B30DA7F2-C2D7-4A4C-BC96-A1A4D48CCC7C}"/>
            </a:ext>
          </a:extLst>
        </xdr:cNvPr>
        <xdr:cNvSpPr/>
      </xdr:nvSpPr>
      <xdr:spPr>
        <a:xfrm>
          <a:off x="6921500" y="70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90412</xdr:rowOff>
    </xdr:from>
    <xdr:to>
      <xdr:col>41</xdr:col>
      <xdr:colOff>50800</xdr:colOff>
      <xdr:row>41</xdr:row>
      <xdr:rowOff>91249</xdr:rowOff>
    </xdr:to>
    <xdr:cxnSp macro="">
      <xdr:nvCxnSpPr>
        <xdr:cNvPr id="139" name="直線コネクタ 138">
          <a:extLst>
            <a:ext uri="{FF2B5EF4-FFF2-40B4-BE49-F238E27FC236}">
              <a16:creationId xmlns:a16="http://schemas.microsoft.com/office/drawing/2014/main" id="{3A5897AF-B298-43EE-9729-20B6A9DF53A7}"/>
            </a:ext>
          </a:extLst>
        </xdr:cNvPr>
        <xdr:cNvCxnSpPr/>
      </xdr:nvCxnSpPr>
      <xdr:spPr>
        <a:xfrm flipV="1">
          <a:off x="6972300" y="7119862"/>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92885DE9-D926-404E-AD34-32D051325996}"/>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00D1F763-015B-40B4-8379-1865D9E3E385}"/>
            </a:ext>
          </a:extLst>
        </xdr:cNvPr>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820052A5-E112-4A6A-BA56-BC9F85CF140B}"/>
            </a:ext>
          </a:extLst>
        </xdr:cNvPr>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1DF25974-BC96-4943-866A-2AD564D6344B}"/>
            </a:ext>
          </a:extLst>
        </xdr:cNvPr>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129900</xdr:rowOff>
    </xdr:from>
    <xdr:ext cx="469744" cy="259045"/>
    <xdr:sp macro="" textlink="">
      <xdr:nvSpPr>
        <xdr:cNvPr id="144" name="n_1mainValue【道路】&#10;一人当たり延長">
          <a:extLst>
            <a:ext uri="{FF2B5EF4-FFF2-40B4-BE49-F238E27FC236}">
              <a16:creationId xmlns:a16="http://schemas.microsoft.com/office/drawing/2014/main" id="{69A7D0BF-C6EF-4DE2-927F-2677C0C8153E}"/>
            </a:ext>
          </a:extLst>
        </xdr:cNvPr>
        <xdr:cNvSpPr txBox="1"/>
      </xdr:nvSpPr>
      <xdr:spPr>
        <a:xfrm>
          <a:off x="9391727" y="71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130853</xdr:rowOff>
    </xdr:from>
    <xdr:ext cx="469744" cy="259045"/>
    <xdr:sp macro="" textlink="">
      <xdr:nvSpPr>
        <xdr:cNvPr id="145" name="n_2mainValue【道路】&#10;一人当たり延長">
          <a:extLst>
            <a:ext uri="{FF2B5EF4-FFF2-40B4-BE49-F238E27FC236}">
              <a16:creationId xmlns:a16="http://schemas.microsoft.com/office/drawing/2014/main" id="{4A03F915-0EE2-4917-8BC3-4B6EB1776613}"/>
            </a:ext>
          </a:extLst>
        </xdr:cNvPr>
        <xdr:cNvSpPr txBox="1"/>
      </xdr:nvSpPr>
      <xdr:spPr>
        <a:xfrm>
          <a:off x="8515427" y="716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132339</xdr:rowOff>
    </xdr:from>
    <xdr:ext cx="469744" cy="259045"/>
    <xdr:sp macro="" textlink="">
      <xdr:nvSpPr>
        <xdr:cNvPr id="146" name="n_3mainValue【道路】&#10;一人当たり延長">
          <a:extLst>
            <a:ext uri="{FF2B5EF4-FFF2-40B4-BE49-F238E27FC236}">
              <a16:creationId xmlns:a16="http://schemas.microsoft.com/office/drawing/2014/main" id="{0EFAEEF0-DC21-446D-BEBC-B1AD9DD34C9D}"/>
            </a:ext>
          </a:extLst>
        </xdr:cNvPr>
        <xdr:cNvSpPr txBox="1"/>
      </xdr:nvSpPr>
      <xdr:spPr>
        <a:xfrm>
          <a:off x="7626427" y="716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133176</xdr:rowOff>
    </xdr:from>
    <xdr:ext cx="469744" cy="259045"/>
    <xdr:sp macro="" textlink="">
      <xdr:nvSpPr>
        <xdr:cNvPr id="147" name="n_4mainValue【道路】&#10;一人当たり延長">
          <a:extLst>
            <a:ext uri="{FF2B5EF4-FFF2-40B4-BE49-F238E27FC236}">
              <a16:creationId xmlns:a16="http://schemas.microsoft.com/office/drawing/2014/main" id="{6BB81433-6B8A-423C-A526-15C389B018EC}"/>
            </a:ext>
          </a:extLst>
        </xdr:cNvPr>
        <xdr:cNvSpPr txBox="1"/>
      </xdr:nvSpPr>
      <xdr:spPr>
        <a:xfrm>
          <a:off x="6737427" y="716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D09B53F-550D-4773-B4B6-967910B5EAE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9873CB5-C996-4303-9133-3C0E206D91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9AB24D0-CC36-4CAE-870B-B9544E354F2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C914C5B-5BF2-4257-AED9-43893E1B2CA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7B0C45A-9FD0-42CF-A8AE-4FACD256D3E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A0AC57D-E77F-4C7C-ACDF-DB0A8CA5E3F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9CC4EEF-369A-45BD-87D0-8425EF6C413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E3596AD-C6A9-4E2D-8D56-2BF7612295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330646D-80EC-4629-A413-1F44536497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AA4DEE6-FCCF-4861-BC89-AAE74F9659E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730C9E5-3145-44B3-ACA1-EDD1A2DAA2A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A37EBC4-A1F9-4CBB-814E-3C65DC59F7B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B6B454-A67A-4B08-BFC6-8ED29A04CAD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42FB92C-0111-4016-95F6-19C9AC9D3AA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ACE8C53D-3E34-4B6A-86B3-75B5B5A96D7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58468F9-3BCB-43F4-9BD6-B4C9A07D983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CB730B6-9D91-47B5-9B08-64AEC1A8104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6295902-77C2-4F57-99B4-9BA94AF6D92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3B5CB03-4D16-433B-AD1E-4018C5CCA05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97AFA4E-32E6-4E60-BAC8-FAC744989C1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581D21E-6900-45DC-9C82-40D81B7FDA0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AA4C40F-94F8-4598-A36E-EF942341D94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0C53512-51B0-4D84-98FB-B9FC0A38D19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E94347F-1741-4825-AC6D-1E9FBCF3B41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920BF2C-BDE4-4604-9503-146F7DD767B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4A3783D6-AD00-40B5-A55B-3AC222F5B0E6}"/>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ABCBC43-8A97-49ED-8EDD-3F781BE9080B}"/>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94B757CA-A0FC-4BB1-BF3A-60305D896849}"/>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3BCCF6E-37FC-459C-ACEA-F320875080AF}"/>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777F56DE-62B5-4093-B8B8-A27D0183B43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DCDAC7B-D4F5-44BD-B5F6-57BB0011C3FC}"/>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153C5DF3-08FF-4DEF-8C4E-C5C81E3B23D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7A2567A1-8469-498B-9351-4BC73B2FB483}"/>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71393C21-12AB-4DD5-B566-61A087E1C8EE}"/>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F57F7291-5776-4543-ACA6-C5D257CD73B3}"/>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7666A3C3-0655-4918-BF63-A8743B407CD0}"/>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76A772C-D334-4EE6-9C59-F26F6980D06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37D277E-FFF4-442C-B035-C583359AB1F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6D227BD-DDAB-45B6-82C0-37357B49E1F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28FF155-076B-42E1-96A9-EA033C879DE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9D74488-8704-4C33-8B46-2385F42CB15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65133</xdr:rowOff>
    </xdr:from>
    <xdr:to>
      <xdr:col>24</xdr:col>
      <xdr:colOff>114300</xdr:colOff>
      <xdr:row>63</xdr:row>
      <xdr:rowOff>166733</xdr:rowOff>
    </xdr:to>
    <xdr:sp macro="" textlink="">
      <xdr:nvSpPr>
        <xdr:cNvPr id="189" name="楕円 188">
          <a:extLst>
            <a:ext uri="{FF2B5EF4-FFF2-40B4-BE49-F238E27FC236}">
              <a16:creationId xmlns:a16="http://schemas.microsoft.com/office/drawing/2014/main" id="{CF3A8593-C8EF-4358-A7F0-9BB0CBE16A3F}"/>
            </a:ext>
          </a:extLst>
        </xdr:cNvPr>
        <xdr:cNvSpPr/>
      </xdr:nvSpPr>
      <xdr:spPr>
        <a:xfrm>
          <a:off x="45847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151510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3276D2A-0E13-40A8-A2A5-2DD32D436A55}"/>
            </a:ext>
          </a:extLst>
        </xdr:cNvPr>
        <xdr:cNvSpPr txBox="1"/>
      </xdr:nvSpPr>
      <xdr:spPr>
        <a:xfrm>
          <a:off x="4673600" y="1078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48804</xdr:rowOff>
    </xdr:from>
    <xdr:to>
      <xdr:col>20</xdr:col>
      <xdr:colOff>38100</xdr:colOff>
      <xdr:row>63</xdr:row>
      <xdr:rowOff>150404</xdr:rowOff>
    </xdr:to>
    <xdr:sp macro="" textlink="">
      <xdr:nvSpPr>
        <xdr:cNvPr id="191" name="楕円 190">
          <a:extLst>
            <a:ext uri="{FF2B5EF4-FFF2-40B4-BE49-F238E27FC236}">
              <a16:creationId xmlns:a16="http://schemas.microsoft.com/office/drawing/2014/main" id="{A3855EA7-A79B-4F72-A4D2-AA3B82D6B25D}"/>
            </a:ext>
          </a:extLst>
        </xdr:cNvPr>
        <xdr:cNvSpPr/>
      </xdr:nvSpPr>
      <xdr:spPr>
        <a:xfrm>
          <a:off x="3746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99604</xdr:rowOff>
    </xdr:from>
    <xdr:to>
      <xdr:col>24</xdr:col>
      <xdr:colOff>63500</xdr:colOff>
      <xdr:row>63</xdr:row>
      <xdr:rowOff>115933</xdr:rowOff>
    </xdr:to>
    <xdr:cxnSp macro="">
      <xdr:nvCxnSpPr>
        <xdr:cNvPr id="192" name="直線コネクタ 191">
          <a:extLst>
            <a:ext uri="{FF2B5EF4-FFF2-40B4-BE49-F238E27FC236}">
              <a16:creationId xmlns:a16="http://schemas.microsoft.com/office/drawing/2014/main" id="{1F1B6B6C-547C-499F-AAD8-D59A7F904154}"/>
            </a:ext>
          </a:extLst>
        </xdr:cNvPr>
        <xdr:cNvCxnSpPr/>
      </xdr:nvCxnSpPr>
      <xdr:spPr>
        <a:xfrm>
          <a:off x="3797300" y="1090095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34109</xdr:rowOff>
    </xdr:from>
    <xdr:to>
      <xdr:col>15</xdr:col>
      <xdr:colOff>101600</xdr:colOff>
      <xdr:row>63</xdr:row>
      <xdr:rowOff>135709</xdr:rowOff>
    </xdr:to>
    <xdr:sp macro="" textlink="">
      <xdr:nvSpPr>
        <xdr:cNvPr id="193" name="楕円 192">
          <a:extLst>
            <a:ext uri="{FF2B5EF4-FFF2-40B4-BE49-F238E27FC236}">
              <a16:creationId xmlns:a16="http://schemas.microsoft.com/office/drawing/2014/main" id="{3AEEC891-E4E2-49BE-A2CA-CF6D2E2A4F7C}"/>
            </a:ext>
          </a:extLst>
        </xdr:cNvPr>
        <xdr:cNvSpPr/>
      </xdr:nvSpPr>
      <xdr:spPr>
        <a:xfrm>
          <a:off x="2857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84909</xdr:rowOff>
    </xdr:from>
    <xdr:to>
      <xdr:col>19</xdr:col>
      <xdr:colOff>177800</xdr:colOff>
      <xdr:row>63</xdr:row>
      <xdr:rowOff>99604</xdr:rowOff>
    </xdr:to>
    <xdr:cxnSp macro="">
      <xdr:nvCxnSpPr>
        <xdr:cNvPr id="194" name="直線コネクタ 193">
          <a:extLst>
            <a:ext uri="{FF2B5EF4-FFF2-40B4-BE49-F238E27FC236}">
              <a16:creationId xmlns:a16="http://schemas.microsoft.com/office/drawing/2014/main" id="{0C848F04-46CE-4434-939F-6ACA3C924162}"/>
            </a:ext>
          </a:extLst>
        </xdr:cNvPr>
        <xdr:cNvCxnSpPr/>
      </xdr:nvCxnSpPr>
      <xdr:spPr>
        <a:xfrm>
          <a:off x="2908300" y="1088625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40640</xdr:rowOff>
    </xdr:from>
    <xdr:to>
      <xdr:col>10</xdr:col>
      <xdr:colOff>165100</xdr:colOff>
      <xdr:row>63</xdr:row>
      <xdr:rowOff>142240</xdr:rowOff>
    </xdr:to>
    <xdr:sp macro="" textlink="">
      <xdr:nvSpPr>
        <xdr:cNvPr id="195" name="楕円 194">
          <a:extLst>
            <a:ext uri="{FF2B5EF4-FFF2-40B4-BE49-F238E27FC236}">
              <a16:creationId xmlns:a16="http://schemas.microsoft.com/office/drawing/2014/main" id="{A110C52F-BED0-4DD7-A197-0F347859167C}"/>
            </a:ext>
          </a:extLst>
        </xdr:cNvPr>
        <xdr:cNvSpPr/>
      </xdr:nvSpPr>
      <xdr:spPr>
        <a:xfrm>
          <a:off x="1968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84909</xdr:rowOff>
    </xdr:from>
    <xdr:to>
      <xdr:col>15</xdr:col>
      <xdr:colOff>50800</xdr:colOff>
      <xdr:row>63</xdr:row>
      <xdr:rowOff>91440</xdr:rowOff>
    </xdr:to>
    <xdr:cxnSp macro="">
      <xdr:nvCxnSpPr>
        <xdr:cNvPr id="196" name="直線コネクタ 195">
          <a:extLst>
            <a:ext uri="{FF2B5EF4-FFF2-40B4-BE49-F238E27FC236}">
              <a16:creationId xmlns:a16="http://schemas.microsoft.com/office/drawing/2014/main" id="{EFECF08D-074A-4FE1-BFE6-D1AC45A84389}"/>
            </a:ext>
          </a:extLst>
        </xdr:cNvPr>
        <xdr:cNvCxnSpPr/>
      </xdr:nvCxnSpPr>
      <xdr:spPr>
        <a:xfrm flipV="1">
          <a:off x="2019300" y="1088625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34109</xdr:rowOff>
    </xdr:from>
    <xdr:to>
      <xdr:col>6</xdr:col>
      <xdr:colOff>38100</xdr:colOff>
      <xdr:row>63</xdr:row>
      <xdr:rowOff>135709</xdr:rowOff>
    </xdr:to>
    <xdr:sp macro="" textlink="">
      <xdr:nvSpPr>
        <xdr:cNvPr id="197" name="楕円 196">
          <a:extLst>
            <a:ext uri="{FF2B5EF4-FFF2-40B4-BE49-F238E27FC236}">
              <a16:creationId xmlns:a16="http://schemas.microsoft.com/office/drawing/2014/main" id="{9F3993F8-8782-46AC-ABA5-19997437D3A1}"/>
            </a:ext>
          </a:extLst>
        </xdr:cNvPr>
        <xdr:cNvSpPr/>
      </xdr:nvSpPr>
      <xdr:spPr>
        <a:xfrm>
          <a:off x="1079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84909</xdr:rowOff>
    </xdr:from>
    <xdr:to>
      <xdr:col>10</xdr:col>
      <xdr:colOff>114300</xdr:colOff>
      <xdr:row>63</xdr:row>
      <xdr:rowOff>91440</xdr:rowOff>
    </xdr:to>
    <xdr:cxnSp macro="">
      <xdr:nvCxnSpPr>
        <xdr:cNvPr id="198" name="直線コネクタ 197">
          <a:extLst>
            <a:ext uri="{FF2B5EF4-FFF2-40B4-BE49-F238E27FC236}">
              <a16:creationId xmlns:a16="http://schemas.microsoft.com/office/drawing/2014/main" id="{968533AA-0D32-4F34-99CA-7BBBE4AE677C}"/>
            </a:ext>
          </a:extLst>
        </xdr:cNvPr>
        <xdr:cNvCxnSpPr/>
      </xdr:nvCxnSpPr>
      <xdr:spPr>
        <a:xfrm>
          <a:off x="1130300" y="1088625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8999B88-59F8-44F7-82B0-8E36C76D4D1D}"/>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8EA602F-FA91-426E-AA79-ADA50F05CCFE}"/>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C5D8708-EF1D-42FB-B951-14373E47FA6E}"/>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0218633-0390-40BE-997D-A0C5F6421AFA}"/>
            </a:ext>
          </a:extLst>
        </xdr:cNvPr>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141531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2D26ECF-5752-4C8A-B55E-2703E84A75B5}"/>
            </a:ext>
          </a:extLst>
        </xdr:cNvPr>
        <xdr:cNvSpPr txBox="1"/>
      </xdr:nvSpPr>
      <xdr:spPr>
        <a:xfrm>
          <a:off x="35820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126836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C1C1581-CDDB-439F-A2DA-4AADE9DDC8D6}"/>
            </a:ext>
          </a:extLst>
        </xdr:cNvPr>
        <xdr:cNvSpPr txBox="1"/>
      </xdr:nvSpPr>
      <xdr:spPr>
        <a:xfrm>
          <a:off x="27057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133367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30330DC-4D41-4DEB-AACE-CE24EF3F9855}"/>
            </a:ext>
          </a:extLst>
        </xdr:cNvPr>
        <xdr:cNvSpPr txBox="1"/>
      </xdr:nvSpPr>
      <xdr:spPr>
        <a:xfrm>
          <a:off x="1816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126836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B9DD00F-0A3D-4A96-ADBD-68F127A222FB}"/>
            </a:ext>
          </a:extLst>
        </xdr:cNvPr>
        <xdr:cNvSpPr txBox="1"/>
      </xdr:nvSpPr>
      <xdr:spPr>
        <a:xfrm>
          <a:off x="9277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AC9BDF1-2742-48BF-B536-48BBAC5B9E5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641FE5F-F3BF-4C21-B591-5E2387D810E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0E0BA15-8C43-4583-8F2F-5BC181EC157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0C4DC88-7F6B-4C74-87AB-DB784DFE9DD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36E6A0F-1E77-45E9-91FD-A1F64C474A8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C29DD2A-DDB0-4BAA-8C06-BD87B64F438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ECC4DBA-5145-4B8A-B8A6-7C52C307D1F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E655155-9D0B-4311-8C88-1AA99E0D93F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8E8FAEE-30E2-41E7-9C12-C7734D5EB86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D541B47-E448-40C4-9BD2-E2B77186859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07B9111-9654-4B9E-B46A-FC54F1D0E8F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61D0B7C-1E2A-48FC-B043-9A19B457550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ED1A14D-8EA7-4668-B5DD-88102D5B9FE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3296A4D2-8931-4D68-80A6-DEB84E7AC5B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FE5F432-1DE2-4888-9659-C6257255DBF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E991AF72-6185-46A7-9F23-79DF9C35231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385077B-A7A5-4C6B-B08A-2928312972E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99501AB2-4CF0-4827-9ECE-DE28B854216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93FCD02-C259-4D45-8DBC-41CDD1B84DC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4C6195A8-6A80-4287-877B-344EC14072D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DE828E0-25ED-45F2-866C-90223685978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F37EA48-03BB-458F-92EA-AE4096876A7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8544720-CD4A-4544-92BE-27A2231BADB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44872335-141B-4DAC-972C-89069E270F5C}"/>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BC7FF6F-6D34-4218-A384-2EC753884CD3}"/>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4FB83063-1CC5-467E-BF8F-081AD5733366}"/>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0272E98-6AC9-4DD8-8411-22F6CC6B7DEC}"/>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DA772A8F-CFAE-47C0-9E6E-235126F18B2F}"/>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455E1DB-82E4-4642-994C-1E6B23C9239E}"/>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402507C4-8843-4145-BABF-D77AB69F5E01}"/>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74A0AE1E-2500-4444-8E09-2092B7106DE8}"/>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EF0AFAB5-4A8C-4AD7-96FF-DAAA6BC6D827}"/>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1751F69D-FEDF-4055-9FBC-A4DB813FC6CC}"/>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B0400A22-E1C5-4DED-B3FD-32D135832F37}"/>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DD1375A-8840-43EB-8B19-9831EABE0F6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6FD0EF9-BC79-4AB0-8517-2093480A1E3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B35D38C-FD1C-4C69-85C7-A6ED8E841E4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D645FA4-7088-4C27-A57F-4FF9A233CBA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85BEEC4-6A0A-4FEB-B56E-8A6D7736363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133141</xdr:rowOff>
    </xdr:from>
    <xdr:to>
      <xdr:col>55</xdr:col>
      <xdr:colOff>50800</xdr:colOff>
      <xdr:row>64</xdr:row>
      <xdr:rowOff>63291</xdr:rowOff>
    </xdr:to>
    <xdr:sp macro="" textlink="">
      <xdr:nvSpPr>
        <xdr:cNvPr id="246" name="楕円 245">
          <a:extLst>
            <a:ext uri="{FF2B5EF4-FFF2-40B4-BE49-F238E27FC236}">
              <a16:creationId xmlns:a16="http://schemas.microsoft.com/office/drawing/2014/main" id="{7E1B5E53-4C9F-4AE5-95CD-2D59EB2D3D91}"/>
            </a:ext>
          </a:extLst>
        </xdr:cNvPr>
        <xdr:cNvSpPr/>
      </xdr:nvSpPr>
      <xdr:spPr>
        <a:xfrm>
          <a:off x="10426700" y="1093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48068</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24FA692-BE4D-4110-B2E6-6A3F75C2108F}"/>
            </a:ext>
          </a:extLst>
        </xdr:cNvPr>
        <xdr:cNvSpPr txBox="1"/>
      </xdr:nvSpPr>
      <xdr:spPr>
        <a:xfrm>
          <a:off x="10515600" y="1084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133596</xdr:rowOff>
    </xdr:from>
    <xdr:to>
      <xdr:col>50</xdr:col>
      <xdr:colOff>165100</xdr:colOff>
      <xdr:row>64</xdr:row>
      <xdr:rowOff>63746</xdr:rowOff>
    </xdr:to>
    <xdr:sp macro="" textlink="">
      <xdr:nvSpPr>
        <xdr:cNvPr id="248" name="楕円 247">
          <a:extLst>
            <a:ext uri="{FF2B5EF4-FFF2-40B4-BE49-F238E27FC236}">
              <a16:creationId xmlns:a16="http://schemas.microsoft.com/office/drawing/2014/main" id="{70B033F4-20B4-4460-80EE-710FC1A046B4}"/>
            </a:ext>
          </a:extLst>
        </xdr:cNvPr>
        <xdr:cNvSpPr/>
      </xdr:nvSpPr>
      <xdr:spPr>
        <a:xfrm>
          <a:off x="9588500" y="109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12491</xdr:rowOff>
    </xdr:from>
    <xdr:to>
      <xdr:col>55</xdr:col>
      <xdr:colOff>0</xdr:colOff>
      <xdr:row>64</xdr:row>
      <xdr:rowOff>12946</xdr:rowOff>
    </xdr:to>
    <xdr:cxnSp macro="">
      <xdr:nvCxnSpPr>
        <xdr:cNvPr id="249" name="直線コネクタ 248">
          <a:extLst>
            <a:ext uri="{FF2B5EF4-FFF2-40B4-BE49-F238E27FC236}">
              <a16:creationId xmlns:a16="http://schemas.microsoft.com/office/drawing/2014/main" id="{6891AB83-0840-4FD5-A2A8-F981CF6F15C6}"/>
            </a:ext>
          </a:extLst>
        </xdr:cNvPr>
        <xdr:cNvCxnSpPr/>
      </xdr:nvCxnSpPr>
      <xdr:spPr>
        <a:xfrm flipV="1">
          <a:off x="9639300" y="10985291"/>
          <a:ext cx="8382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134076</xdr:rowOff>
    </xdr:from>
    <xdr:to>
      <xdr:col>46</xdr:col>
      <xdr:colOff>38100</xdr:colOff>
      <xdr:row>64</xdr:row>
      <xdr:rowOff>64226</xdr:rowOff>
    </xdr:to>
    <xdr:sp macro="" textlink="">
      <xdr:nvSpPr>
        <xdr:cNvPr id="250" name="楕円 249">
          <a:extLst>
            <a:ext uri="{FF2B5EF4-FFF2-40B4-BE49-F238E27FC236}">
              <a16:creationId xmlns:a16="http://schemas.microsoft.com/office/drawing/2014/main" id="{69F5121B-9E0A-458E-8981-48B4D926FAB4}"/>
            </a:ext>
          </a:extLst>
        </xdr:cNvPr>
        <xdr:cNvSpPr/>
      </xdr:nvSpPr>
      <xdr:spPr>
        <a:xfrm>
          <a:off x="8699500" y="109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12946</xdr:rowOff>
    </xdr:from>
    <xdr:to>
      <xdr:col>50</xdr:col>
      <xdr:colOff>114300</xdr:colOff>
      <xdr:row>64</xdr:row>
      <xdr:rowOff>13426</xdr:rowOff>
    </xdr:to>
    <xdr:cxnSp macro="">
      <xdr:nvCxnSpPr>
        <xdr:cNvPr id="251" name="直線コネクタ 250">
          <a:extLst>
            <a:ext uri="{FF2B5EF4-FFF2-40B4-BE49-F238E27FC236}">
              <a16:creationId xmlns:a16="http://schemas.microsoft.com/office/drawing/2014/main" id="{DF79A252-AE8E-4DD4-B18D-127667AAD9B9}"/>
            </a:ext>
          </a:extLst>
        </xdr:cNvPr>
        <xdr:cNvCxnSpPr/>
      </xdr:nvCxnSpPr>
      <xdr:spPr>
        <a:xfrm flipV="1">
          <a:off x="8750300" y="10985746"/>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135861</xdr:rowOff>
    </xdr:from>
    <xdr:to>
      <xdr:col>41</xdr:col>
      <xdr:colOff>101600</xdr:colOff>
      <xdr:row>64</xdr:row>
      <xdr:rowOff>66011</xdr:rowOff>
    </xdr:to>
    <xdr:sp macro="" textlink="">
      <xdr:nvSpPr>
        <xdr:cNvPr id="252" name="楕円 251">
          <a:extLst>
            <a:ext uri="{FF2B5EF4-FFF2-40B4-BE49-F238E27FC236}">
              <a16:creationId xmlns:a16="http://schemas.microsoft.com/office/drawing/2014/main" id="{6A0B5487-A378-4421-8E12-59FCC795C848}"/>
            </a:ext>
          </a:extLst>
        </xdr:cNvPr>
        <xdr:cNvSpPr/>
      </xdr:nvSpPr>
      <xdr:spPr>
        <a:xfrm>
          <a:off x="7810500" y="109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13426</xdr:rowOff>
    </xdr:from>
    <xdr:to>
      <xdr:col>45</xdr:col>
      <xdr:colOff>177800</xdr:colOff>
      <xdr:row>64</xdr:row>
      <xdr:rowOff>15211</xdr:rowOff>
    </xdr:to>
    <xdr:cxnSp macro="">
      <xdr:nvCxnSpPr>
        <xdr:cNvPr id="253" name="直線コネクタ 252">
          <a:extLst>
            <a:ext uri="{FF2B5EF4-FFF2-40B4-BE49-F238E27FC236}">
              <a16:creationId xmlns:a16="http://schemas.microsoft.com/office/drawing/2014/main" id="{3C1A2594-7F1A-42E9-B99D-A8E311CD2144}"/>
            </a:ext>
          </a:extLst>
        </xdr:cNvPr>
        <xdr:cNvCxnSpPr/>
      </xdr:nvCxnSpPr>
      <xdr:spPr>
        <a:xfrm flipV="1">
          <a:off x="7861300" y="10986226"/>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136811</xdr:rowOff>
    </xdr:from>
    <xdr:to>
      <xdr:col>36</xdr:col>
      <xdr:colOff>165100</xdr:colOff>
      <xdr:row>64</xdr:row>
      <xdr:rowOff>66961</xdr:rowOff>
    </xdr:to>
    <xdr:sp macro="" textlink="">
      <xdr:nvSpPr>
        <xdr:cNvPr id="254" name="楕円 253">
          <a:extLst>
            <a:ext uri="{FF2B5EF4-FFF2-40B4-BE49-F238E27FC236}">
              <a16:creationId xmlns:a16="http://schemas.microsoft.com/office/drawing/2014/main" id="{9FDFFFC2-8C14-490A-8979-C1F6EA164EB3}"/>
            </a:ext>
          </a:extLst>
        </xdr:cNvPr>
        <xdr:cNvSpPr/>
      </xdr:nvSpPr>
      <xdr:spPr>
        <a:xfrm>
          <a:off x="6921500" y="109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15211</xdr:rowOff>
    </xdr:from>
    <xdr:to>
      <xdr:col>41</xdr:col>
      <xdr:colOff>50800</xdr:colOff>
      <xdr:row>64</xdr:row>
      <xdr:rowOff>16161</xdr:rowOff>
    </xdr:to>
    <xdr:cxnSp macro="">
      <xdr:nvCxnSpPr>
        <xdr:cNvPr id="255" name="直線コネクタ 254">
          <a:extLst>
            <a:ext uri="{FF2B5EF4-FFF2-40B4-BE49-F238E27FC236}">
              <a16:creationId xmlns:a16="http://schemas.microsoft.com/office/drawing/2014/main" id="{32AFCB99-4802-437F-AC7F-01011B9042AF}"/>
            </a:ext>
          </a:extLst>
        </xdr:cNvPr>
        <xdr:cNvCxnSpPr/>
      </xdr:nvCxnSpPr>
      <xdr:spPr>
        <a:xfrm flipV="1">
          <a:off x="6972300" y="10988011"/>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53CF4B32-D7A6-4B30-9B97-0B81625BA289}"/>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6B2EF72-4BEB-4A0E-97A6-B14A5C0A1DC2}"/>
            </a:ext>
          </a:extLst>
        </xdr:cNvPr>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9ED6842-1965-4559-B648-16776162232D}"/>
            </a:ext>
          </a:extLst>
        </xdr:cNvPr>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3638689-CAEF-4BA8-8708-BF26C5BA346D}"/>
            </a:ext>
          </a:extLst>
        </xdr:cNvPr>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54873</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11C59D48-74D9-4FE1-BD9C-FDFD3B61D243}"/>
            </a:ext>
          </a:extLst>
        </xdr:cNvPr>
        <xdr:cNvSpPr txBox="1"/>
      </xdr:nvSpPr>
      <xdr:spPr>
        <a:xfrm>
          <a:off x="9359411" y="1102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55353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BB664AC5-EE4F-47D7-B164-D64190C92F43}"/>
            </a:ext>
          </a:extLst>
        </xdr:cNvPr>
        <xdr:cNvSpPr txBox="1"/>
      </xdr:nvSpPr>
      <xdr:spPr>
        <a:xfrm>
          <a:off x="8483111" y="110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57138</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933DA99E-4613-4965-907F-841ECB2F7858}"/>
            </a:ext>
          </a:extLst>
        </xdr:cNvPr>
        <xdr:cNvSpPr txBox="1"/>
      </xdr:nvSpPr>
      <xdr:spPr>
        <a:xfrm>
          <a:off x="7594111" y="110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58088</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2F066F41-9E9E-47C9-A9CD-9322275F9594}"/>
            </a:ext>
          </a:extLst>
        </xdr:cNvPr>
        <xdr:cNvSpPr txBox="1"/>
      </xdr:nvSpPr>
      <xdr:spPr>
        <a:xfrm>
          <a:off x="6705111" y="110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C066634-FD76-4126-9293-8B70DE883FB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0495C36-651F-481E-B759-23EAC06019F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2FDBA9F-38B1-4B4A-BAA0-65289940C77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D800BD0-F7AB-4393-B0E3-F7FC995DC74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1C347D5-4F3F-4744-A3B8-80EBA18EE41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6408590-D91E-40A8-B21A-D10C1B66F47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9D8BC69-7E74-4103-9030-7114EE5BF8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7E2349A-8A80-4229-A3D4-84A82625C42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617BEFB-7169-4516-9EDA-3A80CA6B0C0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B346BDEE-FCF9-4354-8211-0D413364689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2DB352B-4E90-4DA1-A7EE-63267BC5CBB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A19BB7A2-4A75-4D98-A3B8-2A4772EFDB0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6DD3BEAC-EEC8-43D6-B730-860178DD0E3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AEEB1BC0-A204-4764-A47D-0DCC6D6E170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57B8FD35-3458-43DB-AF08-DC3922AF95B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8C2FBAFD-B896-44CA-8002-5AC35DA6111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CC3CF704-ABAE-4C6E-9F7C-40B2F035A91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27D06CB1-AED5-430D-A3A4-CDB018F877C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40475FF4-5A7B-4180-BC13-31CEB2D2D45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BDFFADF4-E30E-494C-B0D9-1C6AF5A87A4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27AD7EFC-280D-4A63-8CE4-18ABC580D52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C069C5AC-6006-4DA1-8694-5D0B46E7DF3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B0325AEC-D56E-4DDE-B7D3-9C9527C608A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9D1F103-3873-40AE-8B5E-4A646899DD4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EEB5EA07-2E07-44B8-AAE0-75D27DE8C52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BE061DE7-1D4E-4287-B69F-A7D2D1BF0324}"/>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23FADCFC-003B-4E3F-B4D9-82CB58F588A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E6E11377-F6B4-4C94-BC45-A4412334268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16C3FC48-60F4-4D1D-A013-269173E8F905}"/>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02CEBC8F-E0C0-4D01-9507-FCD8BA7D427E}"/>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3DCB64F9-A954-41D6-878A-8DE3CA78B983}"/>
            </a:ext>
          </a:extLst>
        </xdr:cNvPr>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6FEDF661-2E96-4294-8DEE-CA210167E231}"/>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1DAC469A-8072-44C4-8B67-F43615AFBF76}"/>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EBD317A8-7860-46D9-86A9-F1339D3EA4BA}"/>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A158C21F-4922-416E-A302-C626DFDA1326}"/>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9EFFEE55-5C1E-4652-AD0B-9505489C6DE3}"/>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F06F54C-B86C-49A0-A56D-1B8751709C6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B2291BF-6451-42C7-A8D1-017AB08F89A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AA5B136-D6F7-4E48-B4C3-7EC452D75A7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3D247C3-B47C-4807-A197-95F1B308E2B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193B3F0-A6B8-48E0-80DF-1F972A92148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305" name="楕円 304">
          <a:extLst>
            <a:ext uri="{FF2B5EF4-FFF2-40B4-BE49-F238E27FC236}">
              <a16:creationId xmlns:a16="http://schemas.microsoft.com/office/drawing/2014/main" id="{FC8C060C-C4A2-4F5F-9733-A865BB07F201}"/>
            </a:ext>
          </a:extLst>
        </xdr:cNvPr>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B8AD83D8-1B9A-4360-8535-B7DBE3838842}"/>
            </a:ext>
          </a:extLst>
        </xdr:cNvPr>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307" name="楕円 306">
          <a:extLst>
            <a:ext uri="{FF2B5EF4-FFF2-40B4-BE49-F238E27FC236}">
              <a16:creationId xmlns:a16="http://schemas.microsoft.com/office/drawing/2014/main" id="{8AE097CC-96ED-46FE-B085-8CF02EA88002}"/>
            </a:ext>
          </a:extLst>
        </xdr:cNvPr>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129539</xdr:rowOff>
    </xdr:from>
    <xdr:to>
      <xdr:col>24</xdr:col>
      <xdr:colOff>63500</xdr:colOff>
      <xdr:row>84</xdr:row>
      <xdr:rowOff>152400</xdr:rowOff>
    </xdr:to>
    <xdr:cxnSp macro="">
      <xdr:nvCxnSpPr>
        <xdr:cNvPr id="308" name="直線コネクタ 307">
          <a:extLst>
            <a:ext uri="{FF2B5EF4-FFF2-40B4-BE49-F238E27FC236}">
              <a16:creationId xmlns:a16="http://schemas.microsoft.com/office/drawing/2014/main" id="{C2F0DF4F-3C4B-40E9-B427-F4F98A452B5C}"/>
            </a:ext>
          </a:extLst>
        </xdr:cNvPr>
        <xdr:cNvCxnSpPr/>
      </xdr:nvCxnSpPr>
      <xdr:spPr>
        <a:xfrm>
          <a:off x="3797300" y="14531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52614</xdr:rowOff>
    </xdr:from>
    <xdr:to>
      <xdr:col>15</xdr:col>
      <xdr:colOff>101600</xdr:colOff>
      <xdr:row>84</xdr:row>
      <xdr:rowOff>154214</xdr:rowOff>
    </xdr:to>
    <xdr:sp macro="" textlink="">
      <xdr:nvSpPr>
        <xdr:cNvPr id="309" name="楕円 308">
          <a:extLst>
            <a:ext uri="{FF2B5EF4-FFF2-40B4-BE49-F238E27FC236}">
              <a16:creationId xmlns:a16="http://schemas.microsoft.com/office/drawing/2014/main" id="{81C83CD3-7063-48BC-83F5-621CAF12BA0E}"/>
            </a:ext>
          </a:extLst>
        </xdr:cNvPr>
        <xdr:cNvSpPr/>
      </xdr:nvSpPr>
      <xdr:spPr>
        <a:xfrm>
          <a:off x="2857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103414</xdr:rowOff>
    </xdr:from>
    <xdr:to>
      <xdr:col>19</xdr:col>
      <xdr:colOff>177800</xdr:colOff>
      <xdr:row>84</xdr:row>
      <xdr:rowOff>129539</xdr:rowOff>
    </xdr:to>
    <xdr:cxnSp macro="">
      <xdr:nvCxnSpPr>
        <xdr:cNvPr id="310" name="直線コネクタ 309">
          <a:extLst>
            <a:ext uri="{FF2B5EF4-FFF2-40B4-BE49-F238E27FC236}">
              <a16:creationId xmlns:a16="http://schemas.microsoft.com/office/drawing/2014/main" id="{2C291FFA-CD72-4504-930F-EF8D924767E0}"/>
            </a:ext>
          </a:extLst>
        </xdr:cNvPr>
        <xdr:cNvCxnSpPr/>
      </xdr:nvCxnSpPr>
      <xdr:spPr>
        <a:xfrm>
          <a:off x="2908300" y="145052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26488</xdr:rowOff>
    </xdr:from>
    <xdr:to>
      <xdr:col>10</xdr:col>
      <xdr:colOff>165100</xdr:colOff>
      <xdr:row>84</xdr:row>
      <xdr:rowOff>128088</xdr:rowOff>
    </xdr:to>
    <xdr:sp macro="" textlink="">
      <xdr:nvSpPr>
        <xdr:cNvPr id="311" name="楕円 310">
          <a:extLst>
            <a:ext uri="{FF2B5EF4-FFF2-40B4-BE49-F238E27FC236}">
              <a16:creationId xmlns:a16="http://schemas.microsoft.com/office/drawing/2014/main" id="{7D57CC6E-36CA-428F-8AB3-A532A0B8AAEA}"/>
            </a:ext>
          </a:extLst>
        </xdr:cNvPr>
        <xdr:cNvSpPr/>
      </xdr:nvSpPr>
      <xdr:spPr>
        <a:xfrm>
          <a:off x="1968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77288</xdr:rowOff>
    </xdr:from>
    <xdr:to>
      <xdr:col>15</xdr:col>
      <xdr:colOff>50800</xdr:colOff>
      <xdr:row>84</xdr:row>
      <xdr:rowOff>103414</xdr:rowOff>
    </xdr:to>
    <xdr:cxnSp macro="">
      <xdr:nvCxnSpPr>
        <xdr:cNvPr id="312" name="直線コネクタ 311">
          <a:extLst>
            <a:ext uri="{FF2B5EF4-FFF2-40B4-BE49-F238E27FC236}">
              <a16:creationId xmlns:a16="http://schemas.microsoft.com/office/drawing/2014/main" id="{C266DAD6-51F6-4658-9C84-18810D627CEB}"/>
            </a:ext>
          </a:extLst>
        </xdr:cNvPr>
        <xdr:cNvCxnSpPr/>
      </xdr:nvCxnSpPr>
      <xdr:spPr>
        <a:xfrm>
          <a:off x="2019300" y="144790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170180</xdr:rowOff>
    </xdr:from>
    <xdr:to>
      <xdr:col>6</xdr:col>
      <xdr:colOff>38100</xdr:colOff>
      <xdr:row>84</xdr:row>
      <xdr:rowOff>100330</xdr:rowOff>
    </xdr:to>
    <xdr:sp macro="" textlink="">
      <xdr:nvSpPr>
        <xdr:cNvPr id="313" name="楕円 312">
          <a:extLst>
            <a:ext uri="{FF2B5EF4-FFF2-40B4-BE49-F238E27FC236}">
              <a16:creationId xmlns:a16="http://schemas.microsoft.com/office/drawing/2014/main" id="{A0B72D85-7D46-45EB-BECF-6983CC7C0A18}"/>
            </a:ext>
          </a:extLst>
        </xdr:cNvPr>
        <xdr:cNvSpPr/>
      </xdr:nvSpPr>
      <xdr:spPr>
        <a:xfrm>
          <a:off x="1079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49530</xdr:rowOff>
    </xdr:from>
    <xdr:to>
      <xdr:col>10</xdr:col>
      <xdr:colOff>114300</xdr:colOff>
      <xdr:row>84</xdr:row>
      <xdr:rowOff>77288</xdr:rowOff>
    </xdr:to>
    <xdr:cxnSp macro="">
      <xdr:nvCxnSpPr>
        <xdr:cNvPr id="314" name="直線コネクタ 313">
          <a:extLst>
            <a:ext uri="{FF2B5EF4-FFF2-40B4-BE49-F238E27FC236}">
              <a16:creationId xmlns:a16="http://schemas.microsoft.com/office/drawing/2014/main" id="{52AEBAEB-BDF7-4F70-9390-1E065E6FF2B8}"/>
            </a:ext>
          </a:extLst>
        </xdr:cNvPr>
        <xdr:cNvCxnSpPr/>
      </xdr:nvCxnSpPr>
      <xdr:spPr>
        <a:xfrm>
          <a:off x="1130300" y="144513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0C3BE615-7890-4383-91C2-60ABBB8779AA}"/>
            </a:ext>
          </a:extLst>
        </xdr:cNvPr>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a:extLst>
            <a:ext uri="{FF2B5EF4-FFF2-40B4-BE49-F238E27FC236}">
              <a16:creationId xmlns:a16="http://schemas.microsoft.com/office/drawing/2014/main" id="{59395E75-35EA-4B7F-9751-50713568550C}"/>
            </a:ext>
          </a:extLst>
        </xdr:cNvPr>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4DC8510B-F3C9-46C8-880A-B7E425F0196B}"/>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a:extLst>
            <a:ext uri="{FF2B5EF4-FFF2-40B4-BE49-F238E27FC236}">
              <a16:creationId xmlns:a16="http://schemas.microsoft.com/office/drawing/2014/main" id="{DB6F50DD-278C-4585-AE50-FCE186273B2F}"/>
            </a:ext>
          </a:extLst>
        </xdr:cNvPr>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319" name="n_1mainValue【公営住宅】&#10;有形固定資産減価償却率">
          <a:extLst>
            <a:ext uri="{FF2B5EF4-FFF2-40B4-BE49-F238E27FC236}">
              <a16:creationId xmlns:a16="http://schemas.microsoft.com/office/drawing/2014/main" id="{AF667888-5254-43C6-A3B7-95488C6BE192}"/>
            </a:ext>
          </a:extLst>
        </xdr:cNvPr>
        <xdr:cNvSpPr txBox="1"/>
      </xdr:nvSpPr>
      <xdr:spPr>
        <a:xfrm>
          <a:off x="3582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145341</xdr:rowOff>
    </xdr:from>
    <xdr:ext cx="405111" cy="259045"/>
    <xdr:sp macro="" textlink="">
      <xdr:nvSpPr>
        <xdr:cNvPr id="320" name="n_2mainValue【公営住宅】&#10;有形固定資産減価償却率">
          <a:extLst>
            <a:ext uri="{FF2B5EF4-FFF2-40B4-BE49-F238E27FC236}">
              <a16:creationId xmlns:a16="http://schemas.microsoft.com/office/drawing/2014/main" id="{E236005C-CD56-451F-B5F1-30C863E881F7}"/>
            </a:ext>
          </a:extLst>
        </xdr:cNvPr>
        <xdr:cNvSpPr txBox="1"/>
      </xdr:nvSpPr>
      <xdr:spPr>
        <a:xfrm>
          <a:off x="2705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119215</xdr:rowOff>
    </xdr:from>
    <xdr:ext cx="405111" cy="259045"/>
    <xdr:sp macro="" textlink="">
      <xdr:nvSpPr>
        <xdr:cNvPr id="321" name="n_3mainValue【公営住宅】&#10;有形固定資産減価償却率">
          <a:extLst>
            <a:ext uri="{FF2B5EF4-FFF2-40B4-BE49-F238E27FC236}">
              <a16:creationId xmlns:a16="http://schemas.microsoft.com/office/drawing/2014/main" id="{5D6CA23E-B6BE-409D-BA22-7AE22A90DD3E}"/>
            </a:ext>
          </a:extLst>
        </xdr:cNvPr>
        <xdr:cNvSpPr txBox="1"/>
      </xdr:nvSpPr>
      <xdr:spPr>
        <a:xfrm>
          <a:off x="1816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91457</xdr:rowOff>
    </xdr:from>
    <xdr:ext cx="405111" cy="259045"/>
    <xdr:sp macro="" textlink="">
      <xdr:nvSpPr>
        <xdr:cNvPr id="322" name="n_4mainValue【公営住宅】&#10;有形固定資産減価償却率">
          <a:extLst>
            <a:ext uri="{FF2B5EF4-FFF2-40B4-BE49-F238E27FC236}">
              <a16:creationId xmlns:a16="http://schemas.microsoft.com/office/drawing/2014/main" id="{DCC0144D-8F65-4F21-8B9C-F00DD0A39F47}"/>
            </a:ext>
          </a:extLst>
        </xdr:cNvPr>
        <xdr:cNvSpPr txBox="1"/>
      </xdr:nvSpPr>
      <xdr:spPr>
        <a:xfrm>
          <a:off x="927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F286731-5B5E-4089-98CF-B974F90F2D2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1B6FF16E-9B0F-4D51-9982-3FC16E67432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30AE29F-5DBA-4AF2-BF67-82C3A71C7B3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3AC248E-CD69-4EB9-AD6D-1BD392CCB96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736DB1F2-5AD5-4F8C-B265-AE7E9D0E2E9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5F99E49-CD5C-427E-825F-8BC94F441A4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1BB0AFA-04C5-4805-9C56-340CD84B191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D6103C7-8327-438B-BFE2-25B6D5E9983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5AED209-8474-465E-B29F-C40B447B54A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76213B7-2713-4753-99D7-A6F8EA71CB2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2D424976-9786-4ECB-B2C8-9B3EDBE0845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2428B6F-6A2C-48FD-9B1B-EEA8DAB4270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26917C05-E6E7-4BC9-BC1E-6876F2A6402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D63854C4-E902-4A42-A13F-9FE5B4D8A8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BDB4712D-CBF6-4760-AC96-980ED688319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4141E803-5004-4C65-ACE9-A6B157ED422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294C2F3F-B6F3-49BB-9892-532A7E3B202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E7437B26-20DD-4094-98E5-D262BF00F5B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5662B44-DE6A-4A8B-B5EC-67E45405934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89D3281F-FD03-4CDE-9B92-C14998D052A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F140BC5F-7FF8-45F8-81F0-82E6DC44870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163B43AB-9B3F-460A-A112-D625BE0DAE9C}"/>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178BF4C1-EACD-4437-BEA9-491FE1D7BDFF}"/>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D0CD6CBC-C4DA-43B1-83BF-20D1C0516E37}"/>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B0176546-71C3-46B0-8C97-37ACF64FE4A8}"/>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7FDB7EF1-D939-4465-B028-4899AF4F4DCF}"/>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a:extLst>
            <a:ext uri="{FF2B5EF4-FFF2-40B4-BE49-F238E27FC236}">
              <a16:creationId xmlns:a16="http://schemas.microsoft.com/office/drawing/2014/main" id="{10D7D099-F2EA-4C0A-A4A4-0C0883AC5C18}"/>
            </a:ext>
          </a:extLst>
        </xdr:cNvPr>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CD42F7EC-B997-472A-909C-0BF789D4AC28}"/>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CD80762D-DBCE-40C0-A5E4-221189F7B64C}"/>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EA7C07D2-5ECF-4707-AE64-FE6C7DC2722D}"/>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952E2BE2-9892-4DEB-9D11-541D6E1C817E}"/>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AB9B7D09-418C-491D-A0C7-33885655ABD5}"/>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FD4299C-6D4D-470D-9EBE-802AE7BFF4A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1014CC3-B61B-46D4-80D5-FC1E5898E41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0ED8FCA-2841-45BE-8358-C36772F1A5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8126CCC-4FFC-441B-8EF3-F6649314349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33F8117-F8AF-4E55-8A02-685FBC1F464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155550</xdr:rowOff>
    </xdr:from>
    <xdr:to>
      <xdr:col>55</xdr:col>
      <xdr:colOff>50800</xdr:colOff>
      <xdr:row>83</xdr:row>
      <xdr:rowOff>85700</xdr:rowOff>
    </xdr:to>
    <xdr:sp macro="" textlink="">
      <xdr:nvSpPr>
        <xdr:cNvPr id="360" name="楕円 359">
          <a:extLst>
            <a:ext uri="{FF2B5EF4-FFF2-40B4-BE49-F238E27FC236}">
              <a16:creationId xmlns:a16="http://schemas.microsoft.com/office/drawing/2014/main" id="{2032A0C5-8E81-45A7-839C-089016DC966C}"/>
            </a:ext>
          </a:extLst>
        </xdr:cNvPr>
        <xdr:cNvSpPr/>
      </xdr:nvSpPr>
      <xdr:spPr>
        <a:xfrm>
          <a:off x="10426700" y="142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6977</xdr:rowOff>
    </xdr:from>
    <xdr:ext cx="469744" cy="259045"/>
    <xdr:sp macro="" textlink="">
      <xdr:nvSpPr>
        <xdr:cNvPr id="361" name="【公営住宅】&#10;一人当たり面積該当値テキスト">
          <a:extLst>
            <a:ext uri="{FF2B5EF4-FFF2-40B4-BE49-F238E27FC236}">
              <a16:creationId xmlns:a16="http://schemas.microsoft.com/office/drawing/2014/main" id="{36CF6CAC-9EDA-429A-AF2F-2DF030CA9430}"/>
            </a:ext>
          </a:extLst>
        </xdr:cNvPr>
        <xdr:cNvSpPr txBox="1"/>
      </xdr:nvSpPr>
      <xdr:spPr>
        <a:xfrm>
          <a:off x="10515600" y="140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159207</xdr:rowOff>
    </xdr:from>
    <xdr:to>
      <xdr:col>50</xdr:col>
      <xdr:colOff>165100</xdr:colOff>
      <xdr:row>83</xdr:row>
      <xdr:rowOff>89357</xdr:rowOff>
    </xdr:to>
    <xdr:sp macro="" textlink="">
      <xdr:nvSpPr>
        <xdr:cNvPr id="362" name="楕円 361">
          <a:extLst>
            <a:ext uri="{FF2B5EF4-FFF2-40B4-BE49-F238E27FC236}">
              <a16:creationId xmlns:a16="http://schemas.microsoft.com/office/drawing/2014/main" id="{EC9069E3-5D5E-4210-BE4B-9EB958BECB69}"/>
            </a:ext>
          </a:extLst>
        </xdr:cNvPr>
        <xdr:cNvSpPr/>
      </xdr:nvSpPr>
      <xdr:spPr>
        <a:xfrm>
          <a:off x="9588500" y="142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34900</xdr:rowOff>
    </xdr:from>
    <xdr:to>
      <xdr:col>55</xdr:col>
      <xdr:colOff>0</xdr:colOff>
      <xdr:row>83</xdr:row>
      <xdr:rowOff>38557</xdr:rowOff>
    </xdr:to>
    <xdr:cxnSp macro="">
      <xdr:nvCxnSpPr>
        <xdr:cNvPr id="363" name="直線コネクタ 362">
          <a:extLst>
            <a:ext uri="{FF2B5EF4-FFF2-40B4-BE49-F238E27FC236}">
              <a16:creationId xmlns:a16="http://schemas.microsoft.com/office/drawing/2014/main" id="{4E0CD80F-4376-4BC1-974B-C24EFA21F3D9}"/>
            </a:ext>
          </a:extLst>
        </xdr:cNvPr>
        <xdr:cNvCxnSpPr/>
      </xdr:nvCxnSpPr>
      <xdr:spPr>
        <a:xfrm flipV="1">
          <a:off x="9639300" y="1426525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162864</xdr:rowOff>
    </xdr:from>
    <xdr:to>
      <xdr:col>46</xdr:col>
      <xdr:colOff>38100</xdr:colOff>
      <xdr:row>83</xdr:row>
      <xdr:rowOff>93014</xdr:rowOff>
    </xdr:to>
    <xdr:sp macro="" textlink="">
      <xdr:nvSpPr>
        <xdr:cNvPr id="364" name="楕円 363">
          <a:extLst>
            <a:ext uri="{FF2B5EF4-FFF2-40B4-BE49-F238E27FC236}">
              <a16:creationId xmlns:a16="http://schemas.microsoft.com/office/drawing/2014/main" id="{6D4FC668-F2FC-4194-A04D-B05BAE1838FF}"/>
            </a:ext>
          </a:extLst>
        </xdr:cNvPr>
        <xdr:cNvSpPr/>
      </xdr:nvSpPr>
      <xdr:spPr>
        <a:xfrm>
          <a:off x="8699500" y="1422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38557</xdr:rowOff>
    </xdr:from>
    <xdr:to>
      <xdr:col>50</xdr:col>
      <xdr:colOff>114300</xdr:colOff>
      <xdr:row>83</xdr:row>
      <xdr:rowOff>42214</xdr:rowOff>
    </xdr:to>
    <xdr:cxnSp macro="">
      <xdr:nvCxnSpPr>
        <xdr:cNvPr id="365" name="直線コネクタ 364">
          <a:extLst>
            <a:ext uri="{FF2B5EF4-FFF2-40B4-BE49-F238E27FC236}">
              <a16:creationId xmlns:a16="http://schemas.microsoft.com/office/drawing/2014/main" id="{ECC8902B-65F9-4C1D-859F-16FB9995BA13}"/>
            </a:ext>
          </a:extLst>
        </xdr:cNvPr>
        <xdr:cNvCxnSpPr/>
      </xdr:nvCxnSpPr>
      <xdr:spPr>
        <a:xfrm flipV="1">
          <a:off x="8750300" y="1426890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169266</xdr:rowOff>
    </xdr:from>
    <xdr:to>
      <xdr:col>41</xdr:col>
      <xdr:colOff>101600</xdr:colOff>
      <xdr:row>83</xdr:row>
      <xdr:rowOff>99416</xdr:rowOff>
    </xdr:to>
    <xdr:sp macro="" textlink="">
      <xdr:nvSpPr>
        <xdr:cNvPr id="366" name="楕円 365">
          <a:extLst>
            <a:ext uri="{FF2B5EF4-FFF2-40B4-BE49-F238E27FC236}">
              <a16:creationId xmlns:a16="http://schemas.microsoft.com/office/drawing/2014/main" id="{56DD992D-871C-4BE8-A3C4-FF8FEE6634E8}"/>
            </a:ext>
          </a:extLst>
        </xdr:cNvPr>
        <xdr:cNvSpPr/>
      </xdr:nvSpPr>
      <xdr:spPr>
        <a:xfrm>
          <a:off x="7810500" y="142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42214</xdr:rowOff>
    </xdr:from>
    <xdr:to>
      <xdr:col>45</xdr:col>
      <xdr:colOff>177800</xdr:colOff>
      <xdr:row>83</xdr:row>
      <xdr:rowOff>48616</xdr:rowOff>
    </xdr:to>
    <xdr:cxnSp macro="">
      <xdr:nvCxnSpPr>
        <xdr:cNvPr id="367" name="直線コネクタ 366">
          <a:extLst>
            <a:ext uri="{FF2B5EF4-FFF2-40B4-BE49-F238E27FC236}">
              <a16:creationId xmlns:a16="http://schemas.microsoft.com/office/drawing/2014/main" id="{A6D9644B-A20C-418D-B78C-8163386711B5}"/>
            </a:ext>
          </a:extLst>
        </xdr:cNvPr>
        <xdr:cNvCxnSpPr/>
      </xdr:nvCxnSpPr>
      <xdr:spPr>
        <a:xfrm flipV="1">
          <a:off x="7861300" y="14272564"/>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2845</xdr:rowOff>
    </xdr:from>
    <xdr:to>
      <xdr:col>36</xdr:col>
      <xdr:colOff>165100</xdr:colOff>
      <xdr:row>83</xdr:row>
      <xdr:rowOff>104445</xdr:rowOff>
    </xdr:to>
    <xdr:sp macro="" textlink="">
      <xdr:nvSpPr>
        <xdr:cNvPr id="368" name="楕円 367">
          <a:extLst>
            <a:ext uri="{FF2B5EF4-FFF2-40B4-BE49-F238E27FC236}">
              <a16:creationId xmlns:a16="http://schemas.microsoft.com/office/drawing/2014/main" id="{C094098C-C305-4CE4-81AD-949EB4981C5F}"/>
            </a:ext>
          </a:extLst>
        </xdr:cNvPr>
        <xdr:cNvSpPr/>
      </xdr:nvSpPr>
      <xdr:spPr>
        <a:xfrm>
          <a:off x="6921500" y="142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48616</xdr:rowOff>
    </xdr:from>
    <xdr:to>
      <xdr:col>41</xdr:col>
      <xdr:colOff>50800</xdr:colOff>
      <xdr:row>83</xdr:row>
      <xdr:rowOff>53645</xdr:rowOff>
    </xdr:to>
    <xdr:cxnSp macro="">
      <xdr:nvCxnSpPr>
        <xdr:cNvPr id="369" name="直線コネクタ 368">
          <a:extLst>
            <a:ext uri="{FF2B5EF4-FFF2-40B4-BE49-F238E27FC236}">
              <a16:creationId xmlns:a16="http://schemas.microsoft.com/office/drawing/2014/main" id="{41C38460-4649-4BB4-962B-2D920083B741}"/>
            </a:ext>
          </a:extLst>
        </xdr:cNvPr>
        <xdr:cNvCxnSpPr/>
      </xdr:nvCxnSpPr>
      <xdr:spPr>
        <a:xfrm flipV="1">
          <a:off x="6972300" y="1427896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a:extLst>
            <a:ext uri="{FF2B5EF4-FFF2-40B4-BE49-F238E27FC236}">
              <a16:creationId xmlns:a16="http://schemas.microsoft.com/office/drawing/2014/main" id="{2A9FF589-88EC-4289-8EBF-1B888AE757B7}"/>
            </a:ext>
          </a:extLst>
        </xdr:cNvPr>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a:extLst>
            <a:ext uri="{FF2B5EF4-FFF2-40B4-BE49-F238E27FC236}">
              <a16:creationId xmlns:a16="http://schemas.microsoft.com/office/drawing/2014/main" id="{4119BCF5-0E3E-4BF5-BDD3-59E6E0DDA765}"/>
            </a:ext>
          </a:extLst>
        </xdr:cNvPr>
        <xdr:cNvSpPr txBox="1"/>
      </xdr:nvSpPr>
      <xdr:spPr>
        <a:xfrm>
          <a:off x="8515427" y="145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a:extLst>
            <a:ext uri="{FF2B5EF4-FFF2-40B4-BE49-F238E27FC236}">
              <a16:creationId xmlns:a16="http://schemas.microsoft.com/office/drawing/2014/main" id="{875C9AC7-B405-4C74-A96A-F4FE459A3B69}"/>
            </a:ext>
          </a:extLst>
        </xdr:cNvPr>
        <xdr:cNvSpPr txBox="1"/>
      </xdr:nvSpPr>
      <xdr:spPr>
        <a:xfrm>
          <a:off x="7626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73" name="n_4aveValue【公営住宅】&#10;一人当たり面積">
          <a:extLst>
            <a:ext uri="{FF2B5EF4-FFF2-40B4-BE49-F238E27FC236}">
              <a16:creationId xmlns:a16="http://schemas.microsoft.com/office/drawing/2014/main" id="{108334DB-7E22-46AF-A165-7E87E17F1F04}"/>
            </a:ext>
          </a:extLst>
        </xdr:cNvPr>
        <xdr:cNvSpPr txBox="1"/>
      </xdr:nvSpPr>
      <xdr:spPr>
        <a:xfrm>
          <a:off x="6737427" y="145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105884</xdr:rowOff>
    </xdr:from>
    <xdr:ext cx="469744" cy="259045"/>
    <xdr:sp macro="" textlink="">
      <xdr:nvSpPr>
        <xdr:cNvPr id="374" name="n_1mainValue【公営住宅】&#10;一人当たり面積">
          <a:extLst>
            <a:ext uri="{FF2B5EF4-FFF2-40B4-BE49-F238E27FC236}">
              <a16:creationId xmlns:a16="http://schemas.microsoft.com/office/drawing/2014/main" id="{C1B1BC20-D27B-4AA5-A0F2-2CA06012A763}"/>
            </a:ext>
          </a:extLst>
        </xdr:cNvPr>
        <xdr:cNvSpPr txBox="1"/>
      </xdr:nvSpPr>
      <xdr:spPr>
        <a:xfrm>
          <a:off x="9391727" y="1399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109541</xdr:rowOff>
    </xdr:from>
    <xdr:ext cx="469744" cy="259045"/>
    <xdr:sp macro="" textlink="">
      <xdr:nvSpPr>
        <xdr:cNvPr id="375" name="n_2mainValue【公営住宅】&#10;一人当たり面積">
          <a:extLst>
            <a:ext uri="{FF2B5EF4-FFF2-40B4-BE49-F238E27FC236}">
              <a16:creationId xmlns:a16="http://schemas.microsoft.com/office/drawing/2014/main" id="{0DE8BEC8-B82D-4335-8C2E-DB322CD384AC}"/>
            </a:ext>
          </a:extLst>
        </xdr:cNvPr>
        <xdr:cNvSpPr txBox="1"/>
      </xdr:nvSpPr>
      <xdr:spPr>
        <a:xfrm>
          <a:off x="8515427" y="139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115943</xdr:rowOff>
    </xdr:from>
    <xdr:ext cx="469744" cy="259045"/>
    <xdr:sp macro="" textlink="">
      <xdr:nvSpPr>
        <xdr:cNvPr id="376" name="n_3mainValue【公営住宅】&#10;一人当たり面積">
          <a:extLst>
            <a:ext uri="{FF2B5EF4-FFF2-40B4-BE49-F238E27FC236}">
              <a16:creationId xmlns:a16="http://schemas.microsoft.com/office/drawing/2014/main" id="{E78A9C07-BC40-4073-9504-42027BA9D8AD}"/>
            </a:ext>
          </a:extLst>
        </xdr:cNvPr>
        <xdr:cNvSpPr txBox="1"/>
      </xdr:nvSpPr>
      <xdr:spPr>
        <a:xfrm>
          <a:off x="7626427" y="1400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120972</xdr:rowOff>
    </xdr:from>
    <xdr:ext cx="469744" cy="259045"/>
    <xdr:sp macro="" textlink="">
      <xdr:nvSpPr>
        <xdr:cNvPr id="377" name="n_4mainValue【公営住宅】&#10;一人当たり面積">
          <a:extLst>
            <a:ext uri="{FF2B5EF4-FFF2-40B4-BE49-F238E27FC236}">
              <a16:creationId xmlns:a16="http://schemas.microsoft.com/office/drawing/2014/main" id="{0E188E92-131B-42BE-A04E-BDA106E0EED9}"/>
            </a:ext>
          </a:extLst>
        </xdr:cNvPr>
        <xdr:cNvSpPr txBox="1"/>
      </xdr:nvSpPr>
      <xdr:spPr>
        <a:xfrm>
          <a:off x="6737427" y="1400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BBF7C935-86A6-49BF-A59A-79FD403EB7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52D7816-4156-442C-9761-9235E5CF83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445E62D-E0BB-4FE4-83D1-46813446B2B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CC7B578-22AA-4477-A736-2B83B34E3AA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231F7B97-C2DA-4BA2-8650-26B8EEC209D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5A71EAF3-BA97-4CE6-951B-47CF6333D7F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25A059F-EFBC-4218-B3F6-F8858AC39D8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67EE2EA5-6EB2-46FF-82BF-A768EEBA3CD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93BF68AA-D717-447C-9BCC-9E92B65D5D7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37FC1463-3777-4FAD-9528-15A9A26626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7FFB5DAD-0850-4EED-8E1F-80AFE1DC622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7468DDB5-F695-491F-97DD-C183921E874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5F641BBD-E66B-4672-8C45-10DFC0DDF5F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D149829E-6737-4CE7-BA24-F944B71B84B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3CE15832-90DF-48F7-96E3-F82B4342362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B21E0B38-2995-4782-8129-CC4DCC75AB2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E7C186A6-A4C1-4F48-B4F6-F0DBE68990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C1068073-566E-4D74-9E67-913A1C59F00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5557F4E6-D433-4DE5-804D-AA086BB774B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FDAFD89A-DBAE-4A25-8558-88C52143A77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93A060A8-3421-47C6-99A0-E247F09F852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CDE0457C-D711-433D-A474-7DDDAA08C0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E838BB35-1E86-4B11-BD19-FD5DFB2DCCB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BFF86299-3938-471C-968D-94D251B42A1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10192480-E948-4A7A-9660-2F8FCBF10C3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1346D178-BEEE-4290-BF64-090C3DB1296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D9EE9C96-C1DD-4C09-AA76-25A18741EE0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3BBFAA54-8463-4B9A-968A-2054ED027A8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3BED31B-6607-480E-8CBE-BECE10F22DF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5011F543-C70A-49E4-9C70-90E5CA7F4CC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5BCD099C-7652-4C93-9688-6E26F72B7FC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EBD27EA6-3FBF-42AE-9603-F681256F3B2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453F7A0E-6406-4AF3-8E5E-2869BEA69DC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52FBF952-49CE-4977-B871-4665153A693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148DD8D7-88B6-4DC1-8F4C-614AB28FA6C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3AB12D1E-12E6-4B46-9BF5-50F25202DEA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B9485C14-4158-40A1-9AF4-AF745E803E8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80A5BC17-C3CD-4616-876D-D19BF36B875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E912D858-933A-491F-AB31-53B1A298FE9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A338B014-4ECA-4C6B-B428-26B86B758BA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953FA76D-D3E1-436C-9027-9968919791BE}"/>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E45038C6-8A32-4E42-8632-E7ADF81DE7F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2EA242E8-7547-4443-8BA7-1EFAA3B0E94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78C71769-C967-4727-BEC1-A9C5E760FC5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EB6B58F9-0511-4E32-B55B-B8DACDD55BD9}"/>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2F27D1F4-F304-4261-B3A6-653B41D212F7}"/>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59C271B9-8157-4013-AF1F-9893556992F1}"/>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9CA5FB50-E6E1-44BC-869E-815671746067}"/>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B552F89C-F9E9-41FE-A054-EA48080CEC60}"/>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A95C1E43-618F-48AF-A33B-2506E36B210C}"/>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2400C463-AEBE-4E26-A7A0-D4F3F159A73F}"/>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7929D01-C1E9-4AA9-B620-A1CB01D835E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0CE4B78-4DD2-4947-8DA2-3B7AD35E0CF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F5BDE4C-B67A-4AFF-A8EB-6AEC6DB1E75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207C128-A39A-4175-9396-69D5479E216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D9795B5-755B-471D-BD50-D6053B979AE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434" name="楕円 433">
          <a:extLst>
            <a:ext uri="{FF2B5EF4-FFF2-40B4-BE49-F238E27FC236}">
              <a16:creationId xmlns:a16="http://schemas.microsoft.com/office/drawing/2014/main" id="{E20862B5-A1EF-4EA7-BC5D-F794CCCD4D0B}"/>
            </a:ext>
          </a:extLst>
        </xdr:cNvPr>
        <xdr:cNvSpPr/>
      </xdr:nvSpPr>
      <xdr:spPr>
        <a:xfrm>
          <a:off x="16268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17162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C514D31F-EEE8-4CDB-99F7-CCA05013A412}"/>
            </a:ext>
          </a:extLst>
        </xdr:cNvPr>
        <xdr:cNvSpPr txBox="1"/>
      </xdr:nvSpPr>
      <xdr:spPr>
        <a:xfrm>
          <a:off x="163576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xdr:rowOff>
    </xdr:from>
    <xdr:to>
      <xdr:col>81</xdr:col>
      <xdr:colOff>101600</xdr:colOff>
      <xdr:row>38</xdr:row>
      <xdr:rowOff>102235</xdr:rowOff>
    </xdr:to>
    <xdr:sp macro="" textlink="">
      <xdr:nvSpPr>
        <xdr:cNvPr id="436" name="楕円 435">
          <a:extLst>
            <a:ext uri="{FF2B5EF4-FFF2-40B4-BE49-F238E27FC236}">
              <a16:creationId xmlns:a16="http://schemas.microsoft.com/office/drawing/2014/main" id="{D6EA53E2-7180-4F06-8ABB-86D3CF6248D4}"/>
            </a:ext>
          </a:extLst>
        </xdr:cNvPr>
        <xdr:cNvSpPr/>
      </xdr:nvSpPr>
      <xdr:spPr>
        <a:xfrm>
          <a:off x="15430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51435</xdr:rowOff>
    </xdr:from>
    <xdr:to>
      <xdr:col>85</xdr:col>
      <xdr:colOff>127000</xdr:colOff>
      <xdr:row>38</xdr:row>
      <xdr:rowOff>89535</xdr:rowOff>
    </xdr:to>
    <xdr:cxnSp macro="">
      <xdr:nvCxnSpPr>
        <xdr:cNvPr id="437" name="直線コネクタ 436">
          <a:extLst>
            <a:ext uri="{FF2B5EF4-FFF2-40B4-BE49-F238E27FC236}">
              <a16:creationId xmlns:a16="http://schemas.microsoft.com/office/drawing/2014/main" id="{56D15939-2B2A-482A-A6C4-F93CADB0E1C2}"/>
            </a:ext>
          </a:extLst>
        </xdr:cNvPr>
        <xdr:cNvCxnSpPr/>
      </xdr:nvCxnSpPr>
      <xdr:spPr>
        <a:xfrm>
          <a:off x="15481300" y="65665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133985</xdr:rowOff>
    </xdr:from>
    <xdr:to>
      <xdr:col>76</xdr:col>
      <xdr:colOff>165100</xdr:colOff>
      <xdr:row>38</xdr:row>
      <xdr:rowOff>64135</xdr:rowOff>
    </xdr:to>
    <xdr:sp macro="" textlink="">
      <xdr:nvSpPr>
        <xdr:cNvPr id="438" name="楕円 437">
          <a:extLst>
            <a:ext uri="{FF2B5EF4-FFF2-40B4-BE49-F238E27FC236}">
              <a16:creationId xmlns:a16="http://schemas.microsoft.com/office/drawing/2014/main" id="{5C211D05-0834-4424-A529-25A7EC564215}"/>
            </a:ext>
          </a:extLst>
        </xdr:cNvPr>
        <xdr:cNvSpPr/>
      </xdr:nvSpPr>
      <xdr:spPr>
        <a:xfrm>
          <a:off x="14541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xdr:rowOff>
    </xdr:from>
    <xdr:to>
      <xdr:col>81</xdr:col>
      <xdr:colOff>50800</xdr:colOff>
      <xdr:row>38</xdr:row>
      <xdr:rowOff>51435</xdr:rowOff>
    </xdr:to>
    <xdr:cxnSp macro="">
      <xdr:nvCxnSpPr>
        <xdr:cNvPr id="439" name="直線コネクタ 438">
          <a:extLst>
            <a:ext uri="{FF2B5EF4-FFF2-40B4-BE49-F238E27FC236}">
              <a16:creationId xmlns:a16="http://schemas.microsoft.com/office/drawing/2014/main" id="{697A27D5-8086-483C-93E2-1B962B8B1283}"/>
            </a:ext>
          </a:extLst>
        </xdr:cNvPr>
        <xdr:cNvCxnSpPr/>
      </xdr:nvCxnSpPr>
      <xdr:spPr>
        <a:xfrm>
          <a:off x="14592300" y="65284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97790</xdr:rowOff>
    </xdr:from>
    <xdr:to>
      <xdr:col>72</xdr:col>
      <xdr:colOff>38100</xdr:colOff>
      <xdr:row>38</xdr:row>
      <xdr:rowOff>27940</xdr:rowOff>
    </xdr:to>
    <xdr:sp macro="" textlink="">
      <xdr:nvSpPr>
        <xdr:cNvPr id="440" name="楕円 439">
          <a:extLst>
            <a:ext uri="{FF2B5EF4-FFF2-40B4-BE49-F238E27FC236}">
              <a16:creationId xmlns:a16="http://schemas.microsoft.com/office/drawing/2014/main" id="{825226F5-EF40-4D87-AB05-BB5360F9EDE3}"/>
            </a:ext>
          </a:extLst>
        </xdr:cNvPr>
        <xdr:cNvSpPr/>
      </xdr:nvSpPr>
      <xdr:spPr>
        <a:xfrm>
          <a:off x="13652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148590</xdr:rowOff>
    </xdr:from>
    <xdr:to>
      <xdr:col>76</xdr:col>
      <xdr:colOff>114300</xdr:colOff>
      <xdr:row>38</xdr:row>
      <xdr:rowOff>13335</xdr:rowOff>
    </xdr:to>
    <xdr:cxnSp macro="">
      <xdr:nvCxnSpPr>
        <xdr:cNvPr id="441" name="直線コネクタ 440">
          <a:extLst>
            <a:ext uri="{FF2B5EF4-FFF2-40B4-BE49-F238E27FC236}">
              <a16:creationId xmlns:a16="http://schemas.microsoft.com/office/drawing/2014/main" id="{3463CC68-825B-400C-A397-B56A81503FC5}"/>
            </a:ext>
          </a:extLst>
        </xdr:cNvPr>
        <xdr:cNvCxnSpPr/>
      </xdr:nvCxnSpPr>
      <xdr:spPr>
        <a:xfrm>
          <a:off x="13703300" y="64922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101600</xdr:rowOff>
    </xdr:from>
    <xdr:to>
      <xdr:col>67</xdr:col>
      <xdr:colOff>101600</xdr:colOff>
      <xdr:row>38</xdr:row>
      <xdr:rowOff>31750</xdr:rowOff>
    </xdr:to>
    <xdr:sp macro="" textlink="">
      <xdr:nvSpPr>
        <xdr:cNvPr id="442" name="楕円 441">
          <a:extLst>
            <a:ext uri="{FF2B5EF4-FFF2-40B4-BE49-F238E27FC236}">
              <a16:creationId xmlns:a16="http://schemas.microsoft.com/office/drawing/2014/main" id="{82330A58-CB6A-447E-BBBC-FD69D8FA6AC4}"/>
            </a:ext>
          </a:extLst>
        </xdr:cNvPr>
        <xdr:cNvSpPr/>
      </xdr:nvSpPr>
      <xdr:spPr>
        <a:xfrm>
          <a:off x="12763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148590</xdr:rowOff>
    </xdr:from>
    <xdr:to>
      <xdr:col>71</xdr:col>
      <xdr:colOff>177800</xdr:colOff>
      <xdr:row>37</xdr:row>
      <xdr:rowOff>152400</xdr:rowOff>
    </xdr:to>
    <xdr:cxnSp macro="">
      <xdr:nvCxnSpPr>
        <xdr:cNvPr id="443" name="直線コネクタ 442">
          <a:extLst>
            <a:ext uri="{FF2B5EF4-FFF2-40B4-BE49-F238E27FC236}">
              <a16:creationId xmlns:a16="http://schemas.microsoft.com/office/drawing/2014/main" id="{D4D5ED5A-296F-42FC-B6EE-CD44BD9C510A}"/>
            </a:ext>
          </a:extLst>
        </xdr:cNvPr>
        <xdr:cNvCxnSpPr/>
      </xdr:nvCxnSpPr>
      <xdr:spPr>
        <a:xfrm flipV="1">
          <a:off x="12814300" y="6492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2E705581-1342-467E-A0C7-5CF948D8F7B3}"/>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7B2747E4-6F65-4DDD-A642-27F118F174AA}"/>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27862858-A768-4E13-B1E0-08505E8AD0E2}"/>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F6922125-6D38-4E1E-90A6-69C3EC2EC6E0}"/>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93362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181622A8-FB39-41F9-A3D4-6ECBCBC8EF61}"/>
            </a:ext>
          </a:extLst>
        </xdr:cNvPr>
        <xdr:cNvSpPr txBox="1"/>
      </xdr:nvSpPr>
      <xdr:spPr>
        <a:xfrm>
          <a:off x="15266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55262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5C90770C-0CB3-4074-A726-C96D58A7AC88}"/>
            </a:ext>
          </a:extLst>
        </xdr:cNvPr>
        <xdr:cNvSpPr txBox="1"/>
      </xdr:nvSpPr>
      <xdr:spPr>
        <a:xfrm>
          <a:off x="14389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FB3A7C3D-C250-4D40-81FC-61B6388030C5}"/>
            </a:ext>
          </a:extLst>
        </xdr:cNvPr>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84F90F9B-A501-449C-9324-B8169E3ED516}"/>
            </a:ext>
          </a:extLst>
        </xdr:cNvPr>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11722978-CCE7-4BF2-85E2-37A15F5ACE1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751B6B5B-1518-4DE8-B06A-9B9EB337DA6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98AFD3D1-95E0-427D-AFFB-D6831E98FAD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8AAB612-B9D1-45D9-A59D-3EE63DAD06B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4CA5096A-CC91-43B1-98F8-17D2C999421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E6F48910-3A27-41DB-AECC-D366BD1921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193D4F71-ADD5-41B2-9FB2-F96407D202A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19B4926B-D073-4065-90E5-1CB68487125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869CC52E-435F-472A-8DB3-7326FC0252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E2C3F41C-8598-47F7-8E62-A3E053CDDA5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265C8284-B9E6-4EE1-BA1B-D4B6976D807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15C9A7BF-8FD3-4E56-9725-0EC02F1E52A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E20B539D-ADA9-410B-B8F1-22E71FB2F42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361B7964-53AC-4561-86E1-97691B9A10A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7EBD5068-45D8-4427-8088-E89861F409C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FA879062-E946-44A1-9B71-4FC5A4561C4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C5F721C2-E7A9-4936-A86E-EEAD10C9BE2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A7CBB94A-F2B6-41E3-90C3-71BEDC31C76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FE0FD38C-753E-43BE-8C4C-99AC84640E8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D522F51A-DE50-4265-B149-F55BCC6BF15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9F657F24-B3C3-477D-9C87-C845877C216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59912FF-205F-4C1E-A1C5-F07DA755807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D99140EF-06A5-487F-8E5D-37A511304C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4348B7EE-5B53-4BDF-8E5D-A1C3352D9699}"/>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2B095952-EADA-4801-8EB3-5C32E76CA78E}"/>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A2B72462-7E2F-4421-BF8A-B29E35FB4311}"/>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13635B2B-CCE4-49FD-AAC4-E24AF902C25D}"/>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4C0538C3-0B35-4E8E-9328-A0195EFF5F4B}"/>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67528F0F-BF5E-4524-AE73-EDC624E68AC6}"/>
            </a:ext>
          </a:extLst>
        </xdr:cNvPr>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33C9ECB8-41D2-453C-9111-E7498CD4F205}"/>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F9042EC9-03A9-4A85-9980-82FE04A1502E}"/>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B8B01A8A-9804-4A9B-8C66-3377F114D50F}"/>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739ACC9B-19A8-441D-BF25-8A03486D4696}"/>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8A8F935A-711B-45CB-9DB2-1F575B4AC52D}"/>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1620429-DBF2-4E24-A1F0-468E49508A9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D6B280A-0944-4E6E-BF98-40CFE2D1B7E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A3B1899-2083-4C04-BDE0-BAD8F8BC426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2C8E10A-37F0-45F7-B638-C4574D19C83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DECEA92-FFDD-4FE7-BCB6-DDF49B9D5D3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143510</xdr:rowOff>
    </xdr:from>
    <xdr:to>
      <xdr:col>116</xdr:col>
      <xdr:colOff>114300</xdr:colOff>
      <xdr:row>38</xdr:row>
      <xdr:rowOff>73660</xdr:rowOff>
    </xdr:to>
    <xdr:sp macro="" textlink="">
      <xdr:nvSpPr>
        <xdr:cNvPr id="491" name="楕円 490">
          <a:extLst>
            <a:ext uri="{FF2B5EF4-FFF2-40B4-BE49-F238E27FC236}">
              <a16:creationId xmlns:a16="http://schemas.microsoft.com/office/drawing/2014/main" id="{7EBA5EB8-A698-4F8E-B8EB-DC278DC7DFBA}"/>
            </a:ext>
          </a:extLst>
        </xdr:cNvPr>
        <xdr:cNvSpPr/>
      </xdr:nvSpPr>
      <xdr:spPr>
        <a:xfrm>
          <a:off x="22110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166387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83BBA192-84A4-41B2-9BD2-0440A58DD3CE}"/>
            </a:ext>
          </a:extLst>
        </xdr:cNvPr>
        <xdr:cNvSpPr txBox="1"/>
      </xdr:nvSpPr>
      <xdr:spPr>
        <a:xfrm>
          <a:off x="22199600"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170180</xdr:rowOff>
    </xdr:from>
    <xdr:to>
      <xdr:col>112</xdr:col>
      <xdr:colOff>38100</xdr:colOff>
      <xdr:row>38</xdr:row>
      <xdr:rowOff>100330</xdr:rowOff>
    </xdr:to>
    <xdr:sp macro="" textlink="">
      <xdr:nvSpPr>
        <xdr:cNvPr id="493" name="楕円 492">
          <a:extLst>
            <a:ext uri="{FF2B5EF4-FFF2-40B4-BE49-F238E27FC236}">
              <a16:creationId xmlns:a16="http://schemas.microsoft.com/office/drawing/2014/main" id="{12C4D3A6-53C5-4BE0-9721-5EE2E589F96B}"/>
            </a:ext>
          </a:extLst>
        </xdr:cNvPr>
        <xdr:cNvSpPr/>
      </xdr:nvSpPr>
      <xdr:spPr>
        <a:xfrm>
          <a:off x="21272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22860</xdr:rowOff>
    </xdr:from>
    <xdr:to>
      <xdr:col>116</xdr:col>
      <xdr:colOff>63500</xdr:colOff>
      <xdr:row>38</xdr:row>
      <xdr:rowOff>49530</xdr:rowOff>
    </xdr:to>
    <xdr:cxnSp macro="">
      <xdr:nvCxnSpPr>
        <xdr:cNvPr id="494" name="直線コネクタ 493">
          <a:extLst>
            <a:ext uri="{FF2B5EF4-FFF2-40B4-BE49-F238E27FC236}">
              <a16:creationId xmlns:a16="http://schemas.microsoft.com/office/drawing/2014/main" id="{206FA925-54D4-41D9-B104-F32DAD2DBDF5}"/>
            </a:ext>
          </a:extLst>
        </xdr:cNvPr>
        <xdr:cNvCxnSpPr/>
      </xdr:nvCxnSpPr>
      <xdr:spPr>
        <a:xfrm flipV="1">
          <a:off x="21323300" y="65379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xdr:rowOff>
    </xdr:from>
    <xdr:to>
      <xdr:col>107</xdr:col>
      <xdr:colOff>101600</xdr:colOff>
      <xdr:row>38</xdr:row>
      <xdr:rowOff>104140</xdr:rowOff>
    </xdr:to>
    <xdr:sp macro="" textlink="">
      <xdr:nvSpPr>
        <xdr:cNvPr id="495" name="楕円 494">
          <a:extLst>
            <a:ext uri="{FF2B5EF4-FFF2-40B4-BE49-F238E27FC236}">
              <a16:creationId xmlns:a16="http://schemas.microsoft.com/office/drawing/2014/main" id="{A7DC156C-D533-4367-82C7-2A6CB4CC2041}"/>
            </a:ext>
          </a:extLst>
        </xdr:cNvPr>
        <xdr:cNvSpPr/>
      </xdr:nvSpPr>
      <xdr:spPr>
        <a:xfrm>
          <a:off x="2038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49530</xdr:rowOff>
    </xdr:from>
    <xdr:to>
      <xdr:col>111</xdr:col>
      <xdr:colOff>177800</xdr:colOff>
      <xdr:row>38</xdr:row>
      <xdr:rowOff>53340</xdr:rowOff>
    </xdr:to>
    <xdr:cxnSp macro="">
      <xdr:nvCxnSpPr>
        <xdr:cNvPr id="496" name="直線コネクタ 495">
          <a:extLst>
            <a:ext uri="{FF2B5EF4-FFF2-40B4-BE49-F238E27FC236}">
              <a16:creationId xmlns:a16="http://schemas.microsoft.com/office/drawing/2014/main" id="{881F3027-8A7C-46AD-9805-D525B57F68BE}"/>
            </a:ext>
          </a:extLst>
        </xdr:cNvPr>
        <xdr:cNvCxnSpPr/>
      </xdr:nvCxnSpPr>
      <xdr:spPr>
        <a:xfrm flipV="1">
          <a:off x="20434300" y="6564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xdr:rowOff>
    </xdr:from>
    <xdr:to>
      <xdr:col>102</xdr:col>
      <xdr:colOff>165100</xdr:colOff>
      <xdr:row>38</xdr:row>
      <xdr:rowOff>111760</xdr:rowOff>
    </xdr:to>
    <xdr:sp macro="" textlink="">
      <xdr:nvSpPr>
        <xdr:cNvPr id="497" name="楕円 496">
          <a:extLst>
            <a:ext uri="{FF2B5EF4-FFF2-40B4-BE49-F238E27FC236}">
              <a16:creationId xmlns:a16="http://schemas.microsoft.com/office/drawing/2014/main" id="{65EE5A30-9361-4444-82FC-A4C3D7520CAF}"/>
            </a:ext>
          </a:extLst>
        </xdr:cNvPr>
        <xdr:cNvSpPr/>
      </xdr:nvSpPr>
      <xdr:spPr>
        <a:xfrm>
          <a:off x="19494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60960</xdr:rowOff>
    </xdr:to>
    <xdr:cxnSp macro="">
      <xdr:nvCxnSpPr>
        <xdr:cNvPr id="498" name="直線コネクタ 497">
          <a:extLst>
            <a:ext uri="{FF2B5EF4-FFF2-40B4-BE49-F238E27FC236}">
              <a16:creationId xmlns:a16="http://schemas.microsoft.com/office/drawing/2014/main" id="{9D6E42E1-B7F3-4FBA-A1D9-9BCA86274713}"/>
            </a:ext>
          </a:extLst>
        </xdr:cNvPr>
        <xdr:cNvCxnSpPr/>
      </xdr:nvCxnSpPr>
      <xdr:spPr>
        <a:xfrm flipV="1">
          <a:off x="19545300" y="6568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139700</xdr:rowOff>
    </xdr:from>
    <xdr:to>
      <xdr:col>98</xdr:col>
      <xdr:colOff>38100</xdr:colOff>
      <xdr:row>38</xdr:row>
      <xdr:rowOff>69850</xdr:rowOff>
    </xdr:to>
    <xdr:sp macro="" textlink="">
      <xdr:nvSpPr>
        <xdr:cNvPr id="499" name="楕円 498">
          <a:extLst>
            <a:ext uri="{FF2B5EF4-FFF2-40B4-BE49-F238E27FC236}">
              <a16:creationId xmlns:a16="http://schemas.microsoft.com/office/drawing/2014/main" id="{24725C26-54DD-46FD-A42C-97BDAD7C235D}"/>
            </a:ext>
          </a:extLst>
        </xdr:cNvPr>
        <xdr:cNvSpPr/>
      </xdr:nvSpPr>
      <xdr:spPr>
        <a:xfrm>
          <a:off x="18605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19050</xdr:rowOff>
    </xdr:from>
    <xdr:to>
      <xdr:col>102</xdr:col>
      <xdr:colOff>114300</xdr:colOff>
      <xdr:row>38</xdr:row>
      <xdr:rowOff>60960</xdr:rowOff>
    </xdr:to>
    <xdr:cxnSp macro="">
      <xdr:nvCxnSpPr>
        <xdr:cNvPr id="500" name="直線コネクタ 499">
          <a:extLst>
            <a:ext uri="{FF2B5EF4-FFF2-40B4-BE49-F238E27FC236}">
              <a16:creationId xmlns:a16="http://schemas.microsoft.com/office/drawing/2014/main" id="{40BB3AF3-2301-4F46-9632-1BD4395C04C0}"/>
            </a:ext>
          </a:extLst>
        </xdr:cNvPr>
        <xdr:cNvCxnSpPr/>
      </xdr:nvCxnSpPr>
      <xdr:spPr>
        <a:xfrm>
          <a:off x="18656300" y="6534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39685C91-DD01-4279-AA08-16683340CB13}"/>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486300AA-9D68-447A-8CEB-11CA6405E1FA}"/>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175BB4C4-BA32-4A49-940D-DD0D9327B830}"/>
            </a:ext>
          </a:extLst>
        </xdr:cNvPr>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7782BF94-22B6-47B3-ADBE-102C4A7617CB}"/>
            </a:ext>
          </a:extLst>
        </xdr:cNvPr>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116857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4F6731E2-E32A-4425-BB1F-3CE3772323FC}"/>
            </a:ext>
          </a:extLst>
        </xdr:cNvPr>
        <xdr:cNvSpPr txBox="1"/>
      </xdr:nvSpPr>
      <xdr:spPr>
        <a:xfrm>
          <a:off x="210757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9D247B01-F605-4958-8224-4B21483AD970}"/>
            </a:ext>
          </a:extLst>
        </xdr:cNvPr>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128287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84B32C70-5CC1-444C-8262-5A2645716255}"/>
            </a:ext>
          </a:extLst>
        </xdr:cNvPr>
        <xdr:cNvSpPr txBox="1"/>
      </xdr:nvSpPr>
      <xdr:spPr>
        <a:xfrm>
          <a:off x="19310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86377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7B14069-6539-441A-8F06-0ED8BE2A6000}"/>
            </a:ext>
          </a:extLst>
        </xdr:cNvPr>
        <xdr:cNvSpPr txBox="1"/>
      </xdr:nvSpPr>
      <xdr:spPr>
        <a:xfrm>
          <a:off x="18421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8D0662FE-6C12-47BA-BD2B-B8FFBE8C0CC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27119D16-D3DF-4AF9-8682-410A1B171DE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C4A1600A-C664-4A13-A1C5-E070B291EDD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5B112288-73CA-4118-BC7D-A6A5CCC86CF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63A6000-1045-4EEF-A5A1-5354DB6AABA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D8D82AF6-A6B5-4708-AB33-9DF9AC83A11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A88B0A19-221F-4091-AEAA-BD700D20A4B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3549618A-55CF-4B3E-BA44-973367E76B6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85DAE00C-26CF-4AF4-A45B-8FC18EF4082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F7FD1F-F05E-4C73-9B0B-54338CF4BB1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A025E714-73FA-471D-979D-5A9BA65B4D1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3AD01ED-C77D-4D15-9404-2E819A6EF53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346BE175-F13E-49DD-9DF1-2552B3C108EA}"/>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FC57ECBA-F9E6-4EF6-BF24-20908B7F8DA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2E437745-8BB8-4224-B9B5-B09CBC042C7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7E6ABF9-70FA-4FFC-8BAE-2B78D5B7E6D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7538CB2F-E0D4-4CE6-91E2-747FBA8A943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2048033-AB72-474E-BBB6-8451060B5FE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CEBE3B56-AD02-42FF-909E-C01FF7BDDB8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86D7798B-1FA0-432A-B8FB-F180AA9CBFE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934A1295-F517-4A1E-B73A-1473F2CA202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F92E9BB5-CA0D-428D-A688-69EF4C3E0DF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BA6F78DB-3DF5-4616-848B-E590CE0E6D89}"/>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7BD823A3-1F64-46E4-871A-DD5AABE42A3B}"/>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55C2457E-8525-4AED-AF73-0F0A7304A938}"/>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22E7A649-5BC8-4DFA-9DCB-6290A7DA1C7A}"/>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162566D4-11C8-45AC-969F-BBC6ED45213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5BEAAF43-4F21-48DA-89C1-A08060436A6F}"/>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25967B8A-2216-48E8-80DC-8A5F6C637A4C}"/>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9275C7C3-9CAE-4EAA-8BE4-9BBA0F8C00DC}"/>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C083259A-E497-4B16-B70B-26ADF6121EC2}"/>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36C37498-75DD-4BFE-B112-0860BFA0B2AF}"/>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915E6779-9F3E-47EF-A55D-8EE85379C674}"/>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982C716-CD15-4D5D-A800-9F564DC7E4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E815B8E-C40C-445E-B666-4673C7051E9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15D18E2-22BA-46D8-8382-D5FC32B7B51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0A43263-8904-496F-B537-2367836FFF3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E1CA35B-FAFA-40FD-A51F-A99194F8A1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49784</xdr:rowOff>
    </xdr:from>
    <xdr:to>
      <xdr:col>85</xdr:col>
      <xdr:colOff>177800</xdr:colOff>
      <xdr:row>59</xdr:row>
      <xdr:rowOff>151384</xdr:rowOff>
    </xdr:to>
    <xdr:sp macro="" textlink="">
      <xdr:nvSpPr>
        <xdr:cNvPr id="547" name="楕円 546">
          <a:extLst>
            <a:ext uri="{FF2B5EF4-FFF2-40B4-BE49-F238E27FC236}">
              <a16:creationId xmlns:a16="http://schemas.microsoft.com/office/drawing/2014/main" id="{41B79146-B867-44FC-986D-EB4C6F7015A1}"/>
            </a:ext>
          </a:extLst>
        </xdr:cNvPr>
        <xdr:cNvSpPr/>
      </xdr:nvSpPr>
      <xdr:spPr>
        <a:xfrm>
          <a:off x="162687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28211</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E2F06EE8-5CC3-405A-BB82-C5B37A3680CE}"/>
            </a:ext>
          </a:extLst>
        </xdr:cNvPr>
        <xdr:cNvSpPr txBox="1"/>
      </xdr:nvSpPr>
      <xdr:spPr>
        <a:xfrm>
          <a:off x="16357600"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152654</xdr:rowOff>
    </xdr:from>
    <xdr:to>
      <xdr:col>81</xdr:col>
      <xdr:colOff>101600</xdr:colOff>
      <xdr:row>59</xdr:row>
      <xdr:rowOff>82804</xdr:rowOff>
    </xdr:to>
    <xdr:sp macro="" textlink="">
      <xdr:nvSpPr>
        <xdr:cNvPr id="549" name="楕円 548">
          <a:extLst>
            <a:ext uri="{FF2B5EF4-FFF2-40B4-BE49-F238E27FC236}">
              <a16:creationId xmlns:a16="http://schemas.microsoft.com/office/drawing/2014/main" id="{52904F99-309A-4280-B985-CB6C62F5543A}"/>
            </a:ext>
          </a:extLst>
        </xdr:cNvPr>
        <xdr:cNvSpPr/>
      </xdr:nvSpPr>
      <xdr:spPr>
        <a:xfrm>
          <a:off x="15430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32004</xdr:rowOff>
    </xdr:from>
    <xdr:to>
      <xdr:col>85</xdr:col>
      <xdr:colOff>127000</xdr:colOff>
      <xdr:row>59</xdr:row>
      <xdr:rowOff>100584</xdr:rowOff>
    </xdr:to>
    <xdr:cxnSp macro="">
      <xdr:nvCxnSpPr>
        <xdr:cNvPr id="550" name="直線コネクタ 549">
          <a:extLst>
            <a:ext uri="{FF2B5EF4-FFF2-40B4-BE49-F238E27FC236}">
              <a16:creationId xmlns:a16="http://schemas.microsoft.com/office/drawing/2014/main" id="{5D5C1E88-028D-4096-AC87-27817B4F1CE1}"/>
            </a:ext>
          </a:extLst>
        </xdr:cNvPr>
        <xdr:cNvCxnSpPr/>
      </xdr:nvCxnSpPr>
      <xdr:spPr>
        <a:xfrm>
          <a:off x="15481300" y="1014755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51" name="楕円 550">
          <a:extLst>
            <a:ext uri="{FF2B5EF4-FFF2-40B4-BE49-F238E27FC236}">
              <a16:creationId xmlns:a16="http://schemas.microsoft.com/office/drawing/2014/main" id="{EC71BD49-3805-45F7-BBCA-536742AF0D31}"/>
            </a:ext>
          </a:extLst>
        </xdr:cNvPr>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32004</xdr:rowOff>
    </xdr:to>
    <xdr:cxnSp macro="">
      <xdr:nvCxnSpPr>
        <xdr:cNvPr id="552" name="直線コネクタ 551">
          <a:extLst>
            <a:ext uri="{FF2B5EF4-FFF2-40B4-BE49-F238E27FC236}">
              <a16:creationId xmlns:a16="http://schemas.microsoft.com/office/drawing/2014/main" id="{CB966FA5-BE42-48D9-BA1F-BA9BE8332C77}"/>
            </a:ext>
          </a:extLst>
        </xdr:cNvPr>
        <xdr:cNvCxnSpPr/>
      </xdr:nvCxnSpPr>
      <xdr:spPr>
        <a:xfrm>
          <a:off x="14592300" y="1012698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90932</xdr:rowOff>
    </xdr:from>
    <xdr:to>
      <xdr:col>72</xdr:col>
      <xdr:colOff>38100</xdr:colOff>
      <xdr:row>59</xdr:row>
      <xdr:rowOff>21082</xdr:rowOff>
    </xdr:to>
    <xdr:sp macro="" textlink="">
      <xdr:nvSpPr>
        <xdr:cNvPr id="553" name="楕円 552">
          <a:extLst>
            <a:ext uri="{FF2B5EF4-FFF2-40B4-BE49-F238E27FC236}">
              <a16:creationId xmlns:a16="http://schemas.microsoft.com/office/drawing/2014/main" id="{69A04BF9-B554-4130-9CCA-FB58243295A5}"/>
            </a:ext>
          </a:extLst>
        </xdr:cNvPr>
        <xdr:cNvSpPr/>
      </xdr:nvSpPr>
      <xdr:spPr>
        <a:xfrm>
          <a:off x="13652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141732</xdr:rowOff>
    </xdr:from>
    <xdr:to>
      <xdr:col>76</xdr:col>
      <xdr:colOff>114300</xdr:colOff>
      <xdr:row>59</xdr:row>
      <xdr:rowOff>11430</xdr:rowOff>
    </xdr:to>
    <xdr:cxnSp macro="">
      <xdr:nvCxnSpPr>
        <xdr:cNvPr id="554" name="直線コネクタ 553">
          <a:extLst>
            <a:ext uri="{FF2B5EF4-FFF2-40B4-BE49-F238E27FC236}">
              <a16:creationId xmlns:a16="http://schemas.microsoft.com/office/drawing/2014/main" id="{1B1CBF15-2E31-4D0E-82A9-CDE272EDAAF8}"/>
            </a:ext>
          </a:extLst>
        </xdr:cNvPr>
        <xdr:cNvCxnSpPr/>
      </xdr:nvCxnSpPr>
      <xdr:spPr>
        <a:xfrm>
          <a:off x="13703300" y="100858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555" name="楕円 554">
          <a:extLst>
            <a:ext uri="{FF2B5EF4-FFF2-40B4-BE49-F238E27FC236}">
              <a16:creationId xmlns:a16="http://schemas.microsoft.com/office/drawing/2014/main" id="{40729FF7-4CF8-4F49-841B-46760DB97D30}"/>
            </a:ext>
          </a:extLst>
        </xdr:cNvPr>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141732</xdr:rowOff>
    </xdr:from>
    <xdr:to>
      <xdr:col>71</xdr:col>
      <xdr:colOff>177800</xdr:colOff>
      <xdr:row>59</xdr:row>
      <xdr:rowOff>34290</xdr:rowOff>
    </xdr:to>
    <xdr:cxnSp macro="">
      <xdr:nvCxnSpPr>
        <xdr:cNvPr id="556" name="直線コネクタ 555">
          <a:extLst>
            <a:ext uri="{FF2B5EF4-FFF2-40B4-BE49-F238E27FC236}">
              <a16:creationId xmlns:a16="http://schemas.microsoft.com/office/drawing/2014/main" id="{AC4B619A-BA2F-4E16-8039-A22C214BB1A6}"/>
            </a:ext>
          </a:extLst>
        </xdr:cNvPr>
        <xdr:cNvCxnSpPr/>
      </xdr:nvCxnSpPr>
      <xdr:spPr>
        <a:xfrm flipV="1">
          <a:off x="12814300" y="100858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a:extLst>
            <a:ext uri="{FF2B5EF4-FFF2-40B4-BE49-F238E27FC236}">
              <a16:creationId xmlns:a16="http://schemas.microsoft.com/office/drawing/2014/main" id="{BAB331C5-7C62-48F6-BE5D-4DD6A2A11073}"/>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558" name="n_2aveValue【学校施設】&#10;有形固定資産減価償却率">
          <a:extLst>
            <a:ext uri="{FF2B5EF4-FFF2-40B4-BE49-F238E27FC236}">
              <a16:creationId xmlns:a16="http://schemas.microsoft.com/office/drawing/2014/main" id="{24B460A7-F164-4C61-A93F-653E23C5642D}"/>
            </a:ext>
          </a:extLst>
        </xdr:cNvPr>
        <xdr:cNvSpPr txBox="1"/>
      </xdr:nvSpPr>
      <xdr:spPr>
        <a:xfrm>
          <a:off x="14389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9" name="n_3aveValue【学校施設】&#10;有形固定資産減価償却率">
          <a:extLst>
            <a:ext uri="{FF2B5EF4-FFF2-40B4-BE49-F238E27FC236}">
              <a16:creationId xmlns:a16="http://schemas.microsoft.com/office/drawing/2014/main" id="{29EE758C-971A-405D-9AD6-4A6151782677}"/>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a:extLst>
            <a:ext uri="{FF2B5EF4-FFF2-40B4-BE49-F238E27FC236}">
              <a16:creationId xmlns:a16="http://schemas.microsoft.com/office/drawing/2014/main" id="{C269880A-8BF4-4194-9481-E83B9A54A4FA}"/>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99331</xdr:rowOff>
    </xdr:from>
    <xdr:ext cx="405111" cy="259045"/>
    <xdr:sp macro="" textlink="">
      <xdr:nvSpPr>
        <xdr:cNvPr id="561" name="n_1mainValue【学校施設】&#10;有形固定資産減価償却率">
          <a:extLst>
            <a:ext uri="{FF2B5EF4-FFF2-40B4-BE49-F238E27FC236}">
              <a16:creationId xmlns:a16="http://schemas.microsoft.com/office/drawing/2014/main" id="{F8408CE5-892B-4F03-AD2D-CB05C017C017}"/>
            </a:ext>
          </a:extLst>
        </xdr:cNvPr>
        <xdr:cNvSpPr txBox="1"/>
      </xdr:nvSpPr>
      <xdr:spPr>
        <a:xfrm>
          <a:off x="15266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62" name="n_2mainValue【学校施設】&#10;有形固定資産減価償却率">
          <a:extLst>
            <a:ext uri="{FF2B5EF4-FFF2-40B4-BE49-F238E27FC236}">
              <a16:creationId xmlns:a16="http://schemas.microsoft.com/office/drawing/2014/main" id="{BCF9A71D-8034-492B-AC34-4DC9A7427DF0}"/>
            </a:ext>
          </a:extLst>
        </xdr:cNvPr>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37609</xdr:rowOff>
    </xdr:from>
    <xdr:ext cx="405111" cy="259045"/>
    <xdr:sp macro="" textlink="">
      <xdr:nvSpPr>
        <xdr:cNvPr id="563" name="n_3mainValue【学校施設】&#10;有形固定資産減価償却率">
          <a:extLst>
            <a:ext uri="{FF2B5EF4-FFF2-40B4-BE49-F238E27FC236}">
              <a16:creationId xmlns:a16="http://schemas.microsoft.com/office/drawing/2014/main" id="{30BE5854-B098-4531-9EDA-17B2220572C3}"/>
            </a:ext>
          </a:extLst>
        </xdr:cNvPr>
        <xdr:cNvSpPr txBox="1"/>
      </xdr:nvSpPr>
      <xdr:spPr>
        <a:xfrm>
          <a:off x="135007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64" name="n_4mainValue【学校施設】&#10;有形固定資産減価償却率">
          <a:extLst>
            <a:ext uri="{FF2B5EF4-FFF2-40B4-BE49-F238E27FC236}">
              <a16:creationId xmlns:a16="http://schemas.microsoft.com/office/drawing/2014/main" id="{D293F61B-137A-485A-AF8D-760EA76F4A8C}"/>
            </a:ext>
          </a:extLst>
        </xdr:cNvPr>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263049E4-2D17-41C9-A186-F67F0BF7895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C2C310DE-F0EB-482B-9914-D11F718B594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582515FE-CD72-4EA0-BFEE-A96AF0A51BF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C44A6E25-BAAB-4CC7-BFED-F3011E03B7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D8856A92-E3BB-4BDE-82C2-0E217A80783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D1E68DB6-5A92-4C19-BC3D-5DB92A33092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C44D8B25-4CC4-4BF3-80F1-45DD0D25DC9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9DA070E7-FF48-437E-988B-AD55B739E3D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6C930BFF-5229-4C97-AD4E-5A11283BA5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2782DE1C-7C06-453D-8A90-B82194D0D7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265356FC-7C97-4DF1-9B1C-8BE4DECEE07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9C977AA-9BD5-449E-8211-096782D6B73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39CD7E47-E7BA-4D62-AD82-303CB6770E3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EE8385C6-57DF-440E-B560-7D90A9F7FD1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523A9C50-2694-498E-88AB-5705E5B83EC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A61AE975-D937-48DB-8457-B1C69C86496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40AB32B0-FAF5-4371-B2EE-A66686EB460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BA159AE1-D942-4B5B-A5FE-F5F4F5A9AAB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FDBF45C0-AEA7-4B85-8FF9-FED9391FD79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36184E07-CB9D-4F61-821A-4FB7657BB20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E7B89EA1-F1FE-46F8-8549-ABD0F105BCB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7290081B-CCFF-4132-B7E5-8C84F1D7857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429EF26F-5C34-4AEC-8F98-8141256C7A4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800BE8CC-D878-4223-BF6C-4B0F7A20A3E4}"/>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700A32A1-3D3D-4E52-AD92-3B2AC85C87D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412F3111-8917-4285-B502-95023454227B}"/>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4FF0F8FF-10B1-4A5B-961C-6F379596DACE}"/>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09A91423-21F4-42C1-8F61-F118EA01D543}"/>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B4DB3092-FA10-4906-98E3-1C6751059B9A}"/>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5E0166B4-AE93-4231-8E98-01C87A855D1E}"/>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64DE505F-7C54-464C-9094-D65CB88CAAF9}"/>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E82357F6-138B-4C6C-A45C-5D963FF770A4}"/>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FAD3770D-3E5A-4C8B-A5BA-4E8EF6769163}"/>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B478631A-4C1F-406A-8019-AD49C8549843}"/>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777152C-FB1B-4BDD-A667-53D8EDCCE7E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36FE12F-606B-46BC-A4D8-D571333251A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5D43446-2A71-42E8-895A-171024377E3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28001D1-8A42-4FA8-ABE5-6444398B5AE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8C5DF51-7178-491E-AFBF-CEFFFADC862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604" name="楕円 603">
          <a:extLst>
            <a:ext uri="{FF2B5EF4-FFF2-40B4-BE49-F238E27FC236}">
              <a16:creationId xmlns:a16="http://schemas.microsoft.com/office/drawing/2014/main" id="{A104CCE6-F96A-4015-8555-3D15A9D6BCAE}"/>
            </a:ext>
          </a:extLst>
        </xdr:cNvPr>
        <xdr:cNvSpPr/>
      </xdr:nvSpPr>
      <xdr:spPr>
        <a:xfrm>
          <a:off x="22110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a:extLst>
            <a:ext uri="{FF2B5EF4-FFF2-40B4-BE49-F238E27FC236}">
              <a16:creationId xmlns:a16="http://schemas.microsoft.com/office/drawing/2014/main" id="{996C8FF7-A949-4D37-B21B-6FDA90F40FD3}"/>
            </a:ext>
          </a:extLst>
        </xdr:cNvPr>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99314</xdr:rowOff>
    </xdr:from>
    <xdr:to>
      <xdr:col>112</xdr:col>
      <xdr:colOff>38100</xdr:colOff>
      <xdr:row>63</xdr:row>
      <xdr:rowOff>29464</xdr:rowOff>
    </xdr:to>
    <xdr:sp macro="" textlink="">
      <xdr:nvSpPr>
        <xdr:cNvPr id="606" name="楕円 605">
          <a:extLst>
            <a:ext uri="{FF2B5EF4-FFF2-40B4-BE49-F238E27FC236}">
              <a16:creationId xmlns:a16="http://schemas.microsoft.com/office/drawing/2014/main" id="{7EE2D48F-828B-4904-B038-92C1A5FB0CAA}"/>
            </a:ext>
          </a:extLst>
        </xdr:cNvPr>
        <xdr:cNvSpPr/>
      </xdr:nvSpPr>
      <xdr:spPr>
        <a:xfrm>
          <a:off x="21272500" y="107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150114</xdr:rowOff>
    </xdr:from>
    <xdr:to>
      <xdr:col>116</xdr:col>
      <xdr:colOff>63500</xdr:colOff>
      <xdr:row>62</xdr:row>
      <xdr:rowOff>150876</xdr:rowOff>
    </xdr:to>
    <xdr:cxnSp macro="">
      <xdr:nvCxnSpPr>
        <xdr:cNvPr id="607" name="直線コネクタ 606">
          <a:extLst>
            <a:ext uri="{FF2B5EF4-FFF2-40B4-BE49-F238E27FC236}">
              <a16:creationId xmlns:a16="http://schemas.microsoft.com/office/drawing/2014/main" id="{63A3671F-B307-48CD-9DB0-1C612B03AD0F}"/>
            </a:ext>
          </a:extLst>
        </xdr:cNvPr>
        <xdr:cNvCxnSpPr/>
      </xdr:nvCxnSpPr>
      <xdr:spPr>
        <a:xfrm>
          <a:off x="21323300" y="1078001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91694</xdr:rowOff>
    </xdr:from>
    <xdr:to>
      <xdr:col>107</xdr:col>
      <xdr:colOff>101600</xdr:colOff>
      <xdr:row>63</xdr:row>
      <xdr:rowOff>21844</xdr:rowOff>
    </xdr:to>
    <xdr:sp macro="" textlink="">
      <xdr:nvSpPr>
        <xdr:cNvPr id="608" name="楕円 607">
          <a:extLst>
            <a:ext uri="{FF2B5EF4-FFF2-40B4-BE49-F238E27FC236}">
              <a16:creationId xmlns:a16="http://schemas.microsoft.com/office/drawing/2014/main" id="{EDB2BAF3-E3C7-4AAD-9BE8-A7AFC4C19C58}"/>
            </a:ext>
          </a:extLst>
        </xdr:cNvPr>
        <xdr:cNvSpPr/>
      </xdr:nvSpPr>
      <xdr:spPr>
        <a:xfrm>
          <a:off x="203835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142494</xdr:rowOff>
    </xdr:from>
    <xdr:to>
      <xdr:col>111</xdr:col>
      <xdr:colOff>177800</xdr:colOff>
      <xdr:row>62</xdr:row>
      <xdr:rowOff>150114</xdr:rowOff>
    </xdr:to>
    <xdr:cxnSp macro="">
      <xdr:nvCxnSpPr>
        <xdr:cNvPr id="609" name="直線コネクタ 608">
          <a:extLst>
            <a:ext uri="{FF2B5EF4-FFF2-40B4-BE49-F238E27FC236}">
              <a16:creationId xmlns:a16="http://schemas.microsoft.com/office/drawing/2014/main" id="{A5063F4A-2818-46DE-88C9-FA1120F837D7}"/>
            </a:ext>
          </a:extLst>
        </xdr:cNvPr>
        <xdr:cNvCxnSpPr/>
      </xdr:nvCxnSpPr>
      <xdr:spPr>
        <a:xfrm>
          <a:off x="20434300" y="1077239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95123</xdr:rowOff>
    </xdr:from>
    <xdr:to>
      <xdr:col>102</xdr:col>
      <xdr:colOff>165100</xdr:colOff>
      <xdr:row>63</xdr:row>
      <xdr:rowOff>25273</xdr:rowOff>
    </xdr:to>
    <xdr:sp macro="" textlink="">
      <xdr:nvSpPr>
        <xdr:cNvPr id="610" name="楕円 609">
          <a:extLst>
            <a:ext uri="{FF2B5EF4-FFF2-40B4-BE49-F238E27FC236}">
              <a16:creationId xmlns:a16="http://schemas.microsoft.com/office/drawing/2014/main" id="{7CA54B2C-2ADE-4C0A-BC14-0DA87AD597DC}"/>
            </a:ext>
          </a:extLst>
        </xdr:cNvPr>
        <xdr:cNvSpPr/>
      </xdr:nvSpPr>
      <xdr:spPr>
        <a:xfrm>
          <a:off x="19494500" y="107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142494</xdr:rowOff>
    </xdr:from>
    <xdr:to>
      <xdr:col>107</xdr:col>
      <xdr:colOff>50800</xdr:colOff>
      <xdr:row>62</xdr:row>
      <xdr:rowOff>145923</xdr:rowOff>
    </xdr:to>
    <xdr:cxnSp macro="">
      <xdr:nvCxnSpPr>
        <xdr:cNvPr id="611" name="直線コネクタ 610">
          <a:extLst>
            <a:ext uri="{FF2B5EF4-FFF2-40B4-BE49-F238E27FC236}">
              <a16:creationId xmlns:a16="http://schemas.microsoft.com/office/drawing/2014/main" id="{A4B9555E-A4BB-48E3-8D7A-FDBD9CB578B1}"/>
            </a:ext>
          </a:extLst>
        </xdr:cNvPr>
        <xdr:cNvCxnSpPr/>
      </xdr:nvCxnSpPr>
      <xdr:spPr>
        <a:xfrm flipV="1">
          <a:off x="19545300" y="1077239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97790</xdr:rowOff>
    </xdr:from>
    <xdr:to>
      <xdr:col>98</xdr:col>
      <xdr:colOff>38100</xdr:colOff>
      <xdr:row>63</xdr:row>
      <xdr:rowOff>27940</xdr:rowOff>
    </xdr:to>
    <xdr:sp macro="" textlink="">
      <xdr:nvSpPr>
        <xdr:cNvPr id="612" name="楕円 611">
          <a:extLst>
            <a:ext uri="{FF2B5EF4-FFF2-40B4-BE49-F238E27FC236}">
              <a16:creationId xmlns:a16="http://schemas.microsoft.com/office/drawing/2014/main" id="{6F676898-CD5B-4F40-9219-A0440AC81C46}"/>
            </a:ext>
          </a:extLst>
        </xdr:cNvPr>
        <xdr:cNvSpPr/>
      </xdr:nvSpPr>
      <xdr:spPr>
        <a:xfrm>
          <a:off x="18605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145923</xdr:rowOff>
    </xdr:from>
    <xdr:to>
      <xdr:col>102</xdr:col>
      <xdr:colOff>114300</xdr:colOff>
      <xdr:row>62</xdr:row>
      <xdr:rowOff>148590</xdr:rowOff>
    </xdr:to>
    <xdr:cxnSp macro="">
      <xdr:nvCxnSpPr>
        <xdr:cNvPr id="613" name="直線コネクタ 612">
          <a:extLst>
            <a:ext uri="{FF2B5EF4-FFF2-40B4-BE49-F238E27FC236}">
              <a16:creationId xmlns:a16="http://schemas.microsoft.com/office/drawing/2014/main" id="{293EC006-5A20-4614-9418-17DF8BEBCDD8}"/>
            </a:ext>
          </a:extLst>
        </xdr:cNvPr>
        <xdr:cNvCxnSpPr/>
      </xdr:nvCxnSpPr>
      <xdr:spPr>
        <a:xfrm flipV="1">
          <a:off x="18656300" y="1077582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F7261902-F7EE-4EA6-B241-64875E80BB0F}"/>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DD7DC174-08A1-428A-B18F-1953AE59475E}"/>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6ADF795C-7EFE-43F0-8329-2362B30B3555}"/>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1005B1C4-8069-4C35-83C0-5BEB1A572831}"/>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20591</xdr:rowOff>
    </xdr:from>
    <xdr:ext cx="469744" cy="259045"/>
    <xdr:sp macro="" textlink="">
      <xdr:nvSpPr>
        <xdr:cNvPr id="618" name="n_1mainValue【学校施設】&#10;一人当たり面積">
          <a:extLst>
            <a:ext uri="{FF2B5EF4-FFF2-40B4-BE49-F238E27FC236}">
              <a16:creationId xmlns:a16="http://schemas.microsoft.com/office/drawing/2014/main" id="{25226D90-C7B0-4739-81F9-F3C0EFEF0344}"/>
            </a:ext>
          </a:extLst>
        </xdr:cNvPr>
        <xdr:cNvSpPr txBox="1"/>
      </xdr:nvSpPr>
      <xdr:spPr>
        <a:xfrm>
          <a:off x="21075727" y="108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12971</xdr:rowOff>
    </xdr:from>
    <xdr:ext cx="469744" cy="259045"/>
    <xdr:sp macro="" textlink="">
      <xdr:nvSpPr>
        <xdr:cNvPr id="619" name="n_2mainValue【学校施設】&#10;一人当たり面積">
          <a:extLst>
            <a:ext uri="{FF2B5EF4-FFF2-40B4-BE49-F238E27FC236}">
              <a16:creationId xmlns:a16="http://schemas.microsoft.com/office/drawing/2014/main" id="{5609FB0A-08D2-4B6A-B5FF-25018DE476F2}"/>
            </a:ext>
          </a:extLst>
        </xdr:cNvPr>
        <xdr:cNvSpPr txBox="1"/>
      </xdr:nvSpPr>
      <xdr:spPr>
        <a:xfrm>
          <a:off x="20199427" y="1081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16400</xdr:rowOff>
    </xdr:from>
    <xdr:ext cx="469744" cy="259045"/>
    <xdr:sp macro="" textlink="">
      <xdr:nvSpPr>
        <xdr:cNvPr id="620" name="n_3mainValue【学校施設】&#10;一人当たり面積">
          <a:extLst>
            <a:ext uri="{FF2B5EF4-FFF2-40B4-BE49-F238E27FC236}">
              <a16:creationId xmlns:a16="http://schemas.microsoft.com/office/drawing/2014/main" id="{96CDF5F9-E1EB-4CDE-AFC8-62C58A0BC997}"/>
            </a:ext>
          </a:extLst>
        </xdr:cNvPr>
        <xdr:cNvSpPr txBox="1"/>
      </xdr:nvSpPr>
      <xdr:spPr>
        <a:xfrm>
          <a:off x="19310427" y="108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19067</xdr:rowOff>
    </xdr:from>
    <xdr:ext cx="469744" cy="259045"/>
    <xdr:sp macro="" textlink="">
      <xdr:nvSpPr>
        <xdr:cNvPr id="621" name="n_4mainValue【学校施設】&#10;一人当たり面積">
          <a:extLst>
            <a:ext uri="{FF2B5EF4-FFF2-40B4-BE49-F238E27FC236}">
              <a16:creationId xmlns:a16="http://schemas.microsoft.com/office/drawing/2014/main" id="{8F36E7F3-9BB2-4DD4-BE39-5839AACFA8EB}"/>
            </a:ext>
          </a:extLst>
        </xdr:cNvPr>
        <xdr:cNvSpPr txBox="1"/>
      </xdr:nvSpPr>
      <xdr:spPr>
        <a:xfrm>
          <a:off x="18421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4D1B21CB-C299-463C-B9F1-FCDF5C28D74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E3C3575D-06CE-4F2C-AB32-1EED0561D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5E844B08-3FC1-40E7-ACA1-9E92FF675D6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DF27ADFF-3BC6-4647-863A-89EFA2894F2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48371F18-BDEE-4D7E-BD92-0EE759AFD42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81CF673C-D416-4180-9A1E-DBE69E24C60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DA4EACE2-0695-4C97-BC9C-D2FC488BE6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DE13E66F-1EC9-462A-B452-EC9C72488A7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4AD41C92-CCF2-4CF9-989D-7323F043A12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CAA4EAE5-328C-4B93-9BB7-6DA742D64A3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5B2014A1-6476-4FED-9EAB-8E8731B27A6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E4FF6CAB-6C5D-4EFF-B662-C2A409A7C0A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D7756F7B-A90D-44C3-83D5-23528050BCD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6D56EF58-2AF5-4B7F-9687-BF36FE4F106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1CA7F3A3-948B-4AE9-A046-677D0C7AEF3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8024FF09-F07E-43B0-A6F4-7C19FE2F912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E8E6A75-14A8-4B0D-B97D-8B57FAC27A8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58590286-E777-4A79-90D5-C42ADD7AD40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9717BAE6-FB8A-4FE5-8251-3295CB72E0B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183FE11-F564-4A70-BF70-4EEC575F97E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7B0CEF5B-9937-48B2-8F9C-9571C2504E8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6B8C866F-CA2F-4A50-9EE1-C5AA80BA573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6223A83C-1E60-4AB3-ACD9-34B66EC6DD3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F568D43F-D0AF-4210-9363-BA3732FFED9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81C3D3D5-4461-430E-9641-66D95F30F6E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5BA1A154-97DD-4830-820F-CC1EBBD5DD4D}"/>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93D5243E-44C8-422D-91C5-72742D0C6E6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1123AA1B-9DDE-4A0C-89D7-C3F191DB55C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7CD70576-916A-4A79-8124-DA2FB4B07F9A}"/>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90787371-55CB-43D2-AF86-E8A38A614269}"/>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02BD2BB9-3A97-4849-A14F-406BAC6541FD}"/>
            </a:ext>
          </a:extLst>
        </xdr:cNvPr>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37195B26-EC2C-4221-BB3E-7AB6E7418BDD}"/>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B84FEFF3-88BF-410F-A012-504132EAAF20}"/>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14DBA3CA-80EB-4E99-8979-7E8E0568B6D9}"/>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CEC53619-F53F-483C-857B-AB6B93C437FE}"/>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6230F893-82F5-4ED8-BB1D-A0C6A5A8D5E5}"/>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5A7F9D3-3D42-477D-9DC1-DCF39287E35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8AFDEB0-3EAD-4BDF-98F3-71221708D92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55E4DF9-CC07-4640-9943-30DFA876679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B3CED87-2B84-40CC-A7D1-F39B7BD789B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2E11DA4-ACA4-4A69-9990-896CC411DE8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13426</xdr:rowOff>
    </xdr:from>
    <xdr:to>
      <xdr:col>85</xdr:col>
      <xdr:colOff>177800</xdr:colOff>
      <xdr:row>85</xdr:row>
      <xdr:rowOff>115026</xdr:rowOff>
    </xdr:to>
    <xdr:sp macro="" textlink="">
      <xdr:nvSpPr>
        <xdr:cNvPr id="663" name="楕円 662">
          <a:extLst>
            <a:ext uri="{FF2B5EF4-FFF2-40B4-BE49-F238E27FC236}">
              <a16:creationId xmlns:a16="http://schemas.microsoft.com/office/drawing/2014/main" id="{CA8F98C3-6B9F-4BAE-85BB-2CE68DF01304}"/>
            </a:ext>
          </a:extLst>
        </xdr:cNvPr>
        <xdr:cNvSpPr/>
      </xdr:nvSpPr>
      <xdr:spPr>
        <a:xfrm>
          <a:off x="162687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163303</xdr:rowOff>
    </xdr:from>
    <xdr:ext cx="405111" cy="259045"/>
    <xdr:sp macro="" textlink="">
      <xdr:nvSpPr>
        <xdr:cNvPr id="664" name="【児童館】&#10;有形固定資産減価償却率該当値テキスト">
          <a:extLst>
            <a:ext uri="{FF2B5EF4-FFF2-40B4-BE49-F238E27FC236}">
              <a16:creationId xmlns:a16="http://schemas.microsoft.com/office/drawing/2014/main" id="{F005C8F1-E1CA-4B83-8959-92D27E53BE40}"/>
            </a:ext>
          </a:extLst>
        </xdr:cNvPr>
        <xdr:cNvSpPr txBox="1"/>
      </xdr:nvSpPr>
      <xdr:spPr>
        <a:xfrm>
          <a:off x="16357600"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152219</xdr:rowOff>
    </xdr:from>
    <xdr:to>
      <xdr:col>81</xdr:col>
      <xdr:colOff>101600</xdr:colOff>
      <xdr:row>85</xdr:row>
      <xdr:rowOff>82369</xdr:rowOff>
    </xdr:to>
    <xdr:sp macro="" textlink="">
      <xdr:nvSpPr>
        <xdr:cNvPr id="665" name="楕円 664">
          <a:extLst>
            <a:ext uri="{FF2B5EF4-FFF2-40B4-BE49-F238E27FC236}">
              <a16:creationId xmlns:a16="http://schemas.microsoft.com/office/drawing/2014/main" id="{750289A0-FA15-4D1C-A631-1FC40542A249}"/>
            </a:ext>
          </a:extLst>
        </xdr:cNvPr>
        <xdr:cNvSpPr/>
      </xdr:nvSpPr>
      <xdr:spPr>
        <a:xfrm>
          <a:off x="15430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31569</xdr:rowOff>
    </xdr:from>
    <xdr:to>
      <xdr:col>85</xdr:col>
      <xdr:colOff>127000</xdr:colOff>
      <xdr:row>85</xdr:row>
      <xdr:rowOff>64226</xdr:rowOff>
    </xdr:to>
    <xdr:cxnSp macro="">
      <xdr:nvCxnSpPr>
        <xdr:cNvPr id="666" name="直線コネクタ 665">
          <a:extLst>
            <a:ext uri="{FF2B5EF4-FFF2-40B4-BE49-F238E27FC236}">
              <a16:creationId xmlns:a16="http://schemas.microsoft.com/office/drawing/2014/main" id="{75DE6C2C-00A0-4D5D-A9E3-5B48A5DD79E9}"/>
            </a:ext>
          </a:extLst>
        </xdr:cNvPr>
        <xdr:cNvCxnSpPr/>
      </xdr:nvCxnSpPr>
      <xdr:spPr>
        <a:xfrm>
          <a:off x="15481300" y="146048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119562</xdr:rowOff>
    </xdr:from>
    <xdr:to>
      <xdr:col>76</xdr:col>
      <xdr:colOff>165100</xdr:colOff>
      <xdr:row>85</xdr:row>
      <xdr:rowOff>49712</xdr:rowOff>
    </xdr:to>
    <xdr:sp macro="" textlink="">
      <xdr:nvSpPr>
        <xdr:cNvPr id="667" name="楕円 666">
          <a:extLst>
            <a:ext uri="{FF2B5EF4-FFF2-40B4-BE49-F238E27FC236}">
              <a16:creationId xmlns:a16="http://schemas.microsoft.com/office/drawing/2014/main" id="{C9F0F255-B350-4A96-B95A-57DF4CBC65B9}"/>
            </a:ext>
          </a:extLst>
        </xdr:cNvPr>
        <xdr:cNvSpPr/>
      </xdr:nvSpPr>
      <xdr:spPr>
        <a:xfrm>
          <a:off x="14541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170362</xdr:rowOff>
    </xdr:from>
    <xdr:to>
      <xdr:col>81</xdr:col>
      <xdr:colOff>50800</xdr:colOff>
      <xdr:row>85</xdr:row>
      <xdr:rowOff>31569</xdr:rowOff>
    </xdr:to>
    <xdr:cxnSp macro="">
      <xdr:nvCxnSpPr>
        <xdr:cNvPr id="668" name="直線コネクタ 667">
          <a:extLst>
            <a:ext uri="{FF2B5EF4-FFF2-40B4-BE49-F238E27FC236}">
              <a16:creationId xmlns:a16="http://schemas.microsoft.com/office/drawing/2014/main" id="{826785EB-2235-499C-8D43-C45380D46DF8}"/>
            </a:ext>
          </a:extLst>
        </xdr:cNvPr>
        <xdr:cNvCxnSpPr/>
      </xdr:nvCxnSpPr>
      <xdr:spPr>
        <a:xfrm>
          <a:off x="14592300" y="145721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86905</xdr:rowOff>
    </xdr:from>
    <xdr:to>
      <xdr:col>72</xdr:col>
      <xdr:colOff>38100</xdr:colOff>
      <xdr:row>85</xdr:row>
      <xdr:rowOff>17055</xdr:rowOff>
    </xdr:to>
    <xdr:sp macro="" textlink="">
      <xdr:nvSpPr>
        <xdr:cNvPr id="669" name="楕円 668">
          <a:extLst>
            <a:ext uri="{FF2B5EF4-FFF2-40B4-BE49-F238E27FC236}">
              <a16:creationId xmlns:a16="http://schemas.microsoft.com/office/drawing/2014/main" id="{6F729660-8C8F-4FDB-B375-284EE3AA97E2}"/>
            </a:ext>
          </a:extLst>
        </xdr:cNvPr>
        <xdr:cNvSpPr/>
      </xdr:nvSpPr>
      <xdr:spPr>
        <a:xfrm>
          <a:off x="13652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137705</xdr:rowOff>
    </xdr:from>
    <xdr:to>
      <xdr:col>76</xdr:col>
      <xdr:colOff>114300</xdr:colOff>
      <xdr:row>84</xdr:row>
      <xdr:rowOff>170362</xdr:rowOff>
    </xdr:to>
    <xdr:cxnSp macro="">
      <xdr:nvCxnSpPr>
        <xdr:cNvPr id="670" name="直線コネクタ 669">
          <a:extLst>
            <a:ext uri="{FF2B5EF4-FFF2-40B4-BE49-F238E27FC236}">
              <a16:creationId xmlns:a16="http://schemas.microsoft.com/office/drawing/2014/main" id="{91DCFC0C-AC95-450D-83FE-C871E45932CC}"/>
            </a:ext>
          </a:extLst>
        </xdr:cNvPr>
        <xdr:cNvCxnSpPr/>
      </xdr:nvCxnSpPr>
      <xdr:spPr>
        <a:xfrm>
          <a:off x="13703300" y="145395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57513</xdr:rowOff>
    </xdr:from>
    <xdr:to>
      <xdr:col>67</xdr:col>
      <xdr:colOff>101600</xdr:colOff>
      <xdr:row>84</xdr:row>
      <xdr:rowOff>159113</xdr:rowOff>
    </xdr:to>
    <xdr:sp macro="" textlink="">
      <xdr:nvSpPr>
        <xdr:cNvPr id="671" name="楕円 670">
          <a:extLst>
            <a:ext uri="{FF2B5EF4-FFF2-40B4-BE49-F238E27FC236}">
              <a16:creationId xmlns:a16="http://schemas.microsoft.com/office/drawing/2014/main" id="{FD11E06E-C1CD-4F40-8606-57DC0CB165E6}"/>
            </a:ext>
          </a:extLst>
        </xdr:cNvPr>
        <xdr:cNvSpPr/>
      </xdr:nvSpPr>
      <xdr:spPr>
        <a:xfrm>
          <a:off x="12763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108313</xdr:rowOff>
    </xdr:from>
    <xdr:to>
      <xdr:col>71</xdr:col>
      <xdr:colOff>177800</xdr:colOff>
      <xdr:row>84</xdr:row>
      <xdr:rowOff>137705</xdr:rowOff>
    </xdr:to>
    <xdr:cxnSp macro="">
      <xdr:nvCxnSpPr>
        <xdr:cNvPr id="672" name="直線コネクタ 671">
          <a:extLst>
            <a:ext uri="{FF2B5EF4-FFF2-40B4-BE49-F238E27FC236}">
              <a16:creationId xmlns:a16="http://schemas.microsoft.com/office/drawing/2014/main" id="{E952C429-84AD-4B45-A4AA-21707BD96C58}"/>
            </a:ext>
          </a:extLst>
        </xdr:cNvPr>
        <xdr:cNvCxnSpPr/>
      </xdr:nvCxnSpPr>
      <xdr:spPr>
        <a:xfrm>
          <a:off x="12814300" y="145101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id="{8C7F4F2F-A8D1-4385-8EE2-75B07B16509B}"/>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674" name="n_2aveValue【児童館】&#10;有形固定資産減価償却率">
          <a:extLst>
            <a:ext uri="{FF2B5EF4-FFF2-40B4-BE49-F238E27FC236}">
              <a16:creationId xmlns:a16="http://schemas.microsoft.com/office/drawing/2014/main" id="{DA2555C1-D73D-453C-9D45-FECC0B642984}"/>
            </a:ext>
          </a:extLst>
        </xdr:cNvPr>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5" name="n_3aveValue【児童館】&#10;有形固定資産減価償却率">
          <a:extLst>
            <a:ext uri="{FF2B5EF4-FFF2-40B4-BE49-F238E27FC236}">
              <a16:creationId xmlns:a16="http://schemas.microsoft.com/office/drawing/2014/main" id="{17E3BE88-D6BA-4164-A01E-9A475E806BB6}"/>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a:extLst>
            <a:ext uri="{FF2B5EF4-FFF2-40B4-BE49-F238E27FC236}">
              <a16:creationId xmlns:a16="http://schemas.microsoft.com/office/drawing/2014/main" id="{862D1044-20BE-4E73-AB3A-F358A433A3C0}"/>
            </a:ext>
          </a:extLst>
        </xdr:cNvPr>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73496</xdr:rowOff>
    </xdr:from>
    <xdr:ext cx="405111" cy="259045"/>
    <xdr:sp macro="" textlink="">
      <xdr:nvSpPr>
        <xdr:cNvPr id="677" name="n_1mainValue【児童館】&#10;有形固定資産減価償却率">
          <a:extLst>
            <a:ext uri="{FF2B5EF4-FFF2-40B4-BE49-F238E27FC236}">
              <a16:creationId xmlns:a16="http://schemas.microsoft.com/office/drawing/2014/main" id="{FDD2886F-34DB-4FAF-A347-0807CDC3F1DB}"/>
            </a:ext>
          </a:extLst>
        </xdr:cNvPr>
        <xdr:cNvSpPr txBox="1"/>
      </xdr:nvSpPr>
      <xdr:spPr>
        <a:xfrm>
          <a:off x="152660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40839</xdr:rowOff>
    </xdr:from>
    <xdr:ext cx="405111" cy="259045"/>
    <xdr:sp macro="" textlink="">
      <xdr:nvSpPr>
        <xdr:cNvPr id="678" name="n_2mainValue【児童館】&#10;有形固定資産減価償却率">
          <a:extLst>
            <a:ext uri="{FF2B5EF4-FFF2-40B4-BE49-F238E27FC236}">
              <a16:creationId xmlns:a16="http://schemas.microsoft.com/office/drawing/2014/main" id="{E47F1E85-83E3-4A91-9582-5B572A8B0624}"/>
            </a:ext>
          </a:extLst>
        </xdr:cNvPr>
        <xdr:cNvSpPr txBox="1"/>
      </xdr:nvSpPr>
      <xdr:spPr>
        <a:xfrm>
          <a:off x="143897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8182</xdr:rowOff>
    </xdr:from>
    <xdr:ext cx="405111" cy="259045"/>
    <xdr:sp macro="" textlink="">
      <xdr:nvSpPr>
        <xdr:cNvPr id="679" name="n_3mainValue【児童館】&#10;有形固定資産減価償却率">
          <a:extLst>
            <a:ext uri="{FF2B5EF4-FFF2-40B4-BE49-F238E27FC236}">
              <a16:creationId xmlns:a16="http://schemas.microsoft.com/office/drawing/2014/main" id="{0322D945-3F78-4288-A2D8-383E3BCFF0E6}"/>
            </a:ext>
          </a:extLst>
        </xdr:cNvPr>
        <xdr:cNvSpPr txBox="1"/>
      </xdr:nvSpPr>
      <xdr:spPr>
        <a:xfrm>
          <a:off x="13500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150240</xdr:rowOff>
    </xdr:from>
    <xdr:ext cx="405111" cy="259045"/>
    <xdr:sp macro="" textlink="">
      <xdr:nvSpPr>
        <xdr:cNvPr id="680" name="n_4mainValue【児童館】&#10;有形固定資産減価償却率">
          <a:extLst>
            <a:ext uri="{FF2B5EF4-FFF2-40B4-BE49-F238E27FC236}">
              <a16:creationId xmlns:a16="http://schemas.microsoft.com/office/drawing/2014/main" id="{5F28848A-BEEB-462D-85F8-6CBB2567334C}"/>
            </a:ext>
          </a:extLst>
        </xdr:cNvPr>
        <xdr:cNvSpPr txBox="1"/>
      </xdr:nvSpPr>
      <xdr:spPr>
        <a:xfrm>
          <a:off x="12611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6CE63D9D-CAEF-463F-9528-762CB1ACAE4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84C7DC16-C11A-44A8-9CE2-7C302F59550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4C96E8D-A39A-47AA-BF5F-9836B568450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9CE8778E-7222-44F5-8D15-7965D179C39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447E3699-4E5B-444A-B568-84CEEF4194E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144E9895-F1E9-491D-83AA-99002090FCC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6C2287DF-12BC-469F-A223-C30168B0329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6F742300-FD54-42D1-A5EF-F52E0CF0088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EE2F33D6-13BE-4034-B1D9-56B163BF673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E86D0A12-86FD-4AE2-9D7E-0EFC740FEA3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51F814E4-3D87-4133-ADDF-3DBE01C54D7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FD1BC27A-7727-4FA1-8FE2-FC8FC566E3E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68EDD055-B08F-42FF-A190-EA83BCD4673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7FB21166-1B63-4F98-BA30-FBD7BC8D6CD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2A092729-9D07-4C8F-A2B7-6676FDDA918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E48F5457-6877-4737-A885-12CD86E5185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2E6C7BAB-37A8-471D-B2CD-5DB1D2BDCE1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87DB5095-92B6-4579-BBA8-A81CBD1E4C9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228398A9-EFA1-4129-BF25-83332FA507E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25E3251C-ABA4-4933-A03F-09052D239D8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DE82E09F-7098-4EBB-822E-DDFBB784C27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E4DCAFDC-766D-4193-BDB5-AD6BB2B11B3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4E09C3AE-244C-4B93-91B2-1B7210E9852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1EC7069D-F775-4F66-B5B5-0916C22AB2C7}"/>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A57719C0-DDFF-487E-9926-24D59510EA19}"/>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7D2E7C78-A7B6-473B-9230-57E91C72C99B}"/>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4078DEAF-EAD6-4F21-A928-F5C16C896E08}"/>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D3B7D404-CD29-459D-9123-4D9CA52CC22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9" name="【児童館】&#10;一人当たり面積平均値テキスト">
          <a:extLst>
            <a:ext uri="{FF2B5EF4-FFF2-40B4-BE49-F238E27FC236}">
              <a16:creationId xmlns:a16="http://schemas.microsoft.com/office/drawing/2014/main" id="{F244FCD7-F0F3-4D74-9847-0ACDC3A6E723}"/>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89792593-4086-4DEA-B5B4-669344B5111E}"/>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58FC0BC5-C03A-486E-8437-A48B9045FCAD}"/>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586FA08C-9248-46E7-A142-237DD7D6B352}"/>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6436484F-ABD8-4194-84C5-9315CD09B4B3}"/>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C245D154-DD43-43BD-8B38-C0B7BD3FFB9A}"/>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B1AD2ED4-646A-4881-8E80-7C6DEA5BB61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1C8D653-E8D7-4F98-B9F2-8EED6BC9461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462427F-D57A-4289-BF9D-A9008771C9C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DA8753A-3E2B-4F31-ADA4-93A2D422875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4F09C08-A31C-44EA-AD6C-A9BFE9312F8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44450</xdr:rowOff>
    </xdr:from>
    <xdr:to>
      <xdr:col>116</xdr:col>
      <xdr:colOff>114300</xdr:colOff>
      <xdr:row>80</xdr:row>
      <xdr:rowOff>146050</xdr:rowOff>
    </xdr:to>
    <xdr:sp macro="" textlink="">
      <xdr:nvSpPr>
        <xdr:cNvPr id="720" name="楕円 719">
          <a:extLst>
            <a:ext uri="{FF2B5EF4-FFF2-40B4-BE49-F238E27FC236}">
              <a16:creationId xmlns:a16="http://schemas.microsoft.com/office/drawing/2014/main" id="{0996CE14-193E-4D76-A493-30630A199FFA}"/>
            </a:ext>
          </a:extLst>
        </xdr:cNvPr>
        <xdr:cNvSpPr/>
      </xdr:nvSpPr>
      <xdr:spPr>
        <a:xfrm>
          <a:off x="22110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67327</xdr:rowOff>
    </xdr:from>
    <xdr:ext cx="469744" cy="259045"/>
    <xdr:sp macro="" textlink="">
      <xdr:nvSpPr>
        <xdr:cNvPr id="721" name="【児童館】&#10;一人当たり面積該当値テキスト">
          <a:extLst>
            <a:ext uri="{FF2B5EF4-FFF2-40B4-BE49-F238E27FC236}">
              <a16:creationId xmlns:a16="http://schemas.microsoft.com/office/drawing/2014/main" id="{9C2B7143-775F-47D9-A954-515F20F1152A}"/>
            </a:ext>
          </a:extLst>
        </xdr:cNvPr>
        <xdr:cNvSpPr txBox="1"/>
      </xdr:nvSpPr>
      <xdr:spPr>
        <a:xfrm>
          <a:off x="221996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722" name="楕円 721">
          <a:extLst>
            <a:ext uri="{FF2B5EF4-FFF2-40B4-BE49-F238E27FC236}">
              <a16:creationId xmlns:a16="http://schemas.microsoft.com/office/drawing/2014/main" id="{D99AF787-52F8-4B40-9526-EBF13C3CCECE}"/>
            </a:ext>
          </a:extLst>
        </xdr:cNvPr>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95250</xdr:rowOff>
    </xdr:from>
    <xdr:to>
      <xdr:col>116</xdr:col>
      <xdr:colOff>63500</xdr:colOff>
      <xdr:row>80</xdr:row>
      <xdr:rowOff>114300</xdr:rowOff>
    </xdr:to>
    <xdr:cxnSp macro="">
      <xdr:nvCxnSpPr>
        <xdr:cNvPr id="723" name="直線コネクタ 722">
          <a:extLst>
            <a:ext uri="{FF2B5EF4-FFF2-40B4-BE49-F238E27FC236}">
              <a16:creationId xmlns:a16="http://schemas.microsoft.com/office/drawing/2014/main" id="{8CD9DFF3-45B9-4C93-A6D6-211CFCBC3AD0}"/>
            </a:ext>
          </a:extLst>
        </xdr:cNvPr>
        <xdr:cNvCxnSpPr/>
      </xdr:nvCxnSpPr>
      <xdr:spPr>
        <a:xfrm flipV="1">
          <a:off x="21323300" y="13811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724" name="楕円 723">
          <a:extLst>
            <a:ext uri="{FF2B5EF4-FFF2-40B4-BE49-F238E27FC236}">
              <a16:creationId xmlns:a16="http://schemas.microsoft.com/office/drawing/2014/main" id="{8A85764A-E91F-4DFC-85CF-735FB0466A50}"/>
            </a:ext>
          </a:extLst>
        </xdr:cNvPr>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114300</xdr:rowOff>
    </xdr:to>
    <xdr:cxnSp macro="">
      <xdr:nvCxnSpPr>
        <xdr:cNvPr id="725" name="直線コネクタ 724">
          <a:extLst>
            <a:ext uri="{FF2B5EF4-FFF2-40B4-BE49-F238E27FC236}">
              <a16:creationId xmlns:a16="http://schemas.microsoft.com/office/drawing/2014/main" id="{B91622B2-9994-4803-BEAC-AC5A1B7E69D1}"/>
            </a:ext>
          </a:extLst>
        </xdr:cNvPr>
        <xdr:cNvCxnSpPr/>
      </xdr:nvCxnSpPr>
      <xdr:spPr>
        <a:xfrm>
          <a:off x="20434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82550</xdr:rowOff>
    </xdr:from>
    <xdr:to>
      <xdr:col>102</xdr:col>
      <xdr:colOff>165100</xdr:colOff>
      <xdr:row>81</xdr:row>
      <xdr:rowOff>12700</xdr:rowOff>
    </xdr:to>
    <xdr:sp macro="" textlink="">
      <xdr:nvSpPr>
        <xdr:cNvPr id="726" name="楕円 725">
          <a:extLst>
            <a:ext uri="{FF2B5EF4-FFF2-40B4-BE49-F238E27FC236}">
              <a16:creationId xmlns:a16="http://schemas.microsoft.com/office/drawing/2014/main" id="{14424CA3-290A-48D6-956A-F9E9229ADD65}"/>
            </a:ext>
          </a:extLst>
        </xdr:cNvPr>
        <xdr:cNvSpPr/>
      </xdr:nvSpPr>
      <xdr:spPr>
        <a:xfrm>
          <a:off x="19494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133350</xdr:rowOff>
    </xdr:to>
    <xdr:cxnSp macro="">
      <xdr:nvCxnSpPr>
        <xdr:cNvPr id="727" name="直線コネクタ 726">
          <a:extLst>
            <a:ext uri="{FF2B5EF4-FFF2-40B4-BE49-F238E27FC236}">
              <a16:creationId xmlns:a16="http://schemas.microsoft.com/office/drawing/2014/main" id="{B5EDE7FD-9F9D-4744-97C7-C5BA82562778}"/>
            </a:ext>
          </a:extLst>
        </xdr:cNvPr>
        <xdr:cNvCxnSpPr/>
      </xdr:nvCxnSpPr>
      <xdr:spPr>
        <a:xfrm flipV="1">
          <a:off x="19545300" y="13830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82550</xdr:rowOff>
    </xdr:from>
    <xdr:to>
      <xdr:col>98</xdr:col>
      <xdr:colOff>38100</xdr:colOff>
      <xdr:row>81</xdr:row>
      <xdr:rowOff>12700</xdr:rowOff>
    </xdr:to>
    <xdr:sp macro="" textlink="">
      <xdr:nvSpPr>
        <xdr:cNvPr id="728" name="楕円 727">
          <a:extLst>
            <a:ext uri="{FF2B5EF4-FFF2-40B4-BE49-F238E27FC236}">
              <a16:creationId xmlns:a16="http://schemas.microsoft.com/office/drawing/2014/main" id="{6B8383C2-D5A9-4F55-99C2-3E612D5497E4}"/>
            </a:ext>
          </a:extLst>
        </xdr:cNvPr>
        <xdr:cNvSpPr/>
      </xdr:nvSpPr>
      <xdr:spPr>
        <a:xfrm>
          <a:off x="18605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133350</xdr:rowOff>
    </xdr:from>
    <xdr:to>
      <xdr:col>102</xdr:col>
      <xdr:colOff>114300</xdr:colOff>
      <xdr:row>80</xdr:row>
      <xdr:rowOff>133350</xdr:rowOff>
    </xdr:to>
    <xdr:cxnSp macro="">
      <xdr:nvCxnSpPr>
        <xdr:cNvPr id="729" name="直線コネクタ 728">
          <a:extLst>
            <a:ext uri="{FF2B5EF4-FFF2-40B4-BE49-F238E27FC236}">
              <a16:creationId xmlns:a16="http://schemas.microsoft.com/office/drawing/2014/main" id="{4C830605-B13B-4426-978C-3FF252F7FEAA}"/>
            </a:ext>
          </a:extLst>
        </xdr:cNvPr>
        <xdr:cNvCxnSpPr/>
      </xdr:nvCxnSpPr>
      <xdr:spPr>
        <a:xfrm>
          <a:off x="18656300" y="1384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0" name="n_1aveValue【児童館】&#10;一人当たり面積">
          <a:extLst>
            <a:ext uri="{FF2B5EF4-FFF2-40B4-BE49-F238E27FC236}">
              <a16:creationId xmlns:a16="http://schemas.microsoft.com/office/drawing/2014/main" id="{A85570E8-BA93-4F15-9CD2-69F12C0670F1}"/>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1" name="n_2aveValue【児童館】&#10;一人当たり面積">
          <a:extLst>
            <a:ext uri="{FF2B5EF4-FFF2-40B4-BE49-F238E27FC236}">
              <a16:creationId xmlns:a16="http://schemas.microsoft.com/office/drawing/2014/main" id="{02670520-3443-404F-B92E-7EF67CABDD44}"/>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2" name="n_3aveValue【児童館】&#10;一人当たり面積">
          <a:extLst>
            <a:ext uri="{FF2B5EF4-FFF2-40B4-BE49-F238E27FC236}">
              <a16:creationId xmlns:a16="http://schemas.microsoft.com/office/drawing/2014/main" id="{C4C39C15-4BA5-46BE-A47D-422402CC9B58}"/>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3" name="n_4aveValue【児童館】&#10;一人当たり面積">
          <a:extLst>
            <a:ext uri="{FF2B5EF4-FFF2-40B4-BE49-F238E27FC236}">
              <a16:creationId xmlns:a16="http://schemas.microsoft.com/office/drawing/2014/main" id="{51879ECE-303A-4B07-BEC3-F6A6FBA7BA22}"/>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734" name="n_1mainValue【児童館】&#10;一人当たり面積">
          <a:extLst>
            <a:ext uri="{FF2B5EF4-FFF2-40B4-BE49-F238E27FC236}">
              <a16:creationId xmlns:a16="http://schemas.microsoft.com/office/drawing/2014/main" id="{4EFAF78D-3716-4A72-AAAF-91549C1DE461}"/>
            </a:ext>
          </a:extLst>
        </xdr:cNvPr>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735" name="n_2mainValue【児童館】&#10;一人当たり面積">
          <a:extLst>
            <a:ext uri="{FF2B5EF4-FFF2-40B4-BE49-F238E27FC236}">
              <a16:creationId xmlns:a16="http://schemas.microsoft.com/office/drawing/2014/main" id="{9AB4C538-4450-47F3-A564-AFC3105DA08B}"/>
            </a:ext>
          </a:extLst>
        </xdr:cNvPr>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29227</xdr:rowOff>
    </xdr:from>
    <xdr:ext cx="469744" cy="259045"/>
    <xdr:sp macro="" textlink="">
      <xdr:nvSpPr>
        <xdr:cNvPr id="736" name="n_3mainValue【児童館】&#10;一人当たり面積">
          <a:extLst>
            <a:ext uri="{FF2B5EF4-FFF2-40B4-BE49-F238E27FC236}">
              <a16:creationId xmlns:a16="http://schemas.microsoft.com/office/drawing/2014/main" id="{42DB5A1B-4D4F-47DC-AF80-507861C8A2AB}"/>
            </a:ext>
          </a:extLst>
        </xdr:cNvPr>
        <xdr:cNvSpPr txBox="1"/>
      </xdr:nvSpPr>
      <xdr:spPr>
        <a:xfrm>
          <a:off x="19310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29227</xdr:rowOff>
    </xdr:from>
    <xdr:ext cx="469744" cy="259045"/>
    <xdr:sp macro="" textlink="">
      <xdr:nvSpPr>
        <xdr:cNvPr id="737" name="n_4mainValue【児童館】&#10;一人当たり面積">
          <a:extLst>
            <a:ext uri="{FF2B5EF4-FFF2-40B4-BE49-F238E27FC236}">
              <a16:creationId xmlns:a16="http://schemas.microsoft.com/office/drawing/2014/main" id="{CB0A3DD6-5911-412B-AAA2-301F51E955D4}"/>
            </a:ext>
          </a:extLst>
        </xdr:cNvPr>
        <xdr:cNvSpPr txBox="1"/>
      </xdr:nvSpPr>
      <xdr:spPr>
        <a:xfrm>
          <a:off x="18421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8A8F85A6-B1AD-491E-B731-7D7EC60B69A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9037732F-67A8-4380-8BC7-022D3CB4FAD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34F43E18-4BD9-4A19-907B-01E254D2C3E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35FC85A6-CA9D-41A7-A5E1-87261E1F39B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26439387-24D1-415F-8C9A-164A216D8A7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70D1F417-2DA6-4F6C-83D0-1AAEA2D8A7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635AD0E5-F026-4C99-8F82-7B265FFD75E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1098CF0D-944C-4779-B6AA-3D5312B8155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F0C9F7F4-D716-4801-82D8-E141A402959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C95340E0-D8DF-4EB1-8EF4-A6788E14FAD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4711BA3C-81FE-4628-94B0-0ACDF88A00F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886B8E4B-0E79-4293-9F34-13A7B754B53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4462FED4-FBA2-4501-8085-5632CA01E26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8898C338-684F-40BB-A0D8-6A3B74A1CCD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E50800D0-DA68-45DA-94EE-5C4B751E43C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D7461333-1F2B-475E-BDC2-725EE10C9A8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72630A42-F18E-47B8-8D85-8462B0DEF50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4EE94CBB-EFC5-427C-97DD-D2A3F7787A0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5300C19D-A034-47BA-B4A7-D0B039C2B86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B61A6233-07E9-4620-8478-9C44730C7B3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A32F362C-3A25-40CB-846A-F42A9CA3A82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B13C8AF7-3AEC-4BEA-A404-83F71927CAE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5E20B410-0FD6-468B-99FB-3FC2331ED23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C9CE4DD6-80DD-426E-A15E-A1AA714D8D1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6EAF4C7E-6A10-477F-9F87-3ABEF32969D9}"/>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7CD8882B-042B-4910-B168-5CF648313B8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C2D1BF00-9E05-4147-B70E-1C521D93F64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169D7407-BDAD-4F36-BE20-872A034432AE}"/>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14C654F3-D04B-4502-A828-5A290D4498B2}"/>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7" name="【公民館】&#10;有形固定資産減価償却率平均値テキスト">
          <a:extLst>
            <a:ext uri="{FF2B5EF4-FFF2-40B4-BE49-F238E27FC236}">
              <a16:creationId xmlns:a16="http://schemas.microsoft.com/office/drawing/2014/main" id="{352641D6-BF1E-4131-8B55-46B2152D0A75}"/>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4D87D0AF-1D6D-4A88-908C-E43873B28B6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D8397154-BEE9-4947-8474-4FE281F31868}"/>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ED70F5AC-3334-4870-A7C8-59748D7E3D14}"/>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8132827F-4823-4559-97A2-B7FF9E22C237}"/>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E6C53042-8287-44A6-8F49-5B51E9CCD8D1}"/>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3216DBEE-47F8-4ACB-97DA-559BEBAD86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811295E5-99DC-410A-AD2E-DB7F466428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D16194D2-B771-4231-89EF-07ADA071070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7DE2338-BD39-41BD-B29A-D4F050A0BA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C552E72-1516-4CC4-829F-220CC3CD45B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4445</xdr:rowOff>
    </xdr:from>
    <xdr:to>
      <xdr:col>85</xdr:col>
      <xdr:colOff>177800</xdr:colOff>
      <xdr:row>108</xdr:row>
      <xdr:rowOff>106045</xdr:rowOff>
    </xdr:to>
    <xdr:sp macro="" textlink="">
      <xdr:nvSpPr>
        <xdr:cNvPr id="778" name="楕円 777">
          <a:extLst>
            <a:ext uri="{FF2B5EF4-FFF2-40B4-BE49-F238E27FC236}">
              <a16:creationId xmlns:a16="http://schemas.microsoft.com/office/drawing/2014/main" id="{70B73C31-B45A-4D22-92DE-657E5014DD3E}"/>
            </a:ext>
          </a:extLst>
        </xdr:cNvPr>
        <xdr:cNvSpPr/>
      </xdr:nvSpPr>
      <xdr:spPr>
        <a:xfrm>
          <a:off x="162687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90822</xdr:rowOff>
    </xdr:from>
    <xdr:ext cx="405111" cy="259045"/>
    <xdr:sp macro="" textlink="">
      <xdr:nvSpPr>
        <xdr:cNvPr id="779" name="【公民館】&#10;有形固定資産減価償却率該当値テキスト">
          <a:extLst>
            <a:ext uri="{FF2B5EF4-FFF2-40B4-BE49-F238E27FC236}">
              <a16:creationId xmlns:a16="http://schemas.microsoft.com/office/drawing/2014/main" id="{0B9FF7AC-36C2-4D56-B60D-D267DA69F9D6}"/>
            </a:ext>
          </a:extLst>
        </xdr:cNvPr>
        <xdr:cNvSpPr txBox="1"/>
      </xdr:nvSpPr>
      <xdr:spPr>
        <a:xfrm>
          <a:off x="16357600" y="1843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137795</xdr:rowOff>
    </xdr:from>
    <xdr:to>
      <xdr:col>81</xdr:col>
      <xdr:colOff>101600</xdr:colOff>
      <xdr:row>108</xdr:row>
      <xdr:rowOff>67945</xdr:rowOff>
    </xdr:to>
    <xdr:sp macro="" textlink="">
      <xdr:nvSpPr>
        <xdr:cNvPr id="780" name="楕円 779">
          <a:extLst>
            <a:ext uri="{FF2B5EF4-FFF2-40B4-BE49-F238E27FC236}">
              <a16:creationId xmlns:a16="http://schemas.microsoft.com/office/drawing/2014/main" id="{093FE2FF-09B9-4621-AA8A-0356E4882B69}"/>
            </a:ext>
          </a:extLst>
        </xdr:cNvPr>
        <xdr:cNvSpPr/>
      </xdr:nvSpPr>
      <xdr:spPr>
        <a:xfrm>
          <a:off x="15430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17145</xdr:rowOff>
    </xdr:from>
    <xdr:to>
      <xdr:col>85</xdr:col>
      <xdr:colOff>127000</xdr:colOff>
      <xdr:row>108</xdr:row>
      <xdr:rowOff>55245</xdr:rowOff>
    </xdr:to>
    <xdr:cxnSp macro="">
      <xdr:nvCxnSpPr>
        <xdr:cNvPr id="781" name="直線コネクタ 780">
          <a:extLst>
            <a:ext uri="{FF2B5EF4-FFF2-40B4-BE49-F238E27FC236}">
              <a16:creationId xmlns:a16="http://schemas.microsoft.com/office/drawing/2014/main" id="{CBB2FD7F-36B6-4AFD-9671-7D08774786B5}"/>
            </a:ext>
          </a:extLst>
        </xdr:cNvPr>
        <xdr:cNvCxnSpPr/>
      </xdr:nvCxnSpPr>
      <xdr:spPr>
        <a:xfrm>
          <a:off x="15481300" y="185337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97789</xdr:rowOff>
    </xdr:from>
    <xdr:to>
      <xdr:col>76</xdr:col>
      <xdr:colOff>165100</xdr:colOff>
      <xdr:row>108</xdr:row>
      <xdr:rowOff>27939</xdr:rowOff>
    </xdr:to>
    <xdr:sp macro="" textlink="">
      <xdr:nvSpPr>
        <xdr:cNvPr id="782" name="楕円 781">
          <a:extLst>
            <a:ext uri="{FF2B5EF4-FFF2-40B4-BE49-F238E27FC236}">
              <a16:creationId xmlns:a16="http://schemas.microsoft.com/office/drawing/2014/main" id="{B0AC38A8-D9D7-49EF-BF1B-4F851A8AB4A3}"/>
            </a:ext>
          </a:extLst>
        </xdr:cNvPr>
        <xdr:cNvSpPr/>
      </xdr:nvSpPr>
      <xdr:spPr>
        <a:xfrm>
          <a:off x="14541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148589</xdr:rowOff>
    </xdr:from>
    <xdr:to>
      <xdr:col>81</xdr:col>
      <xdr:colOff>50800</xdr:colOff>
      <xdr:row>108</xdr:row>
      <xdr:rowOff>17145</xdr:rowOff>
    </xdr:to>
    <xdr:cxnSp macro="">
      <xdr:nvCxnSpPr>
        <xdr:cNvPr id="783" name="直線コネクタ 782">
          <a:extLst>
            <a:ext uri="{FF2B5EF4-FFF2-40B4-BE49-F238E27FC236}">
              <a16:creationId xmlns:a16="http://schemas.microsoft.com/office/drawing/2014/main" id="{056C381F-6A6F-484A-9FED-26982B68ED75}"/>
            </a:ext>
          </a:extLst>
        </xdr:cNvPr>
        <xdr:cNvCxnSpPr/>
      </xdr:nvCxnSpPr>
      <xdr:spPr>
        <a:xfrm>
          <a:off x="14592300" y="184937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59689</xdr:rowOff>
    </xdr:from>
    <xdr:to>
      <xdr:col>72</xdr:col>
      <xdr:colOff>38100</xdr:colOff>
      <xdr:row>107</xdr:row>
      <xdr:rowOff>161289</xdr:rowOff>
    </xdr:to>
    <xdr:sp macro="" textlink="">
      <xdr:nvSpPr>
        <xdr:cNvPr id="784" name="楕円 783">
          <a:extLst>
            <a:ext uri="{FF2B5EF4-FFF2-40B4-BE49-F238E27FC236}">
              <a16:creationId xmlns:a16="http://schemas.microsoft.com/office/drawing/2014/main" id="{26014C58-4946-4C18-BB75-F2973F495222}"/>
            </a:ext>
          </a:extLst>
        </xdr:cNvPr>
        <xdr:cNvSpPr/>
      </xdr:nvSpPr>
      <xdr:spPr>
        <a:xfrm>
          <a:off x="1365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110489</xdr:rowOff>
    </xdr:from>
    <xdr:to>
      <xdr:col>76</xdr:col>
      <xdr:colOff>114300</xdr:colOff>
      <xdr:row>107</xdr:row>
      <xdr:rowOff>148589</xdr:rowOff>
    </xdr:to>
    <xdr:cxnSp macro="">
      <xdr:nvCxnSpPr>
        <xdr:cNvPr id="785" name="直線コネクタ 784">
          <a:extLst>
            <a:ext uri="{FF2B5EF4-FFF2-40B4-BE49-F238E27FC236}">
              <a16:creationId xmlns:a16="http://schemas.microsoft.com/office/drawing/2014/main" id="{CFC22DB2-1609-4E8F-9C5E-E84087485B2F}"/>
            </a:ext>
          </a:extLst>
        </xdr:cNvPr>
        <xdr:cNvCxnSpPr/>
      </xdr:nvCxnSpPr>
      <xdr:spPr>
        <a:xfrm>
          <a:off x="13703300" y="18455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52070</xdr:rowOff>
    </xdr:from>
    <xdr:to>
      <xdr:col>67</xdr:col>
      <xdr:colOff>101600</xdr:colOff>
      <xdr:row>107</xdr:row>
      <xdr:rowOff>153670</xdr:rowOff>
    </xdr:to>
    <xdr:sp macro="" textlink="">
      <xdr:nvSpPr>
        <xdr:cNvPr id="786" name="楕円 785">
          <a:extLst>
            <a:ext uri="{FF2B5EF4-FFF2-40B4-BE49-F238E27FC236}">
              <a16:creationId xmlns:a16="http://schemas.microsoft.com/office/drawing/2014/main" id="{E627CA5F-A998-4210-B7B2-792E770EB451}"/>
            </a:ext>
          </a:extLst>
        </xdr:cNvPr>
        <xdr:cNvSpPr/>
      </xdr:nvSpPr>
      <xdr:spPr>
        <a:xfrm>
          <a:off x="12763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102870</xdr:rowOff>
    </xdr:from>
    <xdr:to>
      <xdr:col>71</xdr:col>
      <xdr:colOff>177800</xdr:colOff>
      <xdr:row>107</xdr:row>
      <xdr:rowOff>110489</xdr:rowOff>
    </xdr:to>
    <xdr:cxnSp macro="">
      <xdr:nvCxnSpPr>
        <xdr:cNvPr id="787" name="直線コネクタ 786">
          <a:extLst>
            <a:ext uri="{FF2B5EF4-FFF2-40B4-BE49-F238E27FC236}">
              <a16:creationId xmlns:a16="http://schemas.microsoft.com/office/drawing/2014/main" id="{B5ED5EE0-7359-4F15-A7D3-5E7A990EAF24}"/>
            </a:ext>
          </a:extLst>
        </xdr:cNvPr>
        <xdr:cNvCxnSpPr/>
      </xdr:nvCxnSpPr>
      <xdr:spPr>
        <a:xfrm>
          <a:off x="12814300" y="18448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8" name="n_1aveValue【公民館】&#10;有形固定資産減価償却率">
          <a:extLst>
            <a:ext uri="{FF2B5EF4-FFF2-40B4-BE49-F238E27FC236}">
              <a16:creationId xmlns:a16="http://schemas.microsoft.com/office/drawing/2014/main" id="{A749399F-DFA6-4334-BCEA-CDF5975B628C}"/>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89" name="n_2aveValue【公民館】&#10;有形固定資産減価償却率">
          <a:extLst>
            <a:ext uri="{FF2B5EF4-FFF2-40B4-BE49-F238E27FC236}">
              <a16:creationId xmlns:a16="http://schemas.microsoft.com/office/drawing/2014/main" id="{C2DF7A88-CB18-4DF8-B143-F81E821C08A5}"/>
            </a:ext>
          </a:extLst>
        </xdr:cNvPr>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0" name="n_3aveValue【公民館】&#10;有形固定資産減価償却率">
          <a:extLst>
            <a:ext uri="{FF2B5EF4-FFF2-40B4-BE49-F238E27FC236}">
              <a16:creationId xmlns:a16="http://schemas.microsoft.com/office/drawing/2014/main" id="{66782793-8FFE-48D5-9441-F45F33CC84E9}"/>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1" name="n_4aveValue【公民館】&#10;有形固定資産減価償却率">
          <a:extLst>
            <a:ext uri="{FF2B5EF4-FFF2-40B4-BE49-F238E27FC236}">
              <a16:creationId xmlns:a16="http://schemas.microsoft.com/office/drawing/2014/main" id="{A12EC206-A65E-446C-8148-0A928CA3AB6E}"/>
            </a:ext>
          </a:extLst>
        </xdr:cNvPr>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59072</xdr:rowOff>
    </xdr:from>
    <xdr:ext cx="405111" cy="259045"/>
    <xdr:sp macro="" textlink="">
      <xdr:nvSpPr>
        <xdr:cNvPr id="792" name="n_1mainValue【公民館】&#10;有形固定資産減価償却率">
          <a:extLst>
            <a:ext uri="{FF2B5EF4-FFF2-40B4-BE49-F238E27FC236}">
              <a16:creationId xmlns:a16="http://schemas.microsoft.com/office/drawing/2014/main" id="{134D72DB-F08B-46F7-96CA-95A43D03C6F3}"/>
            </a:ext>
          </a:extLst>
        </xdr:cNvPr>
        <xdr:cNvSpPr txBox="1"/>
      </xdr:nvSpPr>
      <xdr:spPr>
        <a:xfrm>
          <a:off x="15266044"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19066</xdr:rowOff>
    </xdr:from>
    <xdr:ext cx="405111" cy="259045"/>
    <xdr:sp macro="" textlink="">
      <xdr:nvSpPr>
        <xdr:cNvPr id="793" name="n_2mainValue【公民館】&#10;有形固定資産減価償却率">
          <a:extLst>
            <a:ext uri="{FF2B5EF4-FFF2-40B4-BE49-F238E27FC236}">
              <a16:creationId xmlns:a16="http://schemas.microsoft.com/office/drawing/2014/main" id="{8638238E-318E-4768-98E2-DE4D55E6B08F}"/>
            </a:ext>
          </a:extLst>
        </xdr:cNvPr>
        <xdr:cNvSpPr txBox="1"/>
      </xdr:nvSpPr>
      <xdr:spPr>
        <a:xfrm>
          <a:off x="143897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152416</xdr:rowOff>
    </xdr:from>
    <xdr:ext cx="405111" cy="259045"/>
    <xdr:sp macro="" textlink="">
      <xdr:nvSpPr>
        <xdr:cNvPr id="794" name="n_3mainValue【公民館】&#10;有形固定資産減価償却率">
          <a:extLst>
            <a:ext uri="{FF2B5EF4-FFF2-40B4-BE49-F238E27FC236}">
              <a16:creationId xmlns:a16="http://schemas.microsoft.com/office/drawing/2014/main" id="{C6CA3DFA-EB43-4618-90BD-C24F09170595}"/>
            </a:ext>
          </a:extLst>
        </xdr:cNvPr>
        <xdr:cNvSpPr txBox="1"/>
      </xdr:nvSpPr>
      <xdr:spPr>
        <a:xfrm>
          <a:off x="13500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144797</xdr:rowOff>
    </xdr:from>
    <xdr:ext cx="405111" cy="259045"/>
    <xdr:sp macro="" textlink="">
      <xdr:nvSpPr>
        <xdr:cNvPr id="795" name="n_4mainValue【公民館】&#10;有形固定資産減価償却率">
          <a:extLst>
            <a:ext uri="{FF2B5EF4-FFF2-40B4-BE49-F238E27FC236}">
              <a16:creationId xmlns:a16="http://schemas.microsoft.com/office/drawing/2014/main" id="{05B0F9E6-06CA-4A01-90D6-8F1F307C3732}"/>
            </a:ext>
          </a:extLst>
        </xdr:cNvPr>
        <xdr:cNvSpPr txBox="1"/>
      </xdr:nvSpPr>
      <xdr:spPr>
        <a:xfrm>
          <a:off x="12611744" y="184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753BA12F-5C4C-40C1-93C2-E90702067F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94C045E5-22D9-44E3-B135-FC7EB4165A2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816BB5DE-BE87-4E9E-B423-9B0F49E89F6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C4315C96-3CEB-4AF1-AA20-DD1327E7C54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879A562B-9D0F-4DD9-A5E9-604FF99CEE9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C2A88A0E-39CB-416E-8C57-B890F761F7F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DF3BBB99-FF29-4A86-89A7-CEE733F4884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76D4974B-7F7A-46F1-A8A4-91322BBC0E2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371F06FB-7541-4FF2-ADA4-600E271FCF6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5ED570A4-A0F4-47FB-948A-9E6D280A506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3D4B2422-367B-4B88-A2BD-D0FAFF1A775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A349AF54-B634-47D7-9316-DD4DD3DB613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5D8CC3EC-6535-4F7D-AAFC-9995D90A5E4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25B16BAA-EF43-41D3-88C9-8221076DCAC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6B53AB58-FFCE-4B16-9F3C-CD2C3794E08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E7F55748-CB15-4519-8160-7201EE3EAC7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06511FFD-C32B-4094-AEC7-27F75DF6020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E5ED5712-60E5-4A96-B7EC-F4366CA5F31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DF24C79E-8B8E-4BE0-8794-F292EE5960D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744F3ADE-78EA-4856-A8E1-CE40283558E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3EEA8ADB-A474-42E2-8450-2A86816772D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77AF8BBA-B05E-4E36-89C9-1F78CCF846B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2A3366BE-1CD9-482C-AD96-CE62A16905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E09C7F8A-1B57-493A-9B2A-E765C91FCDD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493E4CCF-0112-4ABF-8015-DD8334C114C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081CF5F6-E3C3-4B15-B1EF-0120DAA705A3}"/>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BB3D119A-12C4-4ADF-8CE7-C5B58476BD2A}"/>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1CD34F80-7CF9-47D4-BE74-9096467046AA}"/>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51FE42E9-C1F6-4268-9718-C35E1A496CC3}"/>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854CF3F0-ECEF-46A4-B007-CF8EE5FEB361}"/>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6" name="【公民館】&#10;一人当たり面積平均値テキスト">
          <a:extLst>
            <a:ext uri="{FF2B5EF4-FFF2-40B4-BE49-F238E27FC236}">
              <a16:creationId xmlns:a16="http://schemas.microsoft.com/office/drawing/2014/main" id="{1CE5FB77-549F-4D07-85FC-E3734601F03A}"/>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839901E1-15A6-4835-B6A0-CE246AA359C8}"/>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46B51218-C4BC-4656-B952-BB49FE60A881}"/>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a:extLst>
            <a:ext uri="{FF2B5EF4-FFF2-40B4-BE49-F238E27FC236}">
              <a16:creationId xmlns:a16="http://schemas.microsoft.com/office/drawing/2014/main" id="{5057F0C6-C641-4FF1-A882-88F00FE8912E}"/>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a:extLst>
            <a:ext uri="{FF2B5EF4-FFF2-40B4-BE49-F238E27FC236}">
              <a16:creationId xmlns:a16="http://schemas.microsoft.com/office/drawing/2014/main" id="{C259C72E-4165-471C-A1D4-7634A92AA72A}"/>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BCE46CE6-CC57-496B-92B5-4110CA4C0BD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F9A8FFE-1B3E-4949-842F-2C244A078D6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5332122-894E-4593-904B-57E2C856D0F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79D9D63-634F-42D7-B03A-43E9A2B23D6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89CFF72-3A4A-4256-9C89-C86DD22277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79BE9E2-E0DB-4B2F-A796-935BE91897B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xdr:rowOff>
    </xdr:from>
    <xdr:to>
      <xdr:col>116</xdr:col>
      <xdr:colOff>114300</xdr:colOff>
      <xdr:row>108</xdr:row>
      <xdr:rowOff>110671</xdr:rowOff>
    </xdr:to>
    <xdr:sp macro="" textlink="">
      <xdr:nvSpPr>
        <xdr:cNvPr id="837" name="楕円 836">
          <a:extLst>
            <a:ext uri="{FF2B5EF4-FFF2-40B4-BE49-F238E27FC236}">
              <a16:creationId xmlns:a16="http://schemas.microsoft.com/office/drawing/2014/main" id="{B9D722D2-C75D-4183-A4E1-E3D112EEE06D}"/>
            </a:ext>
          </a:extLst>
        </xdr:cNvPr>
        <xdr:cNvSpPr/>
      </xdr:nvSpPr>
      <xdr:spPr>
        <a:xfrm>
          <a:off x="221107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95448</xdr:rowOff>
    </xdr:from>
    <xdr:ext cx="469744" cy="259045"/>
    <xdr:sp macro="" textlink="">
      <xdr:nvSpPr>
        <xdr:cNvPr id="838" name="【公民館】&#10;一人当たり面積該当値テキスト">
          <a:extLst>
            <a:ext uri="{FF2B5EF4-FFF2-40B4-BE49-F238E27FC236}">
              <a16:creationId xmlns:a16="http://schemas.microsoft.com/office/drawing/2014/main" id="{D3F04D4E-3CDD-427E-BEC5-BAFCDDC5498D}"/>
            </a:ext>
          </a:extLst>
        </xdr:cNvPr>
        <xdr:cNvSpPr txBox="1"/>
      </xdr:nvSpPr>
      <xdr:spPr>
        <a:xfrm>
          <a:off x="22199600" y="1844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839" name="楕円 838">
          <a:extLst>
            <a:ext uri="{FF2B5EF4-FFF2-40B4-BE49-F238E27FC236}">
              <a16:creationId xmlns:a16="http://schemas.microsoft.com/office/drawing/2014/main" id="{E832A2CC-8A7D-4A20-B032-FC8F1D386FB4}"/>
            </a:ext>
          </a:extLst>
        </xdr:cNvPr>
        <xdr:cNvSpPr/>
      </xdr:nvSpPr>
      <xdr:spPr>
        <a:xfrm>
          <a:off x="2127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59871</xdr:rowOff>
    </xdr:from>
    <xdr:to>
      <xdr:col>116</xdr:col>
      <xdr:colOff>63500</xdr:colOff>
      <xdr:row>108</xdr:row>
      <xdr:rowOff>63137</xdr:rowOff>
    </xdr:to>
    <xdr:cxnSp macro="">
      <xdr:nvCxnSpPr>
        <xdr:cNvPr id="840" name="直線コネクタ 839">
          <a:extLst>
            <a:ext uri="{FF2B5EF4-FFF2-40B4-BE49-F238E27FC236}">
              <a16:creationId xmlns:a16="http://schemas.microsoft.com/office/drawing/2014/main" id="{11835020-FAC5-4C21-8AC2-7D20D7C7A57D}"/>
            </a:ext>
          </a:extLst>
        </xdr:cNvPr>
        <xdr:cNvCxnSpPr/>
      </xdr:nvCxnSpPr>
      <xdr:spPr>
        <a:xfrm flipV="1">
          <a:off x="21323300" y="185764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xdr:rowOff>
    </xdr:from>
    <xdr:to>
      <xdr:col>107</xdr:col>
      <xdr:colOff>101600</xdr:colOff>
      <xdr:row>108</xdr:row>
      <xdr:rowOff>113937</xdr:rowOff>
    </xdr:to>
    <xdr:sp macro="" textlink="">
      <xdr:nvSpPr>
        <xdr:cNvPr id="841" name="楕円 840">
          <a:extLst>
            <a:ext uri="{FF2B5EF4-FFF2-40B4-BE49-F238E27FC236}">
              <a16:creationId xmlns:a16="http://schemas.microsoft.com/office/drawing/2014/main" id="{B5D56B89-EB9A-4CA1-A725-9BA6C0918250}"/>
            </a:ext>
          </a:extLst>
        </xdr:cNvPr>
        <xdr:cNvSpPr/>
      </xdr:nvSpPr>
      <xdr:spPr>
        <a:xfrm>
          <a:off x="2038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63137</xdr:rowOff>
    </xdr:to>
    <xdr:cxnSp macro="">
      <xdr:nvCxnSpPr>
        <xdr:cNvPr id="842" name="直線コネクタ 841">
          <a:extLst>
            <a:ext uri="{FF2B5EF4-FFF2-40B4-BE49-F238E27FC236}">
              <a16:creationId xmlns:a16="http://schemas.microsoft.com/office/drawing/2014/main" id="{7751A472-999A-440E-A11B-2E669123AA08}"/>
            </a:ext>
          </a:extLst>
        </xdr:cNvPr>
        <xdr:cNvCxnSpPr/>
      </xdr:nvCxnSpPr>
      <xdr:spPr>
        <a:xfrm>
          <a:off x="20434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843" name="楕円 842">
          <a:extLst>
            <a:ext uri="{FF2B5EF4-FFF2-40B4-BE49-F238E27FC236}">
              <a16:creationId xmlns:a16="http://schemas.microsoft.com/office/drawing/2014/main" id="{D9A2A212-6C03-4678-8AFC-AB4EE47A8B94}"/>
            </a:ext>
          </a:extLst>
        </xdr:cNvPr>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63137</xdr:rowOff>
    </xdr:from>
    <xdr:to>
      <xdr:col>107</xdr:col>
      <xdr:colOff>50800</xdr:colOff>
      <xdr:row>108</xdr:row>
      <xdr:rowOff>66402</xdr:rowOff>
    </xdr:to>
    <xdr:cxnSp macro="">
      <xdr:nvCxnSpPr>
        <xdr:cNvPr id="844" name="直線コネクタ 843">
          <a:extLst>
            <a:ext uri="{FF2B5EF4-FFF2-40B4-BE49-F238E27FC236}">
              <a16:creationId xmlns:a16="http://schemas.microsoft.com/office/drawing/2014/main" id="{2A2984E5-6AAE-4344-9593-21EAF0F766BB}"/>
            </a:ext>
          </a:extLst>
        </xdr:cNvPr>
        <xdr:cNvCxnSpPr/>
      </xdr:nvCxnSpPr>
      <xdr:spPr>
        <a:xfrm flipV="1">
          <a:off x="19545300" y="1857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xdr:rowOff>
    </xdr:from>
    <xdr:to>
      <xdr:col>98</xdr:col>
      <xdr:colOff>38100</xdr:colOff>
      <xdr:row>108</xdr:row>
      <xdr:rowOff>117202</xdr:rowOff>
    </xdr:to>
    <xdr:sp macro="" textlink="">
      <xdr:nvSpPr>
        <xdr:cNvPr id="845" name="楕円 844">
          <a:extLst>
            <a:ext uri="{FF2B5EF4-FFF2-40B4-BE49-F238E27FC236}">
              <a16:creationId xmlns:a16="http://schemas.microsoft.com/office/drawing/2014/main" id="{13DF9711-1117-4287-9ABF-506C7DA285FF}"/>
            </a:ext>
          </a:extLst>
        </xdr:cNvPr>
        <xdr:cNvSpPr/>
      </xdr:nvSpPr>
      <xdr:spPr>
        <a:xfrm>
          <a:off x="18605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66402</xdr:rowOff>
    </xdr:from>
    <xdr:to>
      <xdr:col>102</xdr:col>
      <xdr:colOff>114300</xdr:colOff>
      <xdr:row>108</xdr:row>
      <xdr:rowOff>66402</xdr:rowOff>
    </xdr:to>
    <xdr:cxnSp macro="">
      <xdr:nvCxnSpPr>
        <xdr:cNvPr id="846" name="直線コネクタ 845">
          <a:extLst>
            <a:ext uri="{FF2B5EF4-FFF2-40B4-BE49-F238E27FC236}">
              <a16:creationId xmlns:a16="http://schemas.microsoft.com/office/drawing/2014/main" id="{E2440409-8765-48C2-99C8-36E46EF09089}"/>
            </a:ext>
          </a:extLst>
        </xdr:cNvPr>
        <xdr:cNvCxnSpPr/>
      </xdr:nvCxnSpPr>
      <xdr:spPr>
        <a:xfrm>
          <a:off x="18656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47" name="n_1aveValue【公民館】&#10;一人当たり面積">
          <a:extLst>
            <a:ext uri="{FF2B5EF4-FFF2-40B4-BE49-F238E27FC236}">
              <a16:creationId xmlns:a16="http://schemas.microsoft.com/office/drawing/2014/main" id="{9F5B80B1-6760-4A68-BD7C-514CB263F3C1}"/>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48" name="n_2aveValue【公民館】&#10;一人当たり面積">
          <a:extLst>
            <a:ext uri="{FF2B5EF4-FFF2-40B4-BE49-F238E27FC236}">
              <a16:creationId xmlns:a16="http://schemas.microsoft.com/office/drawing/2014/main" id="{BCDAA00A-EDD5-4043-9ACC-0AFC9E089D08}"/>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49" name="n_3aveValue【公民館】&#10;一人当たり面積">
          <a:extLst>
            <a:ext uri="{FF2B5EF4-FFF2-40B4-BE49-F238E27FC236}">
              <a16:creationId xmlns:a16="http://schemas.microsoft.com/office/drawing/2014/main" id="{5CD17A1B-62A7-4457-9EB8-C4E775F3C677}"/>
            </a:ext>
          </a:extLst>
        </xdr:cNvPr>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50" name="n_4aveValue【公民館】&#10;一人当たり面積">
          <a:extLst>
            <a:ext uri="{FF2B5EF4-FFF2-40B4-BE49-F238E27FC236}">
              <a16:creationId xmlns:a16="http://schemas.microsoft.com/office/drawing/2014/main" id="{7B5F1E17-61C4-4441-9915-23DB8D4C2031}"/>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macro="" textlink="">
      <xdr:nvSpPr>
        <xdr:cNvPr id="851" name="n_1mainValue【公民館】&#10;一人当たり面積">
          <a:extLst>
            <a:ext uri="{FF2B5EF4-FFF2-40B4-BE49-F238E27FC236}">
              <a16:creationId xmlns:a16="http://schemas.microsoft.com/office/drawing/2014/main" id="{DD8B744B-7E86-40DF-8C86-93EDCF4B2739}"/>
            </a:ext>
          </a:extLst>
        </xdr:cNvPr>
        <xdr:cNvSpPr txBox="1"/>
      </xdr:nvSpPr>
      <xdr:spPr>
        <a:xfrm>
          <a:off x="210757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852" name="n_2mainValue【公民館】&#10;一人当たり面積">
          <a:extLst>
            <a:ext uri="{FF2B5EF4-FFF2-40B4-BE49-F238E27FC236}">
              <a16:creationId xmlns:a16="http://schemas.microsoft.com/office/drawing/2014/main" id="{39A8CB52-A09C-499F-9114-E5B6739A48D4}"/>
            </a:ext>
          </a:extLst>
        </xdr:cNvPr>
        <xdr:cNvSpPr txBox="1"/>
      </xdr:nvSpPr>
      <xdr:spPr>
        <a:xfrm>
          <a:off x="20199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853" name="n_3mainValue【公民館】&#10;一人当たり面積">
          <a:extLst>
            <a:ext uri="{FF2B5EF4-FFF2-40B4-BE49-F238E27FC236}">
              <a16:creationId xmlns:a16="http://schemas.microsoft.com/office/drawing/2014/main" id="{3C5A8BDE-3C78-4646-BCED-36DC12DDFB28}"/>
            </a:ext>
          </a:extLst>
        </xdr:cNvPr>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108329</xdr:rowOff>
    </xdr:from>
    <xdr:ext cx="469744" cy="259045"/>
    <xdr:sp macro="" textlink="">
      <xdr:nvSpPr>
        <xdr:cNvPr id="854" name="n_4mainValue【公民館】&#10;一人当たり面積">
          <a:extLst>
            <a:ext uri="{FF2B5EF4-FFF2-40B4-BE49-F238E27FC236}">
              <a16:creationId xmlns:a16="http://schemas.microsoft.com/office/drawing/2014/main" id="{41A06E5B-4D6B-4C17-8D99-FCD71E21F591}"/>
            </a:ext>
          </a:extLst>
        </xdr:cNvPr>
        <xdr:cNvSpPr txBox="1"/>
      </xdr:nvSpPr>
      <xdr:spPr>
        <a:xfrm>
          <a:off x="18421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39583DD1-A81F-4344-9FA4-99D37FCDBD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4CC53E10-165A-4052-8DE0-9CC994C74F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AAF4E81A-5065-46D1-B6FB-2604B0E5758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「学校施設」については、全国平均、奈良県平均、類似団体平均と比べても、あまり差のない値となって</a:t>
          </a:r>
          <a:r>
            <a:rPr kumimoji="1" lang="ja-JP" altLang="en-US" sz="1300">
              <a:solidFill>
                <a:sysClr val="windowText" lastClr="000000"/>
              </a:solidFill>
              <a:effectLst/>
              <a:latin typeface="+mn-lt"/>
              <a:ea typeface="+mn-ea"/>
              <a:cs typeface="+mn-cs"/>
            </a:rPr>
            <a:t>おり</a:t>
          </a:r>
          <a:r>
            <a:rPr kumimoji="1" lang="ja-JP" altLang="ja-JP" sz="1300">
              <a:solidFill>
                <a:sysClr val="windowText" lastClr="000000"/>
              </a:solidFill>
              <a:effectLst/>
              <a:latin typeface="+mn-lt"/>
              <a:ea typeface="+mn-ea"/>
              <a:cs typeface="+mn-cs"/>
            </a:rPr>
            <a:t>、施設の更新については平均的な水準で行われてい</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。「認定こども園・幼稚園・保育所」については、全国平均、奈良県平均、類似団体平均に比べてやや高い</a:t>
          </a:r>
          <a:r>
            <a:rPr kumimoji="1" lang="ja-JP" altLang="en-US" sz="1300">
              <a:solidFill>
                <a:sysClr val="windowText" lastClr="000000"/>
              </a:solidFill>
              <a:effectLst/>
              <a:latin typeface="+mn-lt"/>
              <a:ea typeface="+mn-ea"/>
              <a:cs typeface="+mn-cs"/>
            </a:rPr>
            <a:t>比率であり、また施設数が多く一人当たり面積が類似団体平均の倍以上となっている。</a:t>
          </a:r>
          <a:r>
            <a:rPr kumimoji="1" lang="ja-JP" altLang="ja-JP" sz="1300">
              <a:solidFill>
                <a:sysClr val="windowText" lastClr="000000"/>
              </a:solidFill>
              <a:effectLst/>
              <a:latin typeface="+mn-lt"/>
              <a:ea typeface="+mn-ea"/>
              <a:cs typeface="+mn-cs"/>
            </a:rPr>
            <a:t>保育所</a:t>
          </a:r>
          <a:r>
            <a:rPr kumimoji="1" lang="en-US" altLang="ja-JP" sz="1300">
              <a:solidFill>
                <a:sysClr val="windowText" lastClr="000000"/>
              </a:solidFill>
              <a:effectLst/>
              <a:latin typeface="+mn-lt"/>
              <a:ea typeface="+mn-ea"/>
              <a:cs typeface="+mn-cs"/>
            </a:rPr>
            <a:t>6</a:t>
          </a:r>
          <a:r>
            <a:rPr kumimoji="1" lang="ja-JP" altLang="ja-JP" sz="1300">
              <a:solidFill>
                <a:sysClr val="windowText" lastClr="000000"/>
              </a:solidFill>
              <a:effectLst/>
              <a:latin typeface="+mn-lt"/>
              <a:ea typeface="+mn-ea"/>
              <a:cs typeface="+mn-cs"/>
            </a:rPr>
            <a:t>園の</a:t>
          </a:r>
          <a:r>
            <a:rPr kumimoji="1" lang="ja-JP" altLang="en-US" sz="1300">
              <a:solidFill>
                <a:sysClr val="windowText" lastClr="000000"/>
              </a:solidFill>
              <a:effectLst/>
              <a:latin typeface="+mn-lt"/>
              <a:ea typeface="+mn-ea"/>
              <a:cs typeface="+mn-cs"/>
            </a:rPr>
            <a:t>有形固定資産</a:t>
          </a:r>
          <a:r>
            <a:rPr kumimoji="1" lang="ja-JP" altLang="ja-JP" sz="1300">
              <a:solidFill>
                <a:sysClr val="windowText" lastClr="000000"/>
              </a:solidFill>
              <a:effectLst/>
              <a:latin typeface="+mn-lt"/>
              <a:ea typeface="+mn-ea"/>
              <a:cs typeface="+mn-cs"/>
            </a:rPr>
            <a:t>減価償却率</a:t>
          </a:r>
          <a:r>
            <a:rPr kumimoji="1" lang="ja-JP" altLang="en-US" sz="1300">
              <a:solidFill>
                <a:sysClr val="windowText" lastClr="000000"/>
              </a:solidFill>
              <a:effectLst/>
              <a:latin typeface="+mn-lt"/>
              <a:ea typeface="+mn-ea"/>
              <a:cs typeface="+mn-cs"/>
            </a:rPr>
            <a:t>は</a:t>
          </a:r>
          <a:r>
            <a:rPr kumimoji="1" lang="en-US" altLang="ja-JP" sz="1300">
              <a:solidFill>
                <a:sysClr val="windowText" lastClr="000000"/>
              </a:solidFill>
              <a:effectLst/>
              <a:latin typeface="+mn-lt"/>
              <a:ea typeface="+mn-ea"/>
              <a:cs typeface="+mn-cs"/>
            </a:rPr>
            <a:t>88</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を超え特に老朽化が進んでおり、昭和後期に建築された園舎の</a:t>
          </a:r>
          <a:r>
            <a:rPr kumimoji="1" lang="ja-JP" altLang="ja-JP" sz="1300">
              <a:solidFill>
                <a:sysClr val="windowText" lastClr="000000"/>
              </a:solidFill>
              <a:effectLst/>
              <a:latin typeface="+mn-lt"/>
              <a:ea typeface="+mn-ea"/>
              <a:cs typeface="+mn-cs"/>
            </a:rPr>
            <a:t>老朽化が進んでいる</a:t>
          </a:r>
          <a:r>
            <a:rPr kumimoji="1" lang="ja-JP" altLang="en-US" sz="1300">
              <a:solidFill>
                <a:sysClr val="windowText" lastClr="000000"/>
              </a:solidFill>
              <a:effectLst/>
              <a:latin typeface="+mn-lt"/>
              <a:ea typeface="+mn-ea"/>
              <a:cs typeface="+mn-cs"/>
            </a:rPr>
            <a:t>ことが要因である</a:t>
          </a:r>
          <a:r>
            <a:rPr kumimoji="1" lang="ja-JP" altLang="ja-JP" sz="1300">
              <a:solidFill>
                <a:sysClr val="windowText" lastClr="000000"/>
              </a:solidFill>
              <a:effectLst/>
              <a:latin typeface="+mn-lt"/>
              <a:ea typeface="+mn-ea"/>
              <a:cs typeface="+mn-cs"/>
            </a:rPr>
            <a:t>ため対策が必要であると考える。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「公営住宅」については、</a:t>
          </a:r>
          <a:r>
            <a:rPr kumimoji="1" lang="ja-JP" altLang="en-US" sz="1300">
              <a:solidFill>
                <a:sysClr val="windowText" lastClr="000000"/>
              </a:solidFill>
              <a:effectLst/>
              <a:latin typeface="+mn-lt"/>
              <a:ea typeface="+mn-ea"/>
              <a:cs typeface="+mn-cs"/>
            </a:rPr>
            <a:t>昭和期から供用されており耐用期間を経過した施設も多いため、</a:t>
          </a:r>
          <a:r>
            <a:rPr kumimoji="1" lang="ja-JP" altLang="ja-JP" sz="1300">
              <a:solidFill>
                <a:sysClr val="windowText" lastClr="000000"/>
              </a:solidFill>
              <a:effectLst/>
              <a:latin typeface="+mn-lt"/>
              <a:ea typeface="+mn-ea"/>
              <a:cs typeface="+mn-cs"/>
            </a:rPr>
            <a:t>大和高田市公営住宅等長寿命化計画</a:t>
          </a:r>
          <a:r>
            <a:rPr kumimoji="1" lang="ja-JP" altLang="en-US" sz="1300">
              <a:solidFill>
                <a:sysClr val="windowText" lastClr="000000"/>
              </a:solidFill>
              <a:effectLst/>
              <a:latin typeface="+mn-lt"/>
              <a:ea typeface="+mn-ea"/>
              <a:cs typeface="+mn-cs"/>
            </a:rPr>
            <a:t>に沿って</a:t>
          </a:r>
          <a:r>
            <a:rPr kumimoji="1" lang="ja-JP" altLang="ja-JP" sz="1300">
              <a:solidFill>
                <a:sysClr val="windowText" lastClr="000000"/>
              </a:solidFill>
              <a:effectLst/>
              <a:latin typeface="+mn-lt"/>
              <a:ea typeface="+mn-ea"/>
              <a:cs typeface="+mn-cs"/>
            </a:rPr>
            <a:t>老朽化対策を積極的に取り組んでい</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ところである。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「公民館」「児童館」については、有形固定資産減価償却率の値からも更新時期が近い施設であるため、対策が必要である。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「道路」については、市域が狭いことから</a:t>
          </a:r>
          <a:r>
            <a:rPr kumimoji="1" lang="ja-JP" altLang="en-US" sz="1300">
              <a:solidFill>
                <a:sysClr val="windowText" lastClr="000000"/>
              </a:solidFill>
              <a:effectLst/>
              <a:latin typeface="+mn-lt"/>
              <a:ea typeface="+mn-ea"/>
              <a:cs typeface="+mn-cs"/>
            </a:rPr>
            <a:t>一人当たり延長も短く</a:t>
          </a:r>
          <a:r>
            <a:rPr kumimoji="1" lang="ja-JP" altLang="ja-JP" sz="1300">
              <a:solidFill>
                <a:sysClr val="windowText" lastClr="000000"/>
              </a:solidFill>
              <a:effectLst/>
              <a:latin typeface="+mn-lt"/>
              <a:ea typeface="+mn-ea"/>
              <a:cs typeface="+mn-cs"/>
            </a:rPr>
            <a:t>、道路整備</a:t>
          </a:r>
          <a:r>
            <a:rPr kumimoji="1" lang="ja-JP" altLang="en-US" sz="1300">
              <a:solidFill>
                <a:sysClr val="windowText" lastClr="000000"/>
              </a:solidFill>
              <a:effectLst/>
              <a:latin typeface="+mn-lt"/>
              <a:ea typeface="+mn-ea"/>
              <a:cs typeface="+mn-cs"/>
            </a:rPr>
            <a:t>も比較的進んでいる。</a:t>
          </a:r>
          <a:r>
            <a:rPr kumimoji="1" lang="ja-JP" altLang="ja-JP" sz="1300">
              <a:solidFill>
                <a:sysClr val="windowText" lastClr="000000"/>
              </a:solidFill>
              <a:effectLst/>
              <a:latin typeface="+mn-lt"/>
              <a:ea typeface="+mn-ea"/>
              <a:cs typeface="+mn-cs"/>
            </a:rPr>
            <a:t>「橋りょう」については、</a:t>
          </a:r>
          <a:r>
            <a:rPr kumimoji="1" lang="ja-JP" altLang="en-US" sz="1300">
              <a:solidFill>
                <a:sysClr val="windowText" lastClr="000000"/>
              </a:solidFill>
              <a:effectLst/>
              <a:latin typeface="+mn-lt"/>
              <a:ea typeface="+mn-ea"/>
              <a:cs typeface="+mn-cs"/>
            </a:rPr>
            <a:t>多くが昭和期に供用開始されたため</a:t>
          </a:r>
          <a:r>
            <a:rPr kumimoji="1" lang="ja-JP" altLang="ja-JP" sz="1300">
              <a:solidFill>
                <a:sysClr val="windowText" lastClr="000000"/>
              </a:solidFill>
              <a:effectLst/>
              <a:latin typeface="+mn-lt"/>
              <a:ea typeface="+mn-ea"/>
              <a:cs typeface="+mn-cs"/>
            </a:rPr>
            <a:t>耐用年数</a:t>
          </a:r>
          <a:r>
            <a:rPr kumimoji="1" lang="ja-JP" altLang="en-US" sz="1300">
              <a:solidFill>
                <a:sysClr val="windowText" lastClr="000000"/>
              </a:solidFill>
              <a:effectLst/>
              <a:latin typeface="+mn-lt"/>
              <a:ea typeface="+mn-ea"/>
              <a:cs typeface="+mn-cs"/>
            </a:rPr>
            <a:t>を経過しており対策を進めているが、</a:t>
          </a:r>
          <a:r>
            <a:rPr kumimoji="1" lang="ja-JP" altLang="ja-JP" sz="1300">
              <a:solidFill>
                <a:sysClr val="windowText" lastClr="000000"/>
              </a:solidFill>
              <a:effectLst/>
              <a:latin typeface="+mn-lt"/>
              <a:ea typeface="+mn-ea"/>
              <a:cs typeface="+mn-cs"/>
            </a:rPr>
            <a:t>修繕工事を主として</a:t>
          </a:r>
          <a:r>
            <a:rPr kumimoji="1" lang="ja-JP" altLang="en-US" sz="1300">
              <a:solidFill>
                <a:sysClr val="windowText" lastClr="000000"/>
              </a:solidFill>
              <a:effectLst/>
              <a:latin typeface="+mn-lt"/>
              <a:ea typeface="+mn-ea"/>
              <a:cs typeface="+mn-cs"/>
            </a:rPr>
            <a:t>行っているため有形固定資産減価償却率の良化には至っていない。</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C6D815-02D1-49BC-8CFF-B113EE1D00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B29A90-E791-4D5E-9EAD-DDA3C2BDAD3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F4A900-2027-46F4-B7F1-19C1EA3419B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A017CB2-16FF-4BF9-AE1A-43C941AAFB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815A88F-E7C0-497C-BB34-34A9F1AB7D8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87DE4F-07A2-4444-A2CF-93F40D4CBAA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DBEA19-5676-4260-8954-040FEDDA21A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2750D0-FAC2-44A3-9859-F4A28EA42B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7EBA36-20A6-49BC-BB73-A63A570811E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4D32A0C-D5C7-4B12-B61D-176E8D1D22E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62,037
16.48
28,808,725
28,462,134
297,036
15,640,812
21,357,647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177E4C-316C-4F71-936A-86BD631BF5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8F5A64-EB3A-4BDE-966A-F7A7E325836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A0DF2E-2532-4488-BB24-49D8B945BA7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C8C56B-E8A2-418D-B981-1FC8E23B51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290D46-123C-48FA-A5A1-0C3BB86F0A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196D5DF-A95A-49C5-A2C3-EB75CC513D8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975930-EC30-41E6-AD6B-B36C91EED4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9B9FB4-2A11-4C77-BBF9-C3977C4715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E3D23C-6203-4C5B-886E-B66B684F2EB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25BF32-0B88-4A5E-9907-4FC3263AD1E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1F16DB3-48B1-4FFC-8883-DFD4A18250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A3B334-C6AD-4BBC-8C68-8B38FFE4F8E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7FB3E0-B3B2-405A-BC00-2535670793B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5B0DAB-21C7-4371-BB97-2167A83B4E3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D92FDF-22F4-427E-A7C1-76567925D10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14ADBF8-2425-4D13-9FC0-4BD5667B196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91B3B33-B132-49A2-8763-5CE52B65267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18D9B0-56E7-40FD-92B7-96BEAC461C7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89EC0BF-BB34-4092-AE31-95BB51B4F6A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CF73CCE-185D-400C-A893-851884A8AFE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C416CCA-B7C0-4DCB-BF79-8F8CD6A3851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4562D06-AB0A-4D88-9959-4A1244066A1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8EE7D5-D9FC-4F16-BC04-AE50DF76DEB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4D976BA-B5AA-442A-B62C-A92AF3AB0E1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F444A0-3141-4B37-8FDE-CA4C47763D1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E1D9FF0-8B8D-4329-A978-4E0F1565E60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F70F05-9E68-4AAA-92E7-B6DAC848031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04E212-9477-4F08-9F21-2BC5B2CB9B4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7F39634-D05F-4D9E-8A9B-66DC1A7B973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C4DC78D-5184-414C-9720-8D5ACE6DB1F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4AB84A7-61A8-490A-868A-011A9B61FFA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2E93F6E-E5D7-47D1-88A9-2FADCFCF068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F5E0580-1534-4116-AE8B-14A3F1D0700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F28555E-65A9-4DD2-80E4-D1613373EB8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0CA46FC-6CF7-4AF1-9733-6CE3DE883AC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980B2FD-984D-424F-8FF4-67627404B24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D6B6DB2-14B0-455A-B0A6-A2A0E459443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98A95F1-D153-414C-A2CA-BB8C75AD845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9BF5CBC-717A-4806-A916-58AF1E4423B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F798733-1EFE-4071-A8C3-20D70FFC46C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25963FF-2E5A-4AAE-9326-84A8C141277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154F99D-DBC9-427C-96EB-79DF8AC0C94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EBC3E36-C7BF-4919-BFB9-F6E313492DE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50C1BFF-EA8C-4AC9-8F27-6BED5DC9487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1B65D8B-236E-49D1-8080-A6AA7E765C5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FB947DE-95DE-44F6-A529-155B3F3FC2B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4367B39C-B34F-4F51-990C-33CE8EB04E89}"/>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AFAF25B6-1364-45B6-8785-56A33BAEEC91}"/>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C76C5E2C-A3A8-4B9D-8D73-3E890140CA6C}"/>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3DC97C77-86B8-4733-B77B-E7487F35D5EE}"/>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8CD2DF91-4AC8-4735-A80A-C1E252802D15}"/>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77AD6F27-27A9-4616-B7A3-CD3A1511BC43}"/>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9DB6935F-C20E-4755-AE37-C6A75A3AC096}"/>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5A2CFAA6-7782-4FD0-81C3-B30F723E4FC1}"/>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7C029B52-ED59-4F86-B818-D48FA9A7E513}"/>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1A4954EF-962C-47DF-A544-968B401FB856}"/>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DF92DE3F-E0B4-4FBD-9E21-EDFB5D1F8B15}"/>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E5D438-0C1B-468F-B482-6B3F606F233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8AFABF0-13C6-4D64-BB82-8B345BF375C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F7A3670-83AB-4952-B6AC-249C1363436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380A624-1E67-455F-85EB-DA98E3FEF92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96F5844-0F5F-400B-8B35-406FC42DF3A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38463</xdr:rowOff>
    </xdr:from>
    <xdr:to>
      <xdr:col>24</xdr:col>
      <xdr:colOff>114300</xdr:colOff>
      <xdr:row>39</xdr:row>
      <xdr:rowOff>140063</xdr:rowOff>
    </xdr:to>
    <xdr:sp macro="" textlink="">
      <xdr:nvSpPr>
        <xdr:cNvPr id="74" name="楕円 73">
          <a:extLst>
            <a:ext uri="{FF2B5EF4-FFF2-40B4-BE49-F238E27FC236}">
              <a16:creationId xmlns:a16="http://schemas.microsoft.com/office/drawing/2014/main" id="{40764755-2F25-47F0-9A0D-041BF5E8B910}"/>
            </a:ext>
          </a:extLst>
        </xdr:cNvPr>
        <xdr:cNvSpPr/>
      </xdr:nvSpPr>
      <xdr:spPr>
        <a:xfrm>
          <a:off x="45847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16890</xdr:rowOff>
    </xdr:from>
    <xdr:ext cx="405111" cy="259045"/>
    <xdr:sp macro="" textlink="">
      <xdr:nvSpPr>
        <xdr:cNvPr id="75" name="【図書館】&#10;有形固定資産減価償却率該当値テキスト">
          <a:extLst>
            <a:ext uri="{FF2B5EF4-FFF2-40B4-BE49-F238E27FC236}">
              <a16:creationId xmlns:a16="http://schemas.microsoft.com/office/drawing/2014/main" id="{8EA383C4-FAE4-484E-9E3C-CC19BA068E0D}"/>
            </a:ext>
          </a:extLst>
        </xdr:cNvPr>
        <xdr:cNvSpPr txBox="1"/>
      </xdr:nvSpPr>
      <xdr:spPr>
        <a:xfrm>
          <a:off x="4673600"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4173</xdr:rowOff>
    </xdr:from>
    <xdr:to>
      <xdr:col>20</xdr:col>
      <xdr:colOff>38100</xdr:colOff>
      <xdr:row>39</xdr:row>
      <xdr:rowOff>105773</xdr:rowOff>
    </xdr:to>
    <xdr:sp macro="" textlink="">
      <xdr:nvSpPr>
        <xdr:cNvPr id="76" name="楕円 75">
          <a:extLst>
            <a:ext uri="{FF2B5EF4-FFF2-40B4-BE49-F238E27FC236}">
              <a16:creationId xmlns:a16="http://schemas.microsoft.com/office/drawing/2014/main" id="{6FC85067-D400-4970-8622-53E349C4BD7B}"/>
            </a:ext>
          </a:extLst>
        </xdr:cNvPr>
        <xdr:cNvSpPr/>
      </xdr:nvSpPr>
      <xdr:spPr>
        <a:xfrm>
          <a:off x="3746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54973</xdr:rowOff>
    </xdr:from>
    <xdr:to>
      <xdr:col>24</xdr:col>
      <xdr:colOff>63500</xdr:colOff>
      <xdr:row>39</xdr:row>
      <xdr:rowOff>89263</xdr:rowOff>
    </xdr:to>
    <xdr:cxnSp macro="">
      <xdr:nvCxnSpPr>
        <xdr:cNvPr id="77" name="直線コネクタ 76">
          <a:extLst>
            <a:ext uri="{FF2B5EF4-FFF2-40B4-BE49-F238E27FC236}">
              <a16:creationId xmlns:a16="http://schemas.microsoft.com/office/drawing/2014/main" id="{E56355D7-63D3-4640-9C5E-0F4E7F52A563}"/>
            </a:ext>
          </a:extLst>
        </xdr:cNvPr>
        <xdr:cNvCxnSpPr/>
      </xdr:nvCxnSpPr>
      <xdr:spPr>
        <a:xfrm>
          <a:off x="3797300" y="67415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142966</xdr:rowOff>
    </xdr:from>
    <xdr:to>
      <xdr:col>15</xdr:col>
      <xdr:colOff>101600</xdr:colOff>
      <xdr:row>39</xdr:row>
      <xdr:rowOff>73116</xdr:rowOff>
    </xdr:to>
    <xdr:sp macro="" textlink="">
      <xdr:nvSpPr>
        <xdr:cNvPr id="78" name="楕円 77">
          <a:extLst>
            <a:ext uri="{FF2B5EF4-FFF2-40B4-BE49-F238E27FC236}">
              <a16:creationId xmlns:a16="http://schemas.microsoft.com/office/drawing/2014/main" id="{396C1C38-BCA6-43AF-BCB0-5F3D263E8AF4}"/>
            </a:ext>
          </a:extLst>
        </xdr:cNvPr>
        <xdr:cNvSpPr/>
      </xdr:nvSpPr>
      <xdr:spPr>
        <a:xfrm>
          <a:off x="2857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22316</xdr:rowOff>
    </xdr:from>
    <xdr:to>
      <xdr:col>19</xdr:col>
      <xdr:colOff>177800</xdr:colOff>
      <xdr:row>39</xdr:row>
      <xdr:rowOff>54973</xdr:rowOff>
    </xdr:to>
    <xdr:cxnSp macro="">
      <xdr:nvCxnSpPr>
        <xdr:cNvPr id="79" name="直線コネクタ 78">
          <a:extLst>
            <a:ext uri="{FF2B5EF4-FFF2-40B4-BE49-F238E27FC236}">
              <a16:creationId xmlns:a16="http://schemas.microsoft.com/office/drawing/2014/main" id="{72C41BD3-C525-44A5-B71E-5CF1902EFA2A}"/>
            </a:ext>
          </a:extLst>
        </xdr:cNvPr>
        <xdr:cNvCxnSpPr/>
      </xdr:nvCxnSpPr>
      <xdr:spPr>
        <a:xfrm>
          <a:off x="2908300" y="6708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72753</xdr:rowOff>
    </xdr:from>
    <xdr:to>
      <xdr:col>10</xdr:col>
      <xdr:colOff>165100</xdr:colOff>
      <xdr:row>39</xdr:row>
      <xdr:rowOff>2903</xdr:rowOff>
    </xdr:to>
    <xdr:sp macro="" textlink="">
      <xdr:nvSpPr>
        <xdr:cNvPr id="80" name="楕円 79">
          <a:extLst>
            <a:ext uri="{FF2B5EF4-FFF2-40B4-BE49-F238E27FC236}">
              <a16:creationId xmlns:a16="http://schemas.microsoft.com/office/drawing/2014/main" id="{47AF6E00-1F8F-443C-B718-0347CD0A9D97}"/>
            </a:ext>
          </a:extLst>
        </xdr:cNvPr>
        <xdr:cNvSpPr/>
      </xdr:nvSpPr>
      <xdr:spPr>
        <a:xfrm>
          <a:off x="1968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123553</xdr:rowOff>
    </xdr:from>
    <xdr:to>
      <xdr:col>15</xdr:col>
      <xdr:colOff>50800</xdr:colOff>
      <xdr:row>39</xdr:row>
      <xdr:rowOff>22316</xdr:rowOff>
    </xdr:to>
    <xdr:cxnSp macro="">
      <xdr:nvCxnSpPr>
        <xdr:cNvPr id="81" name="直線コネクタ 80">
          <a:extLst>
            <a:ext uri="{FF2B5EF4-FFF2-40B4-BE49-F238E27FC236}">
              <a16:creationId xmlns:a16="http://schemas.microsoft.com/office/drawing/2014/main" id="{E7D679A8-D041-4F2C-8233-44745D1CEF61}"/>
            </a:ext>
          </a:extLst>
        </xdr:cNvPr>
        <xdr:cNvCxnSpPr/>
      </xdr:nvCxnSpPr>
      <xdr:spPr>
        <a:xfrm>
          <a:off x="2019300" y="663865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74385</xdr:rowOff>
    </xdr:from>
    <xdr:to>
      <xdr:col>6</xdr:col>
      <xdr:colOff>38100</xdr:colOff>
      <xdr:row>39</xdr:row>
      <xdr:rowOff>4535</xdr:rowOff>
    </xdr:to>
    <xdr:sp macro="" textlink="">
      <xdr:nvSpPr>
        <xdr:cNvPr id="82" name="楕円 81">
          <a:extLst>
            <a:ext uri="{FF2B5EF4-FFF2-40B4-BE49-F238E27FC236}">
              <a16:creationId xmlns:a16="http://schemas.microsoft.com/office/drawing/2014/main" id="{8D8FF211-0489-41DC-96DE-5FB2EF04BEB2}"/>
            </a:ext>
          </a:extLst>
        </xdr:cNvPr>
        <xdr:cNvSpPr/>
      </xdr:nvSpPr>
      <xdr:spPr>
        <a:xfrm>
          <a:off x="1079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123553</xdr:rowOff>
    </xdr:from>
    <xdr:to>
      <xdr:col>10</xdr:col>
      <xdr:colOff>114300</xdr:colOff>
      <xdr:row>38</xdr:row>
      <xdr:rowOff>125185</xdr:rowOff>
    </xdr:to>
    <xdr:cxnSp macro="">
      <xdr:nvCxnSpPr>
        <xdr:cNvPr id="83" name="直線コネクタ 82">
          <a:extLst>
            <a:ext uri="{FF2B5EF4-FFF2-40B4-BE49-F238E27FC236}">
              <a16:creationId xmlns:a16="http://schemas.microsoft.com/office/drawing/2014/main" id="{27064646-B311-4F1D-913D-7BB5B261359C}"/>
            </a:ext>
          </a:extLst>
        </xdr:cNvPr>
        <xdr:cNvCxnSpPr/>
      </xdr:nvCxnSpPr>
      <xdr:spPr>
        <a:xfrm flipV="1">
          <a:off x="1130300" y="663865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9A486B19-E640-40D1-BCA1-23BA835F5FD9}"/>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A073463F-12C8-4033-94D5-698992041736}"/>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F0C56F02-0D9D-4ECD-AB45-9B42AB7F42F7}"/>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5C4D8A59-52B3-48CB-A625-B8A51DCA3DB6}"/>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96900</xdr:rowOff>
    </xdr:from>
    <xdr:ext cx="405111" cy="259045"/>
    <xdr:sp macro="" textlink="">
      <xdr:nvSpPr>
        <xdr:cNvPr id="88" name="n_1mainValue【図書館】&#10;有形固定資産減価償却率">
          <a:extLst>
            <a:ext uri="{FF2B5EF4-FFF2-40B4-BE49-F238E27FC236}">
              <a16:creationId xmlns:a16="http://schemas.microsoft.com/office/drawing/2014/main" id="{D7F72BB3-9AA3-40E5-8CEA-756E2140C7A7}"/>
            </a:ext>
          </a:extLst>
        </xdr:cNvPr>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64243</xdr:rowOff>
    </xdr:from>
    <xdr:ext cx="405111" cy="259045"/>
    <xdr:sp macro="" textlink="">
      <xdr:nvSpPr>
        <xdr:cNvPr id="89" name="n_2mainValue【図書館】&#10;有形固定資産減価償却率">
          <a:extLst>
            <a:ext uri="{FF2B5EF4-FFF2-40B4-BE49-F238E27FC236}">
              <a16:creationId xmlns:a16="http://schemas.microsoft.com/office/drawing/2014/main" id="{E7C24B1C-707E-4CBE-A17C-022D8E4D23EB}"/>
            </a:ext>
          </a:extLst>
        </xdr:cNvPr>
        <xdr:cNvSpPr txBox="1"/>
      </xdr:nvSpPr>
      <xdr:spPr>
        <a:xfrm>
          <a:off x="2705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90" name="n_3mainValue【図書館】&#10;有形固定資産減価償却率">
          <a:extLst>
            <a:ext uri="{FF2B5EF4-FFF2-40B4-BE49-F238E27FC236}">
              <a16:creationId xmlns:a16="http://schemas.microsoft.com/office/drawing/2014/main" id="{5D29E482-0FE1-40E4-8896-92BD4933F2E1}"/>
            </a:ext>
          </a:extLst>
        </xdr:cNvPr>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167112</xdr:rowOff>
    </xdr:from>
    <xdr:ext cx="405111" cy="259045"/>
    <xdr:sp macro="" textlink="">
      <xdr:nvSpPr>
        <xdr:cNvPr id="91" name="n_4mainValue【図書館】&#10;有形固定資産減価償却率">
          <a:extLst>
            <a:ext uri="{FF2B5EF4-FFF2-40B4-BE49-F238E27FC236}">
              <a16:creationId xmlns:a16="http://schemas.microsoft.com/office/drawing/2014/main" id="{24CEB73C-07AE-4F47-9C65-FB368A9CBACF}"/>
            </a:ext>
          </a:extLst>
        </xdr:cNvPr>
        <xdr:cNvSpPr txBox="1"/>
      </xdr:nvSpPr>
      <xdr:spPr>
        <a:xfrm>
          <a:off x="927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1BBF4F0-0015-499D-BD8B-C9A57A90D93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F042422-4CE6-4881-B4B9-27F1F3DA8AF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90D9993-13E6-4047-97E3-DAE31F2234D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9486A8D-3975-493D-9E2B-E8E2E6AA3D8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920E53F-DD7A-4A8B-9099-09D9C3AE3C7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68CD35D-9818-4FA1-9665-B7794CBC6A5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FFDF1E7-4644-4DE6-9A3A-2532F8B82FF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9C7CFD4-A17D-48B9-A466-B2CED88CB88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262BBCD-07F5-4A79-9FF5-19773BEC23F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A4BFA3F-BC44-47E3-83A4-796F43CC2FC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CD158D0F-C42D-41FF-B592-81736CEBF017}"/>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C067A98F-09FC-41CA-802B-57CDB2D830A4}"/>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DD359559-0DA5-4F2A-8113-33B85F4F0AB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EF98C601-1D99-4EF0-9315-4BCAB2B1AA8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7BE5143B-7008-4859-BEC7-980535CEA088}"/>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7E2D4043-B44E-4ED2-99BC-DD60B6FFFD06}"/>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99C8664B-F5BA-40C8-8345-BEA72A82704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A44FF636-3184-4258-A904-EC45793607F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32057C16-F037-44E8-9DA2-D1A6EC5BDDF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E2E4E636-3A3D-49DA-80DC-0D2A798A10A6}"/>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E5C0CD7-CA62-4552-AE0C-8DCEABA7C716}"/>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F8BB8CF9-E17F-4F36-8A12-4BB773B9BD72}"/>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5B88AEAE-1C02-40CF-B47E-AF15BCD2B791}"/>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7C3AF426-C1A7-4376-AA0E-318D16D8D2B3}"/>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FAA15C69-518C-4737-B71F-165F2A3C951F}"/>
            </a:ext>
          </a:extLst>
        </xdr:cNvPr>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C559858C-0653-4B58-86BC-3F9569A3378A}"/>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D867C8F4-B3EB-46EE-9082-CA2042D29949}"/>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A9141E90-D991-4688-AAAF-C09CEBBDD808}"/>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31FDE2B1-07D1-478B-9EB2-BB126D58FCE8}"/>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C497367D-D9CF-40A2-B4FD-B46E594920AA}"/>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4A1CB26-8D0C-484D-B707-A280A69A8E4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F56E73A-55CC-41A5-9CA6-33D67E89FF4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BC5284E-EAF9-4ADE-8EB3-C3B911C75C2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096CBB3-0C78-4B83-96F1-A1C452C0542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CE8D64C-B79F-45E4-A7BF-9CB4BB2E2F7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36830</xdr:rowOff>
    </xdr:from>
    <xdr:to>
      <xdr:col>55</xdr:col>
      <xdr:colOff>50800</xdr:colOff>
      <xdr:row>40</xdr:row>
      <xdr:rowOff>138430</xdr:rowOff>
    </xdr:to>
    <xdr:sp macro="" textlink="">
      <xdr:nvSpPr>
        <xdr:cNvPr id="127" name="楕円 126">
          <a:extLst>
            <a:ext uri="{FF2B5EF4-FFF2-40B4-BE49-F238E27FC236}">
              <a16:creationId xmlns:a16="http://schemas.microsoft.com/office/drawing/2014/main" id="{21F48584-C15A-498E-8BEB-CCD8E0975D58}"/>
            </a:ext>
          </a:extLst>
        </xdr:cNvPr>
        <xdr:cNvSpPr/>
      </xdr:nvSpPr>
      <xdr:spPr>
        <a:xfrm>
          <a:off x="10426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123207</xdr:rowOff>
    </xdr:from>
    <xdr:ext cx="469744" cy="259045"/>
    <xdr:sp macro="" textlink="">
      <xdr:nvSpPr>
        <xdr:cNvPr id="128" name="【図書館】&#10;一人当たり面積該当値テキスト">
          <a:extLst>
            <a:ext uri="{FF2B5EF4-FFF2-40B4-BE49-F238E27FC236}">
              <a16:creationId xmlns:a16="http://schemas.microsoft.com/office/drawing/2014/main" id="{B3E367E1-6242-4279-8214-66FF85F7969F}"/>
            </a:ext>
          </a:extLst>
        </xdr:cNvPr>
        <xdr:cNvSpPr txBox="1"/>
      </xdr:nvSpPr>
      <xdr:spPr>
        <a:xfrm>
          <a:off x="10515600" y="680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36830</xdr:rowOff>
    </xdr:from>
    <xdr:to>
      <xdr:col>50</xdr:col>
      <xdr:colOff>165100</xdr:colOff>
      <xdr:row>40</xdr:row>
      <xdr:rowOff>138430</xdr:rowOff>
    </xdr:to>
    <xdr:sp macro="" textlink="">
      <xdr:nvSpPr>
        <xdr:cNvPr id="129" name="楕円 128">
          <a:extLst>
            <a:ext uri="{FF2B5EF4-FFF2-40B4-BE49-F238E27FC236}">
              <a16:creationId xmlns:a16="http://schemas.microsoft.com/office/drawing/2014/main" id="{31E781A9-D2BF-4BAF-963B-9114CA75709F}"/>
            </a:ext>
          </a:extLst>
        </xdr:cNvPr>
        <xdr:cNvSpPr/>
      </xdr:nvSpPr>
      <xdr:spPr>
        <a:xfrm>
          <a:off x="9588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87630</xdr:rowOff>
    </xdr:from>
    <xdr:to>
      <xdr:col>55</xdr:col>
      <xdr:colOff>0</xdr:colOff>
      <xdr:row>40</xdr:row>
      <xdr:rowOff>87630</xdr:rowOff>
    </xdr:to>
    <xdr:cxnSp macro="">
      <xdr:nvCxnSpPr>
        <xdr:cNvPr id="130" name="直線コネクタ 129">
          <a:extLst>
            <a:ext uri="{FF2B5EF4-FFF2-40B4-BE49-F238E27FC236}">
              <a16:creationId xmlns:a16="http://schemas.microsoft.com/office/drawing/2014/main" id="{385664F2-58C0-4D7C-9436-7092F9BFA56A}"/>
            </a:ext>
          </a:extLst>
        </xdr:cNvPr>
        <xdr:cNvCxnSpPr/>
      </xdr:nvCxnSpPr>
      <xdr:spPr>
        <a:xfrm>
          <a:off x="9639300" y="694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31" name="楕円 130">
          <a:extLst>
            <a:ext uri="{FF2B5EF4-FFF2-40B4-BE49-F238E27FC236}">
              <a16:creationId xmlns:a16="http://schemas.microsoft.com/office/drawing/2014/main" id="{EA60587E-D717-46F7-A9F7-F1F0CBFA8D36}"/>
            </a:ext>
          </a:extLst>
        </xdr:cNvPr>
        <xdr:cNvSpPr/>
      </xdr:nvSpPr>
      <xdr:spPr>
        <a:xfrm>
          <a:off x="8699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87630</xdr:rowOff>
    </xdr:from>
    <xdr:to>
      <xdr:col>50</xdr:col>
      <xdr:colOff>114300</xdr:colOff>
      <xdr:row>40</xdr:row>
      <xdr:rowOff>87630</xdr:rowOff>
    </xdr:to>
    <xdr:cxnSp macro="">
      <xdr:nvCxnSpPr>
        <xdr:cNvPr id="132" name="直線コネクタ 131">
          <a:extLst>
            <a:ext uri="{FF2B5EF4-FFF2-40B4-BE49-F238E27FC236}">
              <a16:creationId xmlns:a16="http://schemas.microsoft.com/office/drawing/2014/main" id="{FCD62425-663F-4366-8293-4195FBFC8289}"/>
            </a:ext>
          </a:extLst>
        </xdr:cNvPr>
        <xdr:cNvCxnSpPr/>
      </xdr:nvCxnSpPr>
      <xdr:spPr>
        <a:xfrm>
          <a:off x="8750300" y="694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42545</xdr:rowOff>
    </xdr:from>
    <xdr:to>
      <xdr:col>41</xdr:col>
      <xdr:colOff>101600</xdr:colOff>
      <xdr:row>40</xdr:row>
      <xdr:rowOff>144145</xdr:rowOff>
    </xdr:to>
    <xdr:sp macro="" textlink="">
      <xdr:nvSpPr>
        <xdr:cNvPr id="133" name="楕円 132">
          <a:extLst>
            <a:ext uri="{FF2B5EF4-FFF2-40B4-BE49-F238E27FC236}">
              <a16:creationId xmlns:a16="http://schemas.microsoft.com/office/drawing/2014/main" id="{3010E0FB-1608-48BA-82CB-243FB6FBD50C}"/>
            </a:ext>
          </a:extLst>
        </xdr:cNvPr>
        <xdr:cNvSpPr/>
      </xdr:nvSpPr>
      <xdr:spPr>
        <a:xfrm>
          <a:off x="781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87630</xdr:rowOff>
    </xdr:from>
    <xdr:to>
      <xdr:col>45</xdr:col>
      <xdr:colOff>177800</xdr:colOff>
      <xdr:row>40</xdr:row>
      <xdr:rowOff>93345</xdr:rowOff>
    </xdr:to>
    <xdr:cxnSp macro="">
      <xdr:nvCxnSpPr>
        <xdr:cNvPr id="134" name="直線コネクタ 133">
          <a:extLst>
            <a:ext uri="{FF2B5EF4-FFF2-40B4-BE49-F238E27FC236}">
              <a16:creationId xmlns:a16="http://schemas.microsoft.com/office/drawing/2014/main" id="{0302E71C-F407-467D-8E43-AB1D80201E7C}"/>
            </a:ext>
          </a:extLst>
        </xdr:cNvPr>
        <xdr:cNvCxnSpPr/>
      </xdr:nvCxnSpPr>
      <xdr:spPr>
        <a:xfrm flipV="1">
          <a:off x="7861300" y="694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42545</xdr:rowOff>
    </xdr:from>
    <xdr:to>
      <xdr:col>36</xdr:col>
      <xdr:colOff>165100</xdr:colOff>
      <xdr:row>40</xdr:row>
      <xdr:rowOff>144145</xdr:rowOff>
    </xdr:to>
    <xdr:sp macro="" textlink="">
      <xdr:nvSpPr>
        <xdr:cNvPr id="135" name="楕円 134">
          <a:extLst>
            <a:ext uri="{FF2B5EF4-FFF2-40B4-BE49-F238E27FC236}">
              <a16:creationId xmlns:a16="http://schemas.microsoft.com/office/drawing/2014/main" id="{0999DBC3-2A2B-4FE2-911B-FE77AA239EB3}"/>
            </a:ext>
          </a:extLst>
        </xdr:cNvPr>
        <xdr:cNvSpPr/>
      </xdr:nvSpPr>
      <xdr:spPr>
        <a:xfrm>
          <a:off x="692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93345</xdr:rowOff>
    </xdr:from>
    <xdr:to>
      <xdr:col>41</xdr:col>
      <xdr:colOff>50800</xdr:colOff>
      <xdr:row>40</xdr:row>
      <xdr:rowOff>93345</xdr:rowOff>
    </xdr:to>
    <xdr:cxnSp macro="">
      <xdr:nvCxnSpPr>
        <xdr:cNvPr id="136" name="直線コネクタ 135">
          <a:extLst>
            <a:ext uri="{FF2B5EF4-FFF2-40B4-BE49-F238E27FC236}">
              <a16:creationId xmlns:a16="http://schemas.microsoft.com/office/drawing/2014/main" id="{EFDB9177-9F35-41C4-9AD1-A534699DDBD5}"/>
            </a:ext>
          </a:extLst>
        </xdr:cNvPr>
        <xdr:cNvCxnSpPr/>
      </xdr:nvCxnSpPr>
      <xdr:spPr>
        <a:xfrm>
          <a:off x="6972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3668E67A-CADB-4B63-8C83-A2B32C7448BE}"/>
            </a:ext>
          </a:extLst>
        </xdr:cNvPr>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A5BD7430-7226-45F3-843B-77B7DBD2D572}"/>
            </a:ext>
          </a:extLst>
        </xdr:cNvPr>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2AF8042A-E588-47D6-8518-4F9CCCE86AAE}"/>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70ACC270-A9ED-4DAC-B028-212E9510B900}"/>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129557</xdr:rowOff>
    </xdr:from>
    <xdr:ext cx="469744" cy="259045"/>
    <xdr:sp macro="" textlink="">
      <xdr:nvSpPr>
        <xdr:cNvPr id="141" name="n_1mainValue【図書館】&#10;一人当たり面積">
          <a:extLst>
            <a:ext uri="{FF2B5EF4-FFF2-40B4-BE49-F238E27FC236}">
              <a16:creationId xmlns:a16="http://schemas.microsoft.com/office/drawing/2014/main" id="{220D68FE-0F31-48D0-9340-BEDBA7F037EC}"/>
            </a:ext>
          </a:extLst>
        </xdr:cNvPr>
        <xdr:cNvSpPr txBox="1"/>
      </xdr:nvSpPr>
      <xdr:spPr>
        <a:xfrm>
          <a:off x="9391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129557</xdr:rowOff>
    </xdr:from>
    <xdr:ext cx="469744" cy="259045"/>
    <xdr:sp macro="" textlink="">
      <xdr:nvSpPr>
        <xdr:cNvPr id="142" name="n_2mainValue【図書館】&#10;一人当たり面積">
          <a:extLst>
            <a:ext uri="{FF2B5EF4-FFF2-40B4-BE49-F238E27FC236}">
              <a16:creationId xmlns:a16="http://schemas.microsoft.com/office/drawing/2014/main" id="{5ADE48A1-5CBA-47EF-B704-7698AAAE62AF}"/>
            </a:ext>
          </a:extLst>
        </xdr:cNvPr>
        <xdr:cNvSpPr txBox="1"/>
      </xdr:nvSpPr>
      <xdr:spPr>
        <a:xfrm>
          <a:off x="8515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135272</xdr:rowOff>
    </xdr:from>
    <xdr:ext cx="469744" cy="259045"/>
    <xdr:sp macro="" textlink="">
      <xdr:nvSpPr>
        <xdr:cNvPr id="143" name="n_3mainValue【図書館】&#10;一人当たり面積">
          <a:extLst>
            <a:ext uri="{FF2B5EF4-FFF2-40B4-BE49-F238E27FC236}">
              <a16:creationId xmlns:a16="http://schemas.microsoft.com/office/drawing/2014/main" id="{C7A4DE14-8BE2-43AA-A022-84852417E4C1}"/>
            </a:ext>
          </a:extLst>
        </xdr:cNvPr>
        <xdr:cNvSpPr txBox="1"/>
      </xdr:nvSpPr>
      <xdr:spPr>
        <a:xfrm>
          <a:off x="7626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135272</xdr:rowOff>
    </xdr:from>
    <xdr:ext cx="469744" cy="259045"/>
    <xdr:sp macro="" textlink="">
      <xdr:nvSpPr>
        <xdr:cNvPr id="144" name="n_4mainValue【図書館】&#10;一人当たり面積">
          <a:extLst>
            <a:ext uri="{FF2B5EF4-FFF2-40B4-BE49-F238E27FC236}">
              <a16:creationId xmlns:a16="http://schemas.microsoft.com/office/drawing/2014/main" id="{E7147838-F1C8-4CF1-A800-27D2B2CAC4F7}"/>
            </a:ext>
          </a:extLst>
        </xdr:cNvPr>
        <xdr:cNvSpPr txBox="1"/>
      </xdr:nvSpPr>
      <xdr:spPr>
        <a:xfrm>
          <a:off x="6737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D9ACA151-C0FF-4228-A315-4B2B7218540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568E3908-A2AD-44D2-B339-E7CB3573F26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A6C07798-89BE-4A84-B963-45D32B882D8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12B312FD-1C84-41AA-B142-A2789548508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479A0A4A-7CAE-4E2A-A0C2-5F98E10A09B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E98E0A6D-FCE7-42BD-832F-9D6CBFFF93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FC155F58-05A2-40DC-92C4-CEB1CD7B564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C38CF4B7-2C41-4B55-9183-362D4ED3C99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4298EA2B-6925-4DD3-9A73-D615A18557C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197588FF-2C79-4799-91A1-04A79C5266E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34AA110D-2E3A-4319-A8B8-7FE84CC27D3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D6D0C184-F992-4521-BFE7-2FA9BA11101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7F0491F3-E016-4D5C-B455-68211B413FE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2331E538-4B3F-420B-A01D-A53661DE852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9BF968B4-AC84-439C-8EC8-7AF6967D2F7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6C76897B-C58F-4791-8CC2-53526CC91A8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BC7D0243-7526-4339-952C-05BC1185D79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59E2CD3F-F6E6-4309-A7E6-3635E663F33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76F50D9D-D134-4923-880A-B9A64C69EE1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A3DF8AC7-FD95-4421-B4B3-991FFEF1098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2584AAB1-01CD-47A2-B15D-F929AF4F7D4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2983662A-B5CD-4CC1-AB44-9672665A9AA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6845E2E8-15B2-462F-9A78-B4A7CD9FDCD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C3C7EDA4-6317-41E8-BEE3-50DF980B4E1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14E58A2C-B414-41D8-8DAD-A08B114316BC}"/>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413861BB-7941-4CA1-A3E7-5455220A2FA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9AE054EA-602E-4810-A93B-7FEBECE80FB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8D52F3DB-C4DB-4BF6-B926-F1E581C19CFB}"/>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E8624E4D-3B9D-4E5C-A566-F85842992BDF}"/>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5348BC4F-4FAC-4D83-83A6-AC251CB9A5B1}"/>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40342D5B-5664-45DE-B00B-B1B10364E2B5}"/>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A9107E98-F857-4527-B390-8848900A519C}"/>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600C791A-4808-49E8-91DF-522789D88839}"/>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68241A86-BB4A-4AC6-AE27-0F00A301022D}"/>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9E6CD83D-EA0C-42F1-A5E8-768A3FBFD815}"/>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9056E0D-0B01-4BD1-A85C-11BFE1BFE75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62AE0A6-E12B-401B-B012-ADD60810BB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77EDD6F-3190-4C3C-8498-A44DFB6A7FA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AE9ED79-06ED-426C-9B0E-C388BCE174E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206B0BC-453E-429F-AE33-9CB4EE3B9CB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76835</xdr:rowOff>
    </xdr:from>
    <xdr:to>
      <xdr:col>24</xdr:col>
      <xdr:colOff>114300</xdr:colOff>
      <xdr:row>62</xdr:row>
      <xdr:rowOff>6985</xdr:rowOff>
    </xdr:to>
    <xdr:sp macro="" textlink="">
      <xdr:nvSpPr>
        <xdr:cNvPr id="185" name="楕円 184">
          <a:extLst>
            <a:ext uri="{FF2B5EF4-FFF2-40B4-BE49-F238E27FC236}">
              <a16:creationId xmlns:a16="http://schemas.microsoft.com/office/drawing/2014/main" id="{ECC8D7AF-56CA-471B-BFC0-CD5847FD0DF5}"/>
            </a:ext>
          </a:extLst>
        </xdr:cNvPr>
        <xdr:cNvSpPr/>
      </xdr:nvSpPr>
      <xdr:spPr>
        <a:xfrm>
          <a:off x="4584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55262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EBEFA54C-066F-4030-BA19-343FFCFEEFA3}"/>
            </a:ext>
          </a:extLst>
        </xdr:cNvPr>
        <xdr:cNvSpPr txBox="1"/>
      </xdr:nvSpPr>
      <xdr:spPr>
        <a:xfrm>
          <a:off x="4673600"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36830</xdr:rowOff>
    </xdr:from>
    <xdr:to>
      <xdr:col>20</xdr:col>
      <xdr:colOff>38100</xdr:colOff>
      <xdr:row>61</xdr:row>
      <xdr:rowOff>138430</xdr:rowOff>
    </xdr:to>
    <xdr:sp macro="" textlink="">
      <xdr:nvSpPr>
        <xdr:cNvPr id="187" name="楕円 186">
          <a:extLst>
            <a:ext uri="{FF2B5EF4-FFF2-40B4-BE49-F238E27FC236}">
              <a16:creationId xmlns:a16="http://schemas.microsoft.com/office/drawing/2014/main" id="{CEB5203B-A0DC-4A4A-BEF4-4816A2A0E556}"/>
            </a:ext>
          </a:extLst>
        </xdr:cNvPr>
        <xdr:cNvSpPr/>
      </xdr:nvSpPr>
      <xdr:spPr>
        <a:xfrm>
          <a:off x="3746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87630</xdr:rowOff>
    </xdr:from>
    <xdr:to>
      <xdr:col>24</xdr:col>
      <xdr:colOff>63500</xdr:colOff>
      <xdr:row>61</xdr:row>
      <xdr:rowOff>127635</xdr:rowOff>
    </xdr:to>
    <xdr:cxnSp macro="">
      <xdr:nvCxnSpPr>
        <xdr:cNvPr id="188" name="直線コネクタ 187">
          <a:extLst>
            <a:ext uri="{FF2B5EF4-FFF2-40B4-BE49-F238E27FC236}">
              <a16:creationId xmlns:a16="http://schemas.microsoft.com/office/drawing/2014/main" id="{D66928BA-4896-443C-BBCE-EDA6E97A39E9}"/>
            </a:ext>
          </a:extLst>
        </xdr:cNvPr>
        <xdr:cNvCxnSpPr/>
      </xdr:nvCxnSpPr>
      <xdr:spPr>
        <a:xfrm>
          <a:off x="3797300" y="105460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2540</xdr:rowOff>
    </xdr:from>
    <xdr:to>
      <xdr:col>15</xdr:col>
      <xdr:colOff>101600</xdr:colOff>
      <xdr:row>61</xdr:row>
      <xdr:rowOff>104140</xdr:rowOff>
    </xdr:to>
    <xdr:sp macro="" textlink="">
      <xdr:nvSpPr>
        <xdr:cNvPr id="189" name="楕円 188">
          <a:extLst>
            <a:ext uri="{FF2B5EF4-FFF2-40B4-BE49-F238E27FC236}">
              <a16:creationId xmlns:a16="http://schemas.microsoft.com/office/drawing/2014/main" id="{E58FF377-2CF9-400D-A759-934B68A8AB61}"/>
            </a:ext>
          </a:extLst>
        </xdr:cNvPr>
        <xdr:cNvSpPr/>
      </xdr:nvSpPr>
      <xdr:spPr>
        <a:xfrm>
          <a:off x="2857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53340</xdr:rowOff>
    </xdr:from>
    <xdr:to>
      <xdr:col>19</xdr:col>
      <xdr:colOff>177800</xdr:colOff>
      <xdr:row>61</xdr:row>
      <xdr:rowOff>87630</xdr:rowOff>
    </xdr:to>
    <xdr:cxnSp macro="">
      <xdr:nvCxnSpPr>
        <xdr:cNvPr id="190" name="直線コネクタ 189">
          <a:extLst>
            <a:ext uri="{FF2B5EF4-FFF2-40B4-BE49-F238E27FC236}">
              <a16:creationId xmlns:a16="http://schemas.microsoft.com/office/drawing/2014/main" id="{C7241E72-1674-4ABB-B871-E067E603685E}"/>
            </a:ext>
          </a:extLst>
        </xdr:cNvPr>
        <xdr:cNvCxnSpPr/>
      </xdr:nvCxnSpPr>
      <xdr:spPr>
        <a:xfrm>
          <a:off x="2908300" y="105117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133985</xdr:rowOff>
    </xdr:from>
    <xdr:to>
      <xdr:col>10</xdr:col>
      <xdr:colOff>165100</xdr:colOff>
      <xdr:row>61</xdr:row>
      <xdr:rowOff>64135</xdr:rowOff>
    </xdr:to>
    <xdr:sp macro="" textlink="">
      <xdr:nvSpPr>
        <xdr:cNvPr id="191" name="楕円 190">
          <a:extLst>
            <a:ext uri="{FF2B5EF4-FFF2-40B4-BE49-F238E27FC236}">
              <a16:creationId xmlns:a16="http://schemas.microsoft.com/office/drawing/2014/main" id="{33DB307B-A60E-4B95-9CC1-3DEB63DDB590}"/>
            </a:ext>
          </a:extLst>
        </xdr:cNvPr>
        <xdr:cNvSpPr/>
      </xdr:nvSpPr>
      <xdr:spPr>
        <a:xfrm>
          <a:off x="1968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xdr:rowOff>
    </xdr:from>
    <xdr:to>
      <xdr:col>15</xdr:col>
      <xdr:colOff>50800</xdr:colOff>
      <xdr:row>61</xdr:row>
      <xdr:rowOff>53340</xdr:rowOff>
    </xdr:to>
    <xdr:cxnSp macro="">
      <xdr:nvCxnSpPr>
        <xdr:cNvPr id="192" name="直線コネクタ 191">
          <a:extLst>
            <a:ext uri="{FF2B5EF4-FFF2-40B4-BE49-F238E27FC236}">
              <a16:creationId xmlns:a16="http://schemas.microsoft.com/office/drawing/2014/main" id="{5FE85665-3F20-4E1C-9B3F-310056F7DBBF}"/>
            </a:ext>
          </a:extLst>
        </xdr:cNvPr>
        <xdr:cNvCxnSpPr/>
      </xdr:nvCxnSpPr>
      <xdr:spPr>
        <a:xfrm>
          <a:off x="2019300" y="104717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3" name="楕円 192">
          <a:extLst>
            <a:ext uri="{FF2B5EF4-FFF2-40B4-BE49-F238E27FC236}">
              <a16:creationId xmlns:a16="http://schemas.microsoft.com/office/drawing/2014/main" id="{4D9D4909-D241-4E6F-BAEF-96922936C793}"/>
            </a:ext>
          </a:extLst>
        </xdr:cNvPr>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61</xdr:row>
      <xdr:rowOff>13335</xdr:rowOff>
    </xdr:to>
    <xdr:cxnSp macro="">
      <xdr:nvCxnSpPr>
        <xdr:cNvPr id="194" name="直線コネクタ 193">
          <a:extLst>
            <a:ext uri="{FF2B5EF4-FFF2-40B4-BE49-F238E27FC236}">
              <a16:creationId xmlns:a16="http://schemas.microsoft.com/office/drawing/2014/main" id="{75E26C04-3CDD-4D32-8C34-D26E6170222E}"/>
            </a:ext>
          </a:extLst>
        </xdr:cNvPr>
        <xdr:cNvCxnSpPr/>
      </xdr:nvCxnSpPr>
      <xdr:spPr>
        <a:xfrm>
          <a:off x="1130300" y="104355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5BC9B69B-AF7C-4611-9457-80A46A22D72F}"/>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5C7CDF27-4497-4281-8507-E379405AC34A}"/>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C8F650CB-3748-4962-B0AB-0A4C55F9636C}"/>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F0823B03-4D33-4B2F-A4C6-ABC11D7A8EE8}"/>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129557</xdr:rowOff>
    </xdr:from>
    <xdr:ext cx="405111" cy="259045"/>
    <xdr:sp macro="" textlink="">
      <xdr:nvSpPr>
        <xdr:cNvPr id="199" name="n_1mainValue【体育館・プール】&#10;有形固定資産減価償却率">
          <a:extLst>
            <a:ext uri="{FF2B5EF4-FFF2-40B4-BE49-F238E27FC236}">
              <a16:creationId xmlns:a16="http://schemas.microsoft.com/office/drawing/2014/main" id="{DBE890E8-DCA0-49BC-9716-9F4A00F1D0A1}"/>
            </a:ext>
          </a:extLst>
        </xdr:cNvPr>
        <xdr:cNvSpPr txBox="1"/>
      </xdr:nvSpPr>
      <xdr:spPr>
        <a:xfrm>
          <a:off x="3582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95267</xdr:rowOff>
    </xdr:from>
    <xdr:ext cx="405111" cy="259045"/>
    <xdr:sp macro="" textlink="">
      <xdr:nvSpPr>
        <xdr:cNvPr id="200" name="n_2mainValue【体育館・プール】&#10;有形固定資産減価償却率">
          <a:extLst>
            <a:ext uri="{FF2B5EF4-FFF2-40B4-BE49-F238E27FC236}">
              <a16:creationId xmlns:a16="http://schemas.microsoft.com/office/drawing/2014/main" id="{E5BB7853-EF78-486F-8B56-B64584143C68}"/>
            </a:ext>
          </a:extLst>
        </xdr:cNvPr>
        <xdr:cNvSpPr txBox="1"/>
      </xdr:nvSpPr>
      <xdr:spPr>
        <a:xfrm>
          <a:off x="2705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55262</xdr:rowOff>
    </xdr:from>
    <xdr:ext cx="405111" cy="259045"/>
    <xdr:sp macro="" textlink="">
      <xdr:nvSpPr>
        <xdr:cNvPr id="201" name="n_3mainValue【体育館・プール】&#10;有形固定資産減価償却率">
          <a:extLst>
            <a:ext uri="{FF2B5EF4-FFF2-40B4-BE49-F238E27FC236}">
              <a16:creationId xmlns:a16="http://schemas.microsoft.com/office/drawing/2014/main" id="{760FF6C9-58AF-4A73-87D5-BF67B822B474}"/>
            </a:ext>
          </a:extLst>
        </xdr:cNvPr>
        <xdr:cNvSpPr txBox="1"/>
      </xdr:nvSpPr>
      <xdr:spPr>
        <a:xfrm>
          <a:off x="1816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2" name="n_4mainValue【体育館・プール】&#10;有形固定資産減価償却率">
          <a:extLst>
            <a:ext uri="{FF2B5EF4-FFF2-40B4-BE49-F238E27FC236}">
              <a16:creationId xmlns:a16="http://schemas.microsoft.com/office/drawing/2014/main" id="{5C13AA3D-4C38-4DC2-93FD-FD89A27FAA92}"/>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690FC9B6-8817-4CAC-8462-CC16C963DEB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2632075C-6FF9-4FAB-AE87-7064BBEDF4A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D87B2F7A-A00F-4FC0-88B2-6761C16D76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B47BD522-A4B7-4256-B014-4DB7DC65B3B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7EAF5614-53A9-4D37-9B49-9DF599E2B9C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6B223FB5-1A4B-4468-8B47-BC098303512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4AA487F-BA7C-4627-9DB1-F5FE610A65B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1F22FA92-4C3B-4A2E-BE17-344863EC2D3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C93BA8F8-C594-4606-8C9C-CDA945781E4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8AD66BC-C821-4330-8686-2338A1F8393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EDA37FE5-3258-4A05-BBF0-599537841C6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476CC3B-4014-4241-AE14-33B0816CCF1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343D8A5F-98BB-4D61-9F2F-9089AD47E87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2147CD40-B570-47DC-8015-BD470766167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9C20F297-DE5C-4792-B973-31AC5BAF53A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97D4CCE1-D54B-4064-BFE9-6630B4AD9AD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6BBA3F19-0140-4259-94F4-FFBB469EEA5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C411B843-D3C0-4D26-A803-229186931BC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D20DDC59-9BFD-4D64-93D3-46BF42FB163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B6EE4DD-2C5A-4E0A-9161-21AA109BC4C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EE47DB82-8FE5-4A96-A6E6-6642916A1D5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5665D85D-D3DC-4A48-A74B-56981B7F70F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FB6A7C0-FD85-452B-9466-FA16D0F932C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D9B2E32B-FA37-4866-931B-5891308A155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690DA8CE-4017-4BDB-9A6D-DD98A41A2E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7A61F7A4-653D-4C9C-8084-7DE7ACA6D594}"/>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23775CAB-6CD7-4DF9-A755-18B9CA7CCCB5}"/>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CE034F49-E43E-44C6-A7F6-E6BCCBD7E7FC}"/>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CCEC4DB-C032-4D3F-A1AC-9D9E5B76190A}"/>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65EE1CAF-CE57-4350-AD40-DF0CCEA2C281}"/>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3043115D-1927-478C-9B61-78FE98EBCEAE}"/>
            </a:ext>
          </a:extLst>
        </xdr:cNvPr>
        <xdr:cNvSpPr txBox="1"/>
      </xdr:nvSpPr>
      <xdr:spPr>
        <a:xfrm>
          <a:off x="10515600" y="10782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81485ABE-6127-4813-A590-3143812013EB}"/>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5753B851-E711-42E3-AE23-D9190E8D2CF2}"/>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EDCB9AE7-000E-49D2-84E8-26428187A83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20A0EC46-ECD7-484B-870E-478047787B8E}"/>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2CA380EA-4D5E-4D64-BE1E-144A102F019F}"/>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79A1471-9F21-4A01-9FCB-D75E1D759F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34E5BE4-2FD3-4640-84CF-6B524930FA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DD5B0A0-649B-4F27-8921-418A5A2A003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36CE12E-5437-4417-B38B-6E91B1F74B9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3F745D1-7D89-40F8-989E-2FF931F0F2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140244</xdr:rowOff>
    </xdr:from>
    <xdr:to>
      <xdr:col>55</xdr:col>
      <xdr:colOff>50800</xdr:colOff>
      <xdr:row>63</xdr:row>
      <xdr:rowOff>70394</xdr:rowOff>
    </xdr:to>
    <xdr:sp macro="" textlink="">
      <xdr:nvSpPr>
        <xdr:cNvPr id="244" name="楕円 243">
          <a:extLst>
            <a:ext uri="{FF2B5EF4-FFF2-40B4-BE49-F238E27FC236}">
              <a16:creationId xmlns:a16="http://schemas.microsoft.com/office/drawing/2014/main" id="{B426444A-CCAE-47EB-921E-F1092A47AE69}"/>
            </a:ext>
          </a:extLst>
        </xdr:cNvPr>
        <xdr:cNvSpPr/>
      </xdr:nvSpPr>
      <xdr:spPr>
        <a:xfrm>
          <a:off x="104267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163121</xdr:rowOff>
    </xdr:from>
    <xdr:ext cx="469744" cy="259045"/>
    <xdr:sp macro="" textlink="">
      <xdr:nvSpPr>
        <xdr:cNvPr id="245" name="【体育館・プール】&#10;一人当たり面積該当値テキスト">
          <a:extLst>
            <a:ext uri="{FF2B5EF4-FFF2-40B4-BE49-F238E27FC236}">
              <a16:creationId xmlns:a16="http://schemas.microsoft.com/office/drawing/2014/main" id="{88C4FA35-958B-461A-937D-946FD2766F5B}"/>
            </a:ext>
          </a:extLst>
        </xdr:cNvPr>
        <xdr:cNvSpPr txBox="1"/>
      </xdr:nvSpPr>
      <xdr:spPr>
        <a:xfrm>
          <a:off x="10515600" y="1062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143510</xdr:rowOff>
    </xdr:from>
    <xdr:to>
      <xdr:col>50</xdr:col>
      <xdr:colOff>165100</xdr:colOff>
      <xdr:row>63</xdr:row>
      <xdr:rowOff>73660</xdr:rowOff>
    </xdr:to>
    <xdr:sp macro="" textlink="">
      <xdr:nvSpPr>
        <xdr:cNvPr id="246" name="楕円 245">
          <a:extLst>
            <a:ext uri="{FF2B5EF4-FFF2-40B4-BE49-F238E27FC236}">
              <a16:creationId xmlns:a16="http://schemas.microsoft.com/office/drawing/2014/main" id="{2741A6CD-C13E-4378-8D12-6357093BE479}"/>
            </a:ext>
          </a:extLst>
        </xdr:cNvPr>
        <xdr:cNvSpPr/>
      </xdr:nvSpPr>
      <xdr:spPr>
        <a:xfrm>
          <a:off x="9588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19594</xdr:rowOff>
    </xdr:from>
    <xdr:to>
      <xdr:col>55</xdr:col>
      <xdr:colOff>0</xdr:colOff>
      <xdr:row>63</xdr:row>
      <xdr:rowOff>22860</xdr:rowOff>
    </xdr:to>
    <xdr:cxnSp macro="">
      <xdr:nvCxnSpPr>
        <xdr:cNvPr id="247" name="直線コネクタ 246">
          <a:extLst>
            <a:ext uri="{FF2B5EF4-FFF2-40B4-BE49-F238E27FC236}">
              <a16:creationId xmlns:a16="http://schemas.microsoft.com/office/drawing/2014/main" id="{EE0D5991-5849-491C-8DB9-397EE4FDA17B}"/>
            </a:ext>
          </a:extLst>
        </xdr:cNvPr>
        <xdr:cNvCxnSpPr/>
      </xdr:nvCxnSpPr>
      <xdr:spPr>
        <a:xfrm flipV="1">
          <a:off x="9639300" y="1082094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145143</xdr:rowOff>
    </xdr:from>
    <xdr:to>
      <xdr:col>46</xdr:col>
      <xdr:colOff>38100</xdr:colOff>
      <xdr:row>63</xdr:row>
      <xdr:rowOff>75293</xdr:rowOff>
    </xdr:to>
    <xdr:sp macro="" textlink="">
      <xdr:nvSpPr>
        <xdr:cNvPr id="248" name="楕円 247">
          <a:extLst>
            <a:ext uri="{FF2B5EF4-FFF2-40B4-BE49-F238E27FC236}">
              <a16:creationId xmlns:a16="http://schemas.microsoft.com/office/drawing/2014/main" id="{8BAFD2B6-94DB-4D64-9A29-CA9413B910EB}"/>
            </a:ext>
          </a:extLst>
        </xdr:cNvPr>
        <xdr:cNvSpPr/>
      </xdr:nvSpPr>
      <xdr:spPr>
        <a:xfrm>
          <a:off x="8699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22860</xdr:rowOff>
    </xdr:from>
    <xdr:to>
      <xdr:col>50</xdr:col>
      <xdr:colOff>114300</xdr:colOff>
      <xdr:row>63</xdr:row>
      <xdr:rowOff>24493</xdr:rowOff>
    </xdr:to>
    <xdr:cxnSp macro="">
      <xdr:nvCxnSpPr>
        <xdr:cNvPr id="249" name="直線コネクタ 248">
          <a:extLst>
            <a:ext uri="{FF2B5EF4-FFF2-40B4-BE49-F238E27FC236}">
              <a16:creationId xmlns:a16="http://schemas.microsoft.com/office/drawing/2014/main" id="{9293488D-4258-4767-BA9B-80008CC0960C}"/>
            </a:ext>
          </a:extLst>
        </xdr:cNvPr>
        <xdr:cNvCxnSpPr/>
      </xdr:nvCxnSpPr>
      <xdr:spPr>
        <a:xfrm flipV="1">
          <a:off x="8750300" y="108242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148409</xdr:rowOff>
    </xdr:from>
    <xdr:to>
      <xdr:col>41</xdr:col>
      <xdr:colOff>101600</xdr:colOff>
      <xdr:row>63</xdr:row>
      <xdr:rowOff>78559</xdr:rowOff>
    </xdr:to>
    <xdr:sp macro="" textlink="">
      <xdr:nvSpPr>
        <xdr:cNvPr id="250" name="楕円 249">
          <a:extLst>
            <a:ext uri="{FF2B5EF4-FFF2-40B4-BE49-F238E27FC236}">
              <a16:creationId xmlns:a16="http://schemas.microsoft.com/office/drawing/2014/main" id="{7ECD487F-4372-4AF7-B836-8FFC9CFC7A42}"/>
            </a:ext>
          </a:extLst>
        </xdr:cNvPr>
        <xdr:cNvSpPr/>
      </xdr:nvSpPr>
      <xdr:spPr>
        <a:xfrm>
          <a:off x="7810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24493</xdr:rowOff>
    </xdr:from>
    <xdr:to>
      <xdr:col>45</xdr:col>
      <xdr:colOff>177800</xdr:colOff>
      <xdr:row>63</xdr:row>
      <xdr:rowOff>27759</xdr:rowOff>
    </xdr:to>
    <xdr:cxnSp macro="">
      <xdr:nvCxnSpPr>
        <xdr:cNvPr id="251" name="直線コネクタ 250">
          <a:extLst>
            <a:ext uri="{FF2B5EF4-FFF2-40B4-BE49-F238E27FC236}">
              <a16:creationId xmlns:a16="http://schemas.microsoft.com/office/drawing/2014/main" id="{0EFE337E-1E1F-47A3-91C5-51012F18B4A3}"/>
            </a:ext>
          </a:extLst>
        </xdr:cNvPr>
        <xdr:cNvCxnSpPr/>
      </xdr:nvCxnSpPr>
      <xdr:spPr>
        <a:xfrm flipV="1">
          <a:off x="7861300" y="1082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151674</xdr:rowOff>
    </xdr:from>
    <xdr:to>
      <xdr:col>36</xdr:col>
      <xdr:colOff>165100</xdr:colOff>
      <xdr:row>63</xdr:row>
      <xdr:rowOff>81824</xdr:rowOff>
    </xdr:to>
    <xdr:sp macro="" textlink="">
      <xdr:nvSpPr>
        <xdr:cNvPr id="252" name="楕円 251">
          <a:extLst>
            <a:ext uri="{FF2B5EF4-FFF2-40B4-BE49-F238E27FC236}">
              <a16:creationId xmlns:a16="http://schemas.microsoft.com/office/drawing/2014/main" id="{D3CCE90A-203C-4C12-AD98-719330769F49}"/>
            </a:ext>
          </a:extLst>
        </xdr:cNvPr>
        <xdr:cNvSpPr/>
      </xdr:nvSpPr>
      <xdr:spPr>
        <a:xfrm>
          <a:off x="6921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27759</xdr:rowOff>
    </xdr:from>
    <xdr:to>
      <xdr:col>41</xdr:col>
      <xdr:colOff>50800</xdr:colOff>
      <xdr:row>63</xdr:row>
      <xdr:rowOff>31024</xdr:rowOff>
    </xdr:to>
    <xdr:cxnSp macro="">
      <xdr:nvCxnSpPr>
        <xdr:cNvPr id="253" name="直線コネクタ 252">
          <a:extLst>
            <a:ext uri="{FF2B5EF4-FFF2-40B4-BE49-F238E27FC236}">
              <a16:creationId xmlns:a16="http://schemas.microsoft.com/office/drawing/2014/main" id="{3FF4656E-913F-4C0D-9B29-1E6ACEE9A758}"/>
            </a:ext>
          </a:extLst>
        </xdr:cNvPr>
        <xdr:cNvCxnSpPr/>
      </xdr:nvCxnSpPr>
      <xdr:spPr>
        <a:xfrm flipV="1">
          <a:off x="6972300" y="108291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A36F7195-48D3-448D-B1E1-8EE31A4957CA}"/>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10E9683C-7707-4F3A-82F7-2832D29A1942}"/>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56" name="n_3aveValue【体育館・プール】&#10;一人当たり面積">
          <a:extLst>
            <a:ext uri="{FF2B5EF4-FFF2-40B4-BE49-F238E27FC236}">
              <a16:creationId xmlns:a16="http://schemas.microsoft.com/office/drawing/2014/main" id="{8BBFBF1D-64D4-4F81-9EA0-0EECFD82DCAF}"/>
            </a:ext>
          </a:extLst>
        </xdr:cNvPr>
        <xdr:cNvSpPr txBox="1"/>
      </xdr:nvSpPr>
      <xdr:spPr>
        <a:xfrm>
          <a:off x="7626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257" name="n_4aveValue【体育館・プール】&#10;一人当たり面積">
          <a:extLst>
            <a:ext uri="{FF2B5EF4-FFF2-40B4-BE49-F238E27FC236}">
              <a16:creationId xmlns:a16="http://schemas.microsoft.com/office/drawing/2014/main" id="{A3327A34-3E3F-466D-9A44-A4AF975FDEB2}"/>
            </a:ext>
          </a:extLst>
        </xdr:cNvPr>
        <xdr:cNvSpPr txBox="1"/>
      </xdr:nvSpPr>
      <xdr:spPr>
        <a:xfrm>
          <a:off x="6737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90187</xdr:rowOff>
    </xdr:from>
    <xdr:ext cx="469744" cy="259045"/>
    <xdr:sp macro="" textlink="">
      <xdr:nvSpPr>
        <xdr:cNvPr id="258" name="n_1mainValue【体育館・プール】&#10;一人当たり面積">
          <a:extLst>
            <a:ext uri="{FF2B5EF4-FFF2-40B4-BE49-F238E27FC236}">
              <a16:creationId xmlns:a16="http://schemas.microsoft.com/office/drawing/2014/main" id="{34AA4468-2A4A-442C-A229-3C078B679E07}"/>
            </a:ext>
          </a:extLst>
        </xdr:cNvPr>
        <xdr:cNvSpPr txBox="1"/>
      </xdr:nvSpPr>
      <xdr:spPr>
        <a:xfrm>
          <a:off x="93917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66420</xdr:rowOff>
    </xdr:from>
    <xdr:ext cx="469744" cy="259045"/>
    <xdr:sp macro="" textlink="">
      <xdr:nvSpPr>
        <xdr:cNvPr id="259" name="n_2mainValue【体育館・プール】&#10;一人当たり面積">
          <a:extLst>
            <a:ext uri="{FF2B5EF4-FFF2-40B4-BE49-F238E27FC236}">
              <a16:creationId xmlns:a16="http://schemas.microsoft.com/office/drawing/2014/main" id="{A72A747C-88EF-4571-B42D-3FF9934DC2C4}"/>
            </a:ext>
          </a:extLst>
        </xdr:cNvPr>
        <xdr:cNvSpPr txBox="1"/>
      </xdr:nvSpPr>
      <xdr:spPr>
        <a:xfrm>
          <a:off x="8515427"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95086</xdr:rowOff>
    </xdr:from>
    <xdr:ext cx="469744" cy="259045"/>
    <xdr:sp macro="" textlink="">
      <xdr:nvSpPr>
        <xdr:cNvPr id="260" name="n_3mainValue【体育館・プール】&#10;一人当たり面積">
          <a:extLst>
            <a:ext uri="{FF2B5EF4-FFF2-40B4-BE49-F238E27FC236}">
              <a16:creationId xmlns:a16="http://schemas.microsoft.com/office/drawing/2014/main" id="{BE00BB3A-18DD-48A6-9063-123E714D0AA9}"/>
            </a:ext>
          </a:extLst>
        </xdr:cNvPr>
        <xdr:cNvSpPr txBox="1"/>
      </xdr:nvSpPr>
      <xdr:spPr>
        <a:xfrm>
          <a:off x="7626427" y="105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98351</xdr:rowOff>
    </xdr:from>
    <xdr:ext cx="469744" cy="259045"/>
    <xdr:sp macro="" textlink="">
      <xdr:nvSpPr>
        <xdr:cNvPr id="261" name="n_4mainValue【体育館・プール】&#10;一人当たり面積">
          <a:extLst>
            <a:ext uri="{FF2B5EF4-FFF2-40B4-BE49-F238E27FC236}">
              <a16:creationId xmlns:a16="http://schemas.microsoft.com/office/drawing/2014/main" id="{F9D66B3C-78AE-4311-9B5D-704A8AFE6A54}"/>
            </a:ext>
          </a:extLst>
        </xdr:cNvPr>
        <xdr:cNvSpPr txBox="1"/>
      </xdr:nvSpPr>
      <xdr:spPr>
        <a:xfrm>
          <a:off x="6737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50ACE2D-E761-4CF5-A14F-B4948D81F2E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D439B55-688A-488E-9D7B-05E7DDFE3F6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273A3FB-82EF-4957-8B1A-E72BB70DB1F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67BE2D7-443E-472E-B624-D26F113CB95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D9E3DD5-3B57-441A-9936-CFD23CF0798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A31355E-177C-43BA-A4B5-1229633EB8B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A6F0E74-0728-493A-8AD1-C83218512BC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BE477A8-D86F-422C-B944-2DC56B35859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6DC2958-47D4-4EBF-80E4-0A1B46FA500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0FA46F5-A85B-4061-9414-6508C5F1BCB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FC14860-877E-4A35-8AB7-32540A0109B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FF6D9A77-3C6C-42EB-B782-D9C12E02362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8AF9B8C7-0A3E-4B43-A7BE-03D53796837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9C3DFD71-A11E-4109-B910-BBCFD97364D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A731139F-F04B-4695-91AE-6F8F721E230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CD1AD798-AF69-45A3-BC2B-96AD470FEE0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A1962359-FBAD-4982-B98D-61F253FDB1A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698110A0-CAE3-41BE-AEDB-2F23DF5A5C9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2D46392-4480-43F0-830A-FD3EF995101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3868D911-18D1-4CF3-A59A-4E2D5A89E97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6FC89770-677F-4303-922B-CCF5B25CFA0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8F46C15-48DF-4758-A942-9E60833416F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170479B5-AF77-4661-9431-F526484E84F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E55318F-85A8-49F6-B30B-BE4CA806D30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8DA08F5D-37FE-43E5-924A-DD4120099BE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6DEAB9AB-9299-45AC-8BC5-B8A6758E37FE}"/>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F99CA532-C9F6-4078-8742-2F276F1D2ED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A273F16D-A028-40B1-95A1-A52B8B9CC8F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27FF2E94-80F3-4311-80CA-020D3855A319}"/>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3F4651D2-F33F-4F70-81C0-2FA3FA2EA79F}"/>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F28954F9-747F-413A-95DD-9BDE8FD79263}"/>
            </a:ext>
          </a:extLst>
        </xdr:cNvPr>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2B03323D-1BBF-4087-A3EE-43AE83BC0746}"/>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5B0496F8-EC39-4865-8334-50DABE00D387}"/>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D5868009-3596-4D55-9816-1059128C3518}"/>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EF99CB10-FA9E-4CA6-8083-AB873B54D64A}"/>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CE82AB6E-458E-46F5-BC48-AEA8F2E0CE4C}"/>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1962D19-A0A9-4078-8AD5-61919C67370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4D1C4C7-707E-4D92-ADCB-F5BECBB6629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2BAC9A8-A269-441D-A941-278C40967C6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E74064A-A7E6-4750-B91D-0D342526700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D45285D-0EAD-4991-A4DA-1E00B8F5514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44450</xdr:rowOff>
    </xdr:from>
    <xdr:to>
      <xdr:col>24</xdr:col>
      <xdr:colOff>114300</xdr:colOff>
      <xdr:row>86</xdr:row>
      <xdr:rowOff>146050</xdr:rowOff>
    </xdr:to>
    <xdr:sp macro="" textlink="">
      <xdr:nvSpPr>
        <xdr:cNvPr id="303" name="楕円 302">
          <a:extLst>
            <a:ext uri="{FF2B5EF4-FFF2-40B4-BE49-F238E27FC236}">
              <a16:creationId xmlns:a16="http://schemas.microsoft.com/office/drawing/2014/main" id="{F85A6EC1-A816-4D99-82C8-A477E7A492AF}"/>
            </a:ext>
          </a:extLst>
        </xdr:cNvPr>
        <xdr:cNvSpPr/>
      </xdr:nvSpPr>
      <xdr:spPr>
        <a:xfrm>
          <a:off x="4584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130827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F9E51326-AC0B-4602-ADEB-92068B1F54C1}"/>
            </a:ext>
          </a:extLst>
        </xdr:cNvPr>
        <xdr:cNvSpPr txBox="1"/>
      </xdr:nvSpPr>
      <xdr:spPr>
        <a:xfrm>
          <a:off x="4673600" y="1470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15058</xdr:rowOff>
    </xdr:from>
    <xdr:to>
      <xdr:col>20</xdr:col>
      <xdr:colOff>38100</xdr:colOff>
      <xdr:row>86</xdr:row>
      <xdr:rowOff>116658</xdr:rowOff>
    </xdr:to>
    <xdr:sp macro="" textlink="">
      <xdr:nvSpPr>
        <xdr:cNvPr id="305" name="楕円 304">
          <a:extLst>
            <a:ext uri="{FF2B5EF4-FFF2-40B4-BE49-F238E27FC236}">
              <a16:creationId xmlns:a16="http://schemas.microsoft.com/office/drawing/2014/main" id="{0283562D-7A2D-4F04-81B5-32CF304D47B6}"/>
            </a:ext>
          </a:extLst>
        </xdr:cNvPr>
        <xdr:cNvSpPr/>
      </xdr:nvSpPr>
      <xdr:spPr>
        <a:xfrm>
          <a:off x="37465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65858</xdr:rowOff>
    </xdr:from>
    <xdr:to>
      <xdr:col>24</xdr:col>
      <xdr:colOff>63500</xdr:colOff>
      <xdr:row>86</xdr:row>
      <xdr:rowOff>95250</xdr:rowOff>
    </xdr:to>
    <xdr:cxnSp macro="">
      <xdr:nvCxnSpPr>
        <xdr:cNvPr id="306" name="直線コネクタ 305">
          <a:extLst>
            <a:ext uri="{FF2B5EF4-FFF2-40B4-BE49-F238E27FC236}">
              <a16:creationId xmlns:a16="http://schemas.microsoft.com/office/drawing/2014/main" id="{BAC28663-5CA8-4B22-88BF-A06FFE33AD37}"/>
            </a:ext>
          </a:extLst>
        </xdr:cNvPr>
        <xdr:cNvCxnSpPr/>
      </xdr:nvCxnSpPr>
      <xdr:spPr>
        <a:xfrm>
          <a:off x="3797300" y="1481055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157118</xdr:rowOff>
    </xdr:from>
    <xdr:to>
      <xdr:col>15</xdr:col>
      <xdr:colOff>101600</xdr:colOff>
      <xdr:row>86</xdr:row>
      <xdr:rowOff>87268</xdr:rowOff>
    </xdr:to>
    <xdr:sp macro="" textlink="">
      <xdr:nvSpPr>
        <xdr:cNvPr id="307" name="楕円 306">
          <a:extLst>
            <a:ext uri="{FF2B5EF4-FFF2-40B4-BE49-F238E27FC236}">
              <a16:creationId xmlns:a16="http://schemas.microsoft.com/office/drawing/2014/main" id="{BD5783C0-1B7C-40BF-8F6E-BFC42EB120AD}"/>
            </a:ext>
          </a:extLst>
        </xdr:cNvPr>
        <xdr:cNvSpPr/>
      </xdr:nvSpPr>
      <xdr:spPr>
        <a:xfrm>
          <a:off x="2857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36468</xdr:rowOff>
    </xdr:from>
    <xdr:to>
      <xdr:col>19</xdr:col>
      <xdr:colOff>177800</xdr:colOff>
      <xdr:row>86</xdr:row>
      <xdr:rowOff>65858</xdr:rowOff>
    </xdr:to>
    <xdr:cxnSp macro="">
      <xdr:nvCxnSpPr>
        <xdr:cNvPr id="308" name="直線コネクタ 307">
          <a:extLst>
            <a:ext uri="{FF2B5EF4-FFF2-40B4-BE49-F238E27FC236}">
              <a16:creationId xmlns:a16="http://schemas.microsoft.com/office/drawing/2014/main" id="{6B84135A-D467-49AA-B5A6-B210751EABED}"/>
            </a:ext>
          </a:extLst>
        </xdr:cNvPr>
        <xdr:cNvCxnSpPr/>
      </xdr:nvCxnSpPr>
      <xdr:spPr>
        <a:xfrm>
          <a:off x="2908300" y="147811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126093</xdr:rowOff>
    </xdr:from>
    <xdr:to>
      <xdr:col>10</xdr:col>
      <xdr:colOff>165100</xdr:colOff>
      <xdr:row>86</xdr:row>
      <xdr:rowOff>56243</xdr:rowOff>
    </xdr:to>
    <xdr:sp macro="" textlink="">
      <xdr:nvSpPr>
        <xdr:cNvPr id="309" name="楕円 308">
          <a:extLst>
            <a:ext uri="{FF2B5EF4-FFF2-40B4-BE49-F238E27FC236}">
              <a16:creationId xmlns:a16="http://schemas.microsoft.com/office/drawing/2014/main" id="{93B74C7E-1892-49A3-A3FB-7C428C7AA13A}"/>
            </a:ext>
          </a:extLst>
        </xdr:cNvPr>
        <xdr:cNvSpPr/>
      </xdr:nvSpPr>
      <xdr:spPr>
        <a:xfrm>
          <a:off x="1968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5443</xdr:rowOff>
    </xdr:from>
    <xdr:to>
      <xdr:col>15</xdr:col>
      <xdr:colOff>50800</xdr:colOff>
      <xdr:row>86</xdr:row>
      <xdr:rowOff>36468</xdr:rowOff>
    </xdr:to>
    <xdr:cxnSp macro="">
      <xdr:nvCxnSpPr>
        <xdr:cNvPr id="310" name="直線コネクタ 309">
          <a:extLst>
            <a:ext uri="{FF2B5EF4-FFF2-40B4-BE49-F238E27FC236}">
              <a16:creationId xmlns:a16="http://schemas.microsoft.com/office/drawing/2014/main" id="{259FFD24-7D99-436E-95FB-CE145DB9BE57}"/>
            </a:ext>
          </a:extLst>
        </xdr:cNvPr>
        <xdr:cNvCxnSpPr/>
      </xdr:nvCxnSpPr>
      <xdr:spPr>
        <a:xfrm>
          <a:off x="2019300" y="147501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91802</xdr:rowOff>
    </xdr:from>
    <xdr:to>
      <xdr:col>6</xdr:col>
      <xdr:colOff>38100</xdr:colOff>
      <xdr:row>86</xdr:row>
      <xdr:rowOff>21952</xdr:rowOff>
    </xdr:to>
    <xdr:sp macro="" textlink="">
      <xdr:nvSpPr>
        <xdr:cNvPr id="311" name="楕円 310">
          <a:extLst>
            <a:ext uri="{FF2B5EF4-FFF2-40B4-BE49-F238E27FC236}">
              <a16:creationId xmlns:a16="http://schemas.microsoft.com/office/drawing/2014/main" id="{189C0F0B-97E3-4C67-9DA5-68E6CACFEA78}"/>
            </a:ext>
          </a:extLst>
        </xdr:cNvPr>
        <xdr:cNvSpPr/>
      </xdr:nvSpPr>
      <xdr:spPr>
        <a:xfrm>
          <a:off x="1079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142602</xdr:rowOff>
    </xdr:from>
    <xdr:to>
      <xdr:col>10</xdr:col>
      <xdr:colOff>114300</xdr:colOff>
      <xdr:row>86</xdr:row>
      <xdr:rowOff>5443</xdr:rowOff>
    </xdr:to>
    <xdr:cxnSp macro="">
      <xdr:nvCxnSpPr>
        <xdr:cNvPr id="312" name="直線コネクタ 311">
          <a:extLst>
            <a:ext uri="{FF2B5EF4-FFF2-40B4-BE49-F238E27FC236}">
              <a16:creationId xmlns:a16="http://schemas.microsoft.com/office/drawing/2014/main" id="{8983306F-C1B6-4712-90B6-865F84350466}"/>
            </a:ext>
          </a:extLst>
        </xdr:cNvPr>
        <xdr:cNvCxnSpPr/>
      </xdr:nvCxnSpPr>
      <xdr:spPr>
        <a:xfrm>
          <a:off x="1130300" y="147158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06E78068-17E1-44AD-AF76-B325C59AE88E}"/>
            </a:ext>
          </a:extLst>
        </xdr:cNvPr>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D22C3BD5-13BA-4779-9EFB-D87D6114B84E}"/>
            </a:ext>
          </a:extLst>
        </xdr:cNvPr>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7CD259BE-DBC5-45CF-9350-4FDA3304E7B7}"/>
            </a:ext>
          </a:extLst>
        </xdr:cNvPr>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2FD38DD2-A953-4EDC-BDA4-6FF8E9EE9D8B}"/>
            </a:ext>
          </a:extLst>
        </xdr:cNvPr>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107785</xdr:rowOff>
    </xdr:from>
    <xdr:ext cx="405111" cy="259045"/>
    <xdr:sp macro="" textlink="">
      <xdr:nvSpPr>
        <xdr:cNvPr id="317" name="n_1mainValue【福祉施設】&#10;有形固定資産減価償却率">
          <a:extLst>
            <a:ext uri="{FF2B5EF4-FFF2-40B4-BE49-F238E27FC236}">
              <a16:creationId xmlns:a16="http://schemas.microsoft.com/office/drawing/2014/main" id="{FFE55604-FA81-42D4-BA31-8BECA2B45526}"/>
            </a:ext>
          </a:extLst>
        </xdr:cNvPr>
        <xdr:cNvSpPr txBox="1"/>
      </xdr:nvSpPr>
      <xdr:spPr>
        <a:xfrm>
          <a:off x="3582044" y="148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78395</xdr:rowOff>
    </xdr:from>
    <xdr:ext cx="405111" cy="259045"/>
    <xdr:sp macro="" textlink="">
      <xdr:nvSpPr>
        <xdr:cNvPr id="318" name="n_2mainValue【福祉施設】&#10;有形固定資産減価償却率">
          <a:extLst>
            <a:ext uri="{FF2B5EF4-FFF2-40B4-BE49-F238E27FC236}">
              <a16:creationId xmlns:a16="http://schemas.microsoft.com/office/drawing/2014/main" id="{A74D3FF3-B2E9-49F5-A7C0-1D6C204A85B4}"/>
            </a:ext>
          </a:extLst>
        </xdr:cNvPr>
        <xdr:cNvSpPr txBox="1"/>
      </xdr:nvSpPr>
      <xdr:spPr>
        <a:xfrm>
          <a:off x="2705744" y="1482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47370</xdr:rowOff>
    </xdr:from>
    <xdr:ext cx="405111" cy="259045"/>
    <xdr:sp macro="" textlink="">
      <xdr:nvSpPr>
        <xdr:cNvPr id="319" name="n_3mainValue【福祉施設】&#10;有形固定資産減価償却率">
          <a:extLst>
            <a:ext uri="{FF2B5EF4-FFF2-40B4-BE49-F238E27FC236}">
              <a16:creationId xmlns:a16="http://schemas.microsoft.com/office/drawing/2014/main" id="{7DA121F9-4387-47B9-B3D5-6F62FD0BA968}"/>
            </a:ext>
          </a:extLst>
        </xdr:cNvPr>
        <xdr:cNvSpPr txBox="1"/>
      </xdr:nvSpPr>
      <xdr:spPr>
        <a:xfrm>
          <a:off x="18167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13079</xdr:rowOff>
    </xdr:from>
    <xdr:ext cx="405111" cy="259045"/>
    <xdr:sp macro="" textlink="">
      <xdr:nvSpPr>
        <xdr:cNvPr id="320" name="n_4mainValue【福祉施設】&#10;有形固定資産減価償却率">
          <a:extLst>
            <a:ext uri="{FF2B5EF4-FFF2-40B4-BE49-F238E27FC236}">
              <a16:creationId xmlns:a16="http://schemas.microsoft.com/office/drawing/2014/main" id="{6498F15E-49F0-46CB-9316-425E47759048}"/>
            </a:ext>
          </a:extLst>
        </xdr:cNvPr>
        <xdr:cNvSpPr txBox="1"/>
      </xdr:nvSpPr>
      <xdr:spPr>
        <a:xfrm>
          <a:off x="927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9E39E00-5661-4AEE-921B-3A64EBB634E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94D48CE-970D-4061-98BE-176B626D01D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83B10CA-FE34-4E68-9AB2-01176C6CFFF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B72DA44-52A4-448A-BA15-D739690D70A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14E727C-0637-4140-B07A-5112E4B1383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B919272-CD08-4852-A8B0-0723D926732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4AF1611-12D6-4BEA-ADD0-4D3B171AC02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38677DDC-90F0-4F4F-A053-BF42D421079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142725E-598E-481F-B739-F8CFBB53472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0CD992A-B340-4D05-ADA9-D51B6EDBDDF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DE23F4E5-4B62-4906-938C-C1D26D773948}"/>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B736FD5F-EFDF-4A7A-9A6F-47B0AA95D372}"/>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567CF3A4-EF90-42F2-9011-3783BE0954B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DBDF9B36-B01D-4F9B-AB6B-D9B2B79F51F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C36F22A6-83ED-4D74-976C-9B63F4460D74}"/>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B2C1BCC0-DE56-4B71-90B1-34A123753518}"/>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2558B835-CAB3-4C81-9A44-797217280B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451BA478-0844-4F9B-88B7-7C238F88E57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7337EECA-420E-4A82-8EFE-61366B10249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1D344337-1A88-4D51-BBB3-DF7550102C5D}"/>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5B320B88-2DA6-476B-813C-12A55311F575}"/>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DD879A48-36BD-4BFE-B0E5-F44F67A76EBB}"/>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9F374E36-D643-4E22-ABEC-9512F504853A}"/>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649B917F-882E-4F2B-8B7E-328DA5084B46}"/>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2C3AE96D-09C7-4DD6-B8E2-DD1C7C2D7B94}"/>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BCCB4DB5-0C05-4BA1-BD3A-7B9F80221354}"/>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D4BF2A00-91F0-43C7-9506-66950AB4C928}"/>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B6628D0F-7EC8-45A7-9378-4D38DE580F39}"/>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6E084998-BEC9-4519-A651-9117EE2D3242}"/>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ABC0C333-01EA-4A26-B575-8E10FF4FECD9}"/>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D3BECFA-0181-41F2-90FA-411D23BC6CD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20629EB-84C5-4338-BB99-02AD91BAFF4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4765EBF-5BF8-45D2-AC01-5EE7E80D9C3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E607890-80B4-460E-A008-D47E8481F5A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A3477ED-EDFC-446F-AD2C-88978517901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107314</xdr:rowOff>
    </xdr:from>
    <xdr:to>
      <xdr:col>55</xdr:col>
      <xdr:colOff>50800</xdr:colOff>
      <xdr:row>85</xdr:row>
      <xdr:rowOff>37464</xdr:rowOff>
    </xdr:to>
    <xdr:sp macro="" textlink="">
      <xdr:nvSpPr>
        <xdr:cNvPr id="356" name="楕円 355">
          <a:extLst>
            <a:ext uri="{FF2B5EF4-FFF2-40B4-BE49-F238E27FC236}">
              <a16:creationId xmlns:a16="http://schemas.microsoft.com/office/drawing/2014/main" id="{4146ACE5-B937-4875-B41F-F3CA771A4FDD}"/>
            </a:ext>
          </a:extLst>
        </xdr:cNvPr>
        <xdr:cNvSpPr/>
      </xdr:nvSpPr>
      <xdr:spPr>
        <a:xfrm>
          <a:off x="10426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22241</xdr:rowOff>
    </xdr:from>
    <xdr:ext cx="469744" cy="259045"/>
    <xdr:sp macro="" textlink="">
      <xdr:nvSpPr>
        <xdr:cNvPr id="357" name="【福祉施設】&#10;一人当たり面積該当値テキスト">
          <a:extLst>
            <a:ext uri="{FF2B5EF4-FFF2-40B4-BE49-F238E27FC236}">
              <a16:creationId xmlns:a16="http://schemas.microsoft.com/office/drawing/2014/main" id="{8BD25C33-A559-4307-9F66-80C3F89683FE}"/>
            </a:ext>
          </a:extLst>
        </xdr:cNvPr>
        <xdr:cNvSpPr txBox="1"/>
      </xdr:nvSpPr>
      <xdr:spPr>
        <a:xfrm>
          <a:off x="10515600" y="1442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107314</xdr:rowOff>
    </xdr:from>
    <xdr:to>
      <xdr:col>50</xdr:col>
      <xdr:colOff>165100</xdr:colOff>
      <xdr:row>85</xdr:row>
      <xdr:rowOff>37464</xdr:rowOff>
    </xdr:to>
    <xdr:sp macro="" textlink="">
      <xdr:nvSpPr>
        <xdr:cNvPr id="358" name="楕円 357">
          <a:extLst>
            <a:ext uri="{FF2B5EF4-FFF2-40B4-BE49-F238E27FC236}">
              <a16:creationId xmlns:a16="http://schemas.microsoft.com/office/drawing/2014/main" id="{B65DEFDA-4ABF-4385-B757-914CDC69A7F1}"/>
            </a:ext>
          </a:extLst>
        </xdr:cNvPr>
        <xdr:cNvSpPr/>
      </xdr:nvSpPr>
      <xdr:spPr>
        <a:xfrm>
          <a:off x="9588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158114</xdr:rowOff>
    </xdr:from>
    <xdr:to>
      <xdr:col>55</xdr:col>
      <xdr:colOff>0</xdr:colOff>
      <xdr:row>84</xdr:row>
      <xdr:rowOff>158114</xdr:rowOff>
    </xdr:to>
    <xdr:cxnSp macro="">
      <xdr:nvCxnSpPr>
        <xdr:cNvPr id="359" name="直線コネクタ 358">
          <a:extLst>
            <a:ext uri="{FF2B5EF4-FFF2-40B4-BE49-F238E27FC236}">
              <a16:creationId xmlns:a16="http://schemas.microsoft.com/office/drawing/2014/main" id="{A7C1FBAD-BD88-4D20-A1B6-CC0EF047F90F}"/>
            </a:ext>
          </a:extLst>
        </xdr:cNvPr>
        <xdr:cNvCxnSpPr/>
      </xdr:nvCxnSpPr>
      <xdr:spPr>
        <a:xfrm>
          <a:off x="9639300" y="145599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107314</xdr:rowOff>
    </xdr:from>
    <xdr:to>
      <xdr:col>46</xdr:col>
      <xdr:colOff>38100</xdr:colOff>
      <xdr:row>85</xdr:row>
      <xdr:rowOff>37464</xdr:rowOff>
    </xdr:to>
    <xdr:sp macro="" textlink="">
      <xdr:nvSpPr>
        <xdr:cNvPr id="360" name="楕円 359">
          <a:extLst>
            <a:ext uri="{FF2B5EF4-FFF2-40B4-BE49-F238E27FC236}">
              <a16:creationId xmlns:a16="http://schemas.microsoft.com/office/drawing/2014/main" id="{714A86C2-B631-4EB0-9B09-AF8067374CC9}"/>
            </a:ext>
          </a:extLst>
        </xdr:cNvPr>
        <xdr:cNvSpPr/>
      </xdr:nvSpPr>
      <xdr:spPr>
        <a:xfrm>
          <a:off x="8699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158114</xdr:rowOff>
    </xdr:from>
    <xdr:to>
      <xdr:col>50</xdr:col>
      <xdr:colOff>114300</xdr:colOff>
      <xdr:row>84</xdr:row>
      <xdr:rowOff>158114</xdr:rowOff>
    </xdr:to>
    <xdr:cxnSp macro="">
      <xdr:nvCxnSpPr>
        <xdr:cNvPr id="361" name="直線コネクタ 360">
          <a:extLst>
            <a:ext uri="{FF2B5EF4-FFF2-40B4-BE49-F238E27FC236}">
              <a16:creationId xmlns:a16="http://schemas.microsoft.com/office/drawing/2014/main" id="{47FB9ABA-222F-4DEE-A650-B4AA1F708504}"/>
            </a:ext>
          </a:extLst>
        </xdr:cNvPr>
        <xdr:cNvCxnSpPr/>
      </xdr:nvCxnSpPr>
      <xdr:spPr>
        <a:xfrm>
          <a:off x="8750300" y="14559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107314</xdr:rowOff>
    </xdr:from>
    <xdr:to>
      <xdr:col>41</xdr:col>
      <xdr:colOff>101600</xdr:colOff>
      <xdr:row>85</xdr:row>
      <xdr:rowOff>37464</xdr:rowOff>
    </xdr:to>
    <xdr:sp macro="" textlink="">
      <xdr:nvSpPr>
        <xdr:cNvPr id="362" name="楕円 361">
          <a:extLst>
            <a:ext uri="{FF2B5EF4-FFF2-40B4-BE49-F238E27FC236}">
              <a16:creationId xmlns:a16="http://schemas.microsoft.com/office/drawing/2014/main" id="{E987F461-46CD-4EBD-A10B-DB5CEC550A0A}"/>
            </a:ext>
          </a:extLst>
        </xdr:cNvPr>
        <xdr:cNvSpPr/>
      </xdr:nvSpPr>
      <xdr:spPr>
        <a:xfrm>
          <a:off x="7810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158114</xdr:rowOff>
    </xdr:from>
    <xdr:to>
      <xdr:col>45</xdr:col>
      <xdr:colOff>177800</xdr:colOff>
      <xdr:row>84</xdr:row>
      <xdr:rowOff>158114</xdr:rowOff>
    </xdr:to>
    <xdr:cxnSp macro="">
      <xdr:nvCxnSpPr>
        <xdr:cNvPr id="363" name="直線コネクタ 362">
          <a:extLst>
            <a:ext uri="{FF2B5EF4-FFF2-40B4-BE49-F238E27FC236}">
              <a16:creationId xmlns:a16="http://schemas.microsoft.com/office/drawing/2014/main" id="{9665B74A-FAD2-4AA4-8766-5E5614C3FB85}"/>
            </a:ext>
          </a:extLst>
        </xdr:cNvPr>
        <xdr:cNvCxnSpPr/>
      </xdr:nvCxnSpPr>
      <xdr:spPr>
        <a:xfrm>
          <a:off x="7861300" y="14559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107314</xdr:rowOff>
    </xdr:from>
    <xdr:to>
      <xdr:col>36</xdr:col>
      <xdr:colOff>165100</xdr:colOff>
      <xdr:row>85</xdr:row>
      <xdr:rowOff>37464</xdr:rowOff>
    </xdr:to>
    <xdr:sp macro="" textlink="">
      <xdr:nvSpPr>
        <xdr:cNvPr id="364" name="楕円 363">
          <a:extLst>
            <a:ext uri="{FF2B5EF4-FFF2-40B4-BE49-F238E27FC236}">
              <a16:creationId xmlns:a16="http://schemas.microsoft.com/office/drawing/2014/main" id="{77E67A1E-6AEC-4203-B44D-8AF2486844CB}"/>
            </a:ext>
          </a:extLst>
        </xdr:cNvPr>
        <xdr:cNvSpPr/>
      </xdr:nvSpPr>
      <xdr:spPr>
        <a:xfrm>
          <a:off x="6921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158114</xdr:rowOff>
    </xdr:from>
    <xdr:to>
      <xdr:col>41</xdr:col>
      <xdr:colOff>50800</xdr:colOff>
      <xdr:row>84</xdr:row>
      <xdr:rowOff>158114</xdr:rowOff>
    </xdr:to>
    <xdr:cxnSp macro="">
      <xdr:nvCxnSpPr>
        <xdr:cNvPr id="365" name="直線コネクタ 364">
          <a:extLst>
            <a:ext uri="{FF2B5EF4-FFF2-40B4-BE49-F238E27FC236}">
              <a16:creationId xmlns:a16="http://schemas.microsoft.com/office/drawing/2014/main" id="{3BF43315-ABF5-43E9-97EC-9E96441D96AB}"/>
            </a:ext>
          </a:extLst>
        </xdr:cNvPr>
        <xdr:cNvCxnSpPr/>
      </xdr:nvCxnSpPr>
      <xdr:spPr>
        <a:xfrm>
          <a:off x="6972300" y="14559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BBB678E9-6092-450E-9021-1B8133E64BE3}"/>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B0B35AF0-6760-409D-A282-9491C6356E42}"/>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BD61628D-28DA-4ED9-9491-179173A6FA20}"/>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C10DF85C-8182-4A8B-B41A-F60055441929}"/>
            </a:ext>
          </a:extLst>
        </xdr:cNvPr>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28591</xdr:rowOff>
    </xdr:from>
    <xdr:ext cx="469744" cy="259045"/>
    <xdr:sp macro="" textlink="">
      <xdr:nvSpPr>
        <xdr:cNvPr id="370" name="n_1mainValue【福祉施設】&#10;一人当たり面積">
          <a:extLst>
            <a:ext uri="{FF2B5EF4-FFF2-40B4-BE49-F238E27FC236}">
              <a16:creationId xmlns:a16="http://schemas.microsoft.com/office/drawing/2014/main" id="{985743E0-DB61-41D4-8597-1D868A344F8E}"/>
            </a:ext>
          </a:extLst>
        </xdr:cNvPr>
        <xdr:cNvSpPr txBox="1"/>
      </xdr:nvSpPr>
      <xdr:spPr>
        <a:xfrm>
          <a:off x="93917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28591</xdr:rowOff>
    </xdr:from>
    <xdr:ext cx="469744" cy="259045"/>
    <xdr:sp macro="" textlink="">
      <xdr:nvSpPr>
        <xdr:cNvPr id="371" name="n_2mainValue【福祉施設】&#10;一人当たり面積">
          <a:extLst>
            <a:ext uri="{FF2B5EF4-FFF2-40B4-BE49-F238E27FC236}">
              <a16:creationId xmlns:a16="http://schemas.microsoft.com/office/drawing/2014/main" id="{CEF929DE-1F38-4C03-A028-1D3A80EDE7D0}"/>
            </a:ext>
          </a:extLst>
        </xdr:cNvPr>
        <xdr:cNvSpPr txBox="1"/>
      </xdr:nvSpPr>
      <xdr:spPr>
        <a:xfrm>
          <a:off x="85154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28591</xdr:rowOff>
    </xdr:from>
    <xdr:ext cx="469744" cy="259045"/>
    <xdr:sp macro="" textlink="">
      <xdr:nvSpPr>
        <xdr:cNvPr id="372" name="n_3mainValue【福祉施設】&#10;一人当たり面積">
          <a:extLst>
            <a:ext uri="{FF2B5EF4-FFF2-40B4-BE49-F238E27FC236}">
              <a16:creationId xmlns:a16="http://schemas.microsoft.com/office/drawing/2014/main" id="{7106FB5F-B90B-49AE-B1E6-77EA9900CAB1}"/>
            </a:ext>
          </a:extLst>
        </xdr:cNvPr>
        <xdr:cNvSpPr txBox="1"/>
      </xdr:nvSpPr>
      <xdr:spPr>
        <a:xfrm>
          <a:off x="76264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28591</xdr:rowOff>
    </xdr:from>
    <xdr:ext cx="469744" cy="259045"/>
    <xdr:sp macro="" textlink="">
      <xdr:nvSpPr>
        <xdr:cNvPr id="373" name="n_4mainValue【福祉施設】&#10;一人当たり面積">
          <a:extLst>
            <a:ext uri="{FF2B5EF4-FFF2-40B4-BE49-F238E27FC236}">
              <a16:creationId xmlns:a16="http://schemas.microsoft.com/office/drawing/2014/main" id="{E9CF0FA3-DBF5-4920-AC8C-DBEA43F25D41}"/>
            </a:ext>
          </a:extLst>
        </xdr:cNvPr>
        <xdr:cNvSpPr txBox="1"/>
      </xdr:nvSpPr>
      <xdr:spPr>
        <a:xfrm>
          <a:off x="67374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6F167217-9385-4D8B-AB95-6A0136BFEE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4FDD94AD-482C-4DA8-8CF0-1EE95EC3A7E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64557449-E9B7-48E4-9C03-06701E7404F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B121DD4D-A003-4EB1-92DE-2376B591E9B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5C06DD22-F06F-4369-B897-501BD08BCA6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925C6C28-2757-4279-99F6-13935B064E9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C8C51246-3BC7-40CB-8ECF-F87D5F57C3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82A1F33-F61E-4E83-9F32-183ED1AED14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EB489783-2609-4B68-9774-9070AFCB240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ED09C268-1B95-4EFF-B0A2-477DCCBFB0D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38F2F59B-BCAB-4875-AE6F-2D40F99570A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2ADD5872-64F6-46C0-9E29-31B29E585EE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91F16206-B208-4CD4-927A-74D7B97611E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F83292E6-E577-4122-8EED-02047A7938D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2430C4A1-4C99-4D5E-97C8-B7520455F95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4EEF6426-BCA6-4902-9820-7EA7644472C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B845C6E7-71FB-4036-A85A-E2AB0B37909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BBAC4EBA-EA08-4C7C-B622-5B655037A65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A68CDE6E-67BA-40C1-82B8-599D69455B0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F9311484-272E-4A69-97AE-A855AC6A3F3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BB928AA1-0BDB-47C4-B4D2-95616AF5F2AF}"/>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2B199F2A-025F-4AEA-9625-6467EB2E2E1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5C641CD4-CE5E-430E-9BDE-E6A9827490C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62444123-6F53-4056-9BE8-4ABBB2A7660C}"/>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B41FD306-0FC2-4A4B-9B7A-02ADC0ED346E}"/>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69966D66-E263-4093-B7B5-C31E7B1B7FD7}"/>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AE97905-ECE3-483A-A66B-45979C3C782C}"/>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A0ABEA7A-2660-48C7-85C5-62F4EBB5C46C}"/>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5FFE7C91-391B-4A65-871A-9CD54BA46558}"/>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166C3E50-57A8-4FB2-B05B-EF82862C5BF9}"/>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14304498-9720-42F0-9581-B0961C91D74F}"/>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F590E85B-92EA-4199-ABEB-2992C7E8F11B}"/>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F49877A1-772B-40E7-ACEE-6713FCE2FE6D}"/>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63C07A5D-4457-4482-9767-4BB47F156488}"/>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AE691D82-971A-440B-80A1-F25C662F5BF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249DD91-06CE-4A3D-8C45-94E4F14C7DC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1DD93E0-F0E9-46E8-97E4-C2EE804F940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FA9D39A-F13C-48AA-BA1A-B37ECF1DAE8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C3A7E61-B23F-4118-A66F-2595D07D92A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168911</xdr:rowOff>
    </xdr:from>
    <xdr:to>
      <xdr:col>24</xdr:col>
      <xdr:colOff>114300</xdr:colOff>
      <xdr:row>105</xdr:row>
      <xdr:rowOff>99061</xdr:rowOff>
    </xdr:to>
    <xdr:sp macro="" textlink="">
      <xdr:nvSpPr>
        <xdr:cNvPr id="413" name="楕円 412">
          <a:extLst>
            <a:ext uri="{FF2B5EF4-FFF2-40B4-BE49-F238E27FC236}">
              <a16:creationId xmlns:a16="http://schemas.microsoft.com/office/drawing/2014/main" id="{2BE81B47-B147-453B-93CD-F39826154CD6}"/>
            </a:ext>
          </a:extLst>
        </xdr:cNvPr>
        <xdr:cNvSpPr/>
      </xdr:nvSpPr>
      <xdr:spPr>
        <a:xfrm>
          <a:off x="4584700" y="1799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147338</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F5A59377-D89F-4F7F-B09D-8FA9AC98DFED}"/>
            </a:ext>
          </a:extLst>
        </xdr:cNvPr>
        <xdr:cNvSpPr txBox="1"/>
      </xdr:nvSpPr>
      <xdr:spPr>
        <a:xfrm>
          <a:off x="4673600" y="179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148589</xdr:rowOff>
    </xdr:from>
    <xdr:to>
      <xdr:col>20</xdr:col>
      <xdr:colOff>38100</xdr:colOff>
      <xdr:row>105</xdr:row>
      <xdr:rowOff>78739</xdr:rowOff>
    </xdr:to>
    <xdr:sp macro="" textlink="">
      <xdr:nvSpPr>
        <xdr:cNvPr id="415" name="楕円 414">
          <a:extLst>
            <a:ext uri="{FF2B5EF4-FFF2-40B4-BE49-F238E27FC236}">
              <a16:creationId xmlns:a16="http://schemas.microsoft.com/office/drawing/2014/main" id="{82434922-5D2C-44FC-8820-9108EA9278EA}"/>
            </a:ext>
          </a:extLst>
        </xdr:cNvPr>
        <xdr:cNvSpPr/>
      </xdr:nvSpPr>
      <xdr:spPr>
        <a:xfrm>
          <a:off x="3746500" y="179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27939</xdr:rowOff>
    </xdr:from>
    <xdr:to>
      <xdr:col>24</xdr:col>
      <xdr:colOff>63500</xdr:colOff>
      <xdr:row>105</xdr:row>
      <xdr:rowOff>48261</xdr:rowOff>
    </xdr:to>
    <xdr:cxnSp macro="">
      <xdr:nvCxnSpPr>
        <xdr:cNvPr id="416" name="直線コネクタ 415">
          <a:extLst>
            <a:ext uri="{FF2B5EF4-FFF2-40B4-BE49-F238E27FC236}">
              <a16:creationId xmlns:a16="http://schemas.microsoft.com/office/drawing/2014/main" id="{E40444A8-ED13-4AC7-B030-CDFEDF3E4EC5}"/>
            </a:ext>
          </a:extLst>
        </xdr:cNvPr>
        <xdr:cNvCxnSpPr/>
      </xdr:nvCxnSpPr>
      <xdr:spPr>
        <a:xfrm>
          <a:off x="3797300" y="18030189"/>
          <a:ext cx="8382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128270</xdr:rowOff>
    </xdr:from>
    <xdr:to>
      <xdr:col>15</xdr:col>
      <xdr:colOff>101600</xdr:colOff>
      <xdr:row>105</xdr:row>
      <xdr:rowOff>58420</xdr:rowOff>
    </xdr:to>
    <xdr:sp macro="" textlink="">
      <xdr:nvSpPr>
        <xdr:cNvPr id="417" name="楕円 416">
          <a:extLst>
            <a:ext uri="{FF2B5EF4-FFF2-40B4-BE49-F238E27FC236}">
              <a16:creationId xmlns:a16="http://schemas.microsoft.com/office/drawing/2014/main" id="{A35606DB-50B9-4279-99EE-49A85971CA0F}"/>
            </a:ext>
          </a:extLst>
        </xdr:cNvPr>
        <xdr:cNvSpPr/>
      </xdr:nvSpPr>
      <xdr:spPr>
        <a:xfrm>
          <a:off x="2857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xdr:rowOff>
    </xdr:from>
    <xdr:to>
      <xdr:col>19</xdr:col>
      <xdr:colOff>177800</xdr:colOff>
      <xdr:row>105</xdr:row>
      <xdr:rowOff>27939</xdr:rowOff>
    </xdr:to>
    <xdr:cxnSp macro="">
      <xdr:nvCxnSpPr>
        <xdr:cNvPr id="418" name="直線コネクタ 417">
          <a:extLst>
            <a:ext uri="{FF2B5EF4-FFF2-40B4-BE49-F238E27FC236}">
              <a16:creationId xmlns:a16="http://schemas.microsoft.com/office/drawing/2014/main" id="{371AD912-D20E-4251-8811-5F2B79B9053B}"/>
            </a:ext>
          </a:extLst>
        </xdr:cNvPr>
        <xdr:cNvCxnSpPr/>
      </xdr:nvCxnSpPr>
      <xdr:spPr>
        <a:xfrm>
          <a:off x="2908300" y="18009870"/>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109220</xdr:rowOff>
    </xdr:from>
    <xdr:to>
      <xdr:col>10</xdr:col>
      <xdr:colOff>165100</xdr:colOff>
      <xdr:row>105</xdr:row>
      <xdr:rowOff>39370</xdr:rowOff>
    </xdr:to>
    <xdr:sp macro="" textlink="">
      <xdr:nvSpPr>
        <xdr:cNvPr id="419" name="楕円 418">
          <a:extLst>
            <a:ext uri="{FF2B5EF4-FFF2-40B4-BE49-F238E27FC236}">
              <a16:creationId xmlns:a16="http://schemas.microsoft.com/office/drawing/2014/main" id="{57B87620-BCA0-4BFF-890E-DF0C8948786C}"/>
            </a:ext>
          </a:extLst>
        </xdr:cNvPr>
        <xdr:cNvSpPr/>
      </xdr:nvSpPr>
      <xdr:spPr>
        <a:xfrm>
          <a:off x="1968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160020</xdr:rowOff>
    </xdr:from>
    <xdr:to>
      <xdr:col>15</xdr:col>
      <xdr:colOff>50800</xdr:colOff>
      <xdr:row>105</xdr:row>
      <xdr:rowOff>7620</xdr:rowOff>
    </xdr:to>
    <xdr:cxnSp macro="">
      <xdr:nvCxnSpPr>
        <xdr:cNvPr id="420" name="直線コネクタ 419">
          <a:extLst>
            <a:ext uri="{FF2B5EF4-FFF2-40B4-BE49-F238E27FC236}">
              <a16:creationId xmlns:a16="http://schemas.microsoft.com/office/drawing/2014/main" id="{804A3079-D135-4B27-950C-676FC5008624}"/>
            </a:ext>
          </a:extLst>
        </xdr:cNvPr>
        <xdr:cNvCxnSpPr/>
      </xdr:nvCxnSpPr>
      <xdr:spPr>
        <a:xfrm>
          <a:off x="2019300" y="17990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87630</xdr:rowOff>
    </xdr:from>
    <xdr:to>
      <xdr:col>6</xdr:col>
      <xdr:colOff>38100</xdr:colOff>
      <xdr:row>105</xdr:row>
      <xdr:rowOff>17780</xdr:rowOff>
    </xdr:to>
    <xdr:sp macro="" textlink="">
      <xdr:nvSpPr>
        <xdr:cNvPr id="421" name="楕円 420">
          <a:extLst>
            <a:ext uri="{FF2B5EF4-FFF2-40B4-BE49-F238E27FC236}">
              <a16:creationId xmlns:a16="http://schemas.microsoft.com/office/drawing/2014/main" id="{DCAA020F-02E5-4844-8C05-202F0F4E1A05}"/>
            </a:ext>
          </a:extLst>
        </xdr:cNvPr>
        <xdr:cNvSpPr/>
      </xdr:nvSpPr>
      <xdr:spPr>
        <a:xfrm>
          <a:off x="107950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138430</xdr:rowOff>
    </xdr:from>
    <xdr:to>
      <xdr:col>10</xdr:col>
      <xdr:colOff>114300</xdr:colOff>
      <xdr:row>104</xdr:row>
      <xdr:rowOff>160020</xdr:rowOff>
    </xdr:to>
    <xdr:cxnSp macro="">
      <xdr:nvCxnSpPr>
        <xdr:cNvPr id="422" name="直線コネクタ 421">
          <a:extLst>
            <a:ext uri="{FF2B5EF4-FFF2-40B4-BE49-F238E27FC236}">
              <a16:creationId xmlns:a16="http://schemas.microsoft.com/office/drawing/2014/main" id="{A68FD51E-C3C6-44A0-86C2-0B9269FE92D9}"/>
            </a:ext>
          </a:extLst>
        </xdr:cNvPr>
        <xdr:cNvCxnSpPr/>
      </xdr:nvCxnSpPr>
      <xdr:spPr>
        <a:xfrm>
          <a:off x="1130300" y="179692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A563F42B-981D-426E-A126-0A2CB0BF9286}"/>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42E7101F-A03B-407D-BC37-9B3689EB9215}"/>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FA190DE4-F74E-42DE-9A15-6A9FD1819333}"/>
            </a:ext>
          </a:extLst>
        </xdr:cNvPr>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B799CE2D-D5B0-4D83-B572-A35B0C56390A}"/>
            </a:ext>
          </a:extLst>
        </xdr:cNvPr>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69866</xdr:rowOff>
    </xdr:from>
    <xdr:ext cx="405111" cy="259045"/>
    <xdr:sp macro="" textlink="">
      <xdr:nvSpPr>
        <xdr:cNvPr id="427" name="n_1mainValue【市民会館】&#10;有形固定資産減価償却率">
          <a:extLst>
            <a:ext uri="{FF2B5EF4-FFF2-40B4-BE49-F238E27FC236}">
              <a16:creationId xmlns:a16="http://schemas.microsoft.com/office/drawing/2014/main" id="{9E106FEF-1107-4848-86F9-848C23FF3BCD}"/>
            </a:ext>
          </a:extLst>
        </xdr:cNvPr>
        <xdr:cNvSpPr txBox="1"/>
      </xdr:nvSpPr>
      <xdr:spPr>
        <a:xfrm>
          <a:off x="3582044" y="1807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28" name="n_2mainValue【市民会館】&#10;有形固定資産減価償却率">
          <a:extLst>
            <a:ext uri="{FF2B5EF4-FFF2-40B4-BE49-F238E27FC236}">
              <a16:creationId xmlns:a16="http://schemas.microsoft.com/office/drawing/2014/main" id="{1FAC2240-15A1-4595-8AEC-65FE12355B55}"/>
            </a:ext>
          </a:extLst>
        </xdr:cNvPr>
        <xdr:cNvSpPr txBox="1"/>
      </xdr:nvSpPr>
      <xdr:spPr>
        <a:xfrm>
          <a:off x="2705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30497</xdr:rowOff>
    </xdr:from>
    <xdr:ext cx="405111" cy="259045"/>
    <xdr:sp macro="" textlink="">
      <xdr:nvSpPr>
        <xdr:cNvPr id="429" name="n_3mainValue【市民会館】&#10;有形固定資産減価償却率">
          <a:extLst>
            <a:ext uri="{FF2B5EF4-FFF2-40B4-BE49-F238E27FC236}">
              <a16:creationId xmlns:a16="http://schemas.microsoft.com/office/drawing/2014/main" id="{307EA8A6-380E-4C91-AAE2-40D3DFCDABCD}"/>
            </a:ext>
          </a:extLst>
        </xdr:cNvPr>
        <xdr:cNvSpPr txBox="1"/>
      </xdr:nvSpPr>
      <xdr:spPr>
        <a:xfrm>
          <a:off x="1816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8907</xdr:rowOff>
    </xdr:from>
    <xdr:ext cx="405111" cy="259045"/>
    <xdr:sp macro="" textlink="">
      <xdr:nvSpPr>
        <xdr:cNvPr id="430" name="n_4mainValue【市民会館】&#10;有形固定資産減価償却率">
          <a:extLst>
            <a:ext uri="{FF2B5EF4-FFF2-40B4-BE49-F238E27FC236}">
              <a16:creationId xmlns:a16="http://schemas.microsoft.com/office/drawing/2014/main" id="{5A12EE3B-9B9E-4A7F-B3DE-24835D6C8B01}"/>
            </a:ext>
          </a:extLst>
        </xdr:cNvPr>
        <xdr:cNvSpPr txBox="1"/>
      </xdr:nvSpPr>
      <xdr:spPr>
        <a:xfrm>
          <a:off x="927744" y="180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383815F3-963C-486B-9A69-389906B2662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BEECF547-BC12-40C6-98A3-45572EA3D22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DC18557B-A284-4987-8A25-ACFE6C4B1FB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A86E5484-CDC2-46B2-95F6-E43E6788815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FB12CCE5-F6AE-44AA-89F4-7262A115800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ED66A9FA-69E0-4283-89D8-6AF16CC1AB8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F58D46B6-6D8A-481D-AA62-2550AA98CEF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98D50F85-4DA3-47BE-AB6B-4A2BD93CA1E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8ADD898E-957B-4238-8D38-D9876E273B5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3C6D4060-4E8F-46AB-BC58-B6B3A17107B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501E31D9-4A53-4B55-A4A8-8D017E01B0C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E7F5FD83-0A7A-46B4-956C-8DAE41556059}"/>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5ABB202B-DE62-4646-9981-ACB5C8C37ED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B80AA15F-FCC7-4F9C-8899-6DB533836FFD}"/>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3AD14895-54B2-48AF-A80F-F9C00EE265A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AF491D37-50AD-4FDE-9B5C-CA1F958FCA6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94F34677-E0D9-496B-99A4-75004591B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2CE64E2C-D0BC-40EA-B9E7-C119EBC0548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ADBEB8AB-2DCC-40D9-9F7B-84997AEB716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9796D961-0E50-408C-A1EA-10CC700FF3B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2104B546-00DC-4040-9F71-C5C488D73C1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9FFC7AD6-5449-4F51-AC4E-855AC61D9381}"/>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C163BA53-3C69-4739-8B05-322F0D17E099}"/>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83EEFA83-7B3E-4898-80B4-394B314B2272}"/>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9B11EAC1-3149-4345-A14B-46F0A88561CA}"/>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5CFF279E-86C0-4A5A-82D1-D9D46356FA4C}"/>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a:extLst>
            <a:ext uri="{FF2B5EF4-FFF2-40B4-BE49-F238E27FC236}">
              <a16:creationId xmlns:a16="http://schemas.microsoft.com/office/drawing/2014/main" id="{E96D9722-BD3E-40E2-B89A-6838164A2C06}"/>
            </a:ext>
          </a:extLst>
        </xdr:cNvPr>
        <xdr:cNvSpPr txBox="1"/>
      </xdr:nvSpPr>
      <xdr:spPr>
        <a:xfrm>
          <a:off x="10515600" y="18243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A0FC98EF-9FE6-4AA4-86A4-DB67318AF507}"/>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F056BCC6-2DEB-405B-A559-0A9BAECF4DEB}"/>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76064D78-6002-4264-8C6A-25967EC61290}"/>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A4BF790A-154C-4464-B26A-CAB496D3807B}"/>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B94412FC-FAE8-43E6-8871-7A75D5AE19FD}"/>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6C46491D-E125-49E8-9576-7DFE1EB8A17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FA6C234-EE51-48AD-BA15-C5E877DB775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A83CB927-C6A9-42D0-99AD-02AD5932124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10052AC-8FF8-4A25-A0E4-6F5DE9194B2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59C3D9F9-E263-4E13-A055-CB825E6B12D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128270</xdr:rowOff>
    </xdr:from>
    <xdr:to>
      <xdr:col>55</xdr:col>
      <xdr:colOff>50800</xdr:colOff>
      <xdr:row>105</xdr:row>
      <xdr:rowOff>58420</xdr:rowOff>
    </xdr:to>
    <xdr:sp macro="" textlink="">
      <xdr:nvSpPr>
        <xdr:cNvPr id="468" name="楕円 467">
          <a:extLst>
            <a:ext uri="{FF2B5EF4-FFF2-40B4-BE49-F238E27FC236}">
              <a16:creationId xmlns:a16="http://schemas.microsoft.com/office/drawing/2014/main" id="{1F64002B-1F2F-42E9-AD2C-9607DCF23DDC}"/>
            </a:ext>
          </a:extLst>
        </xdr:cNvPr>
        <xdr:cNvSpPr/>
      </xdr:nvSpPr>
      <xdr:spPr>
        <a:xfrm>
          <a:off x="10426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151147</xdr:rowOff>
    </xdr:from>
    <xdr:ext cx="469744" cy="259045"/>
    <xdr:sp macro="" textlink="">
      <xdr:nvSpPr>
        <xdr:cNvPr id="469" name="【市民会館】&#10;一人当たり面積該当値テキスト">
          <a:extLst>
            <a:ext uri="{FF2B5EF4-FFF2-40B4-BE49-F238E27FC236}">
              <a16:creationId xmlns:a16="http://schemas.microsoft.com/office/drawing/2014/main" id="{E74D263D-8D5F-4795-A0D8-BF7BB10A6125}"/>
            </a:ext>
          </a:extLst>
        </xdr:cNvPr>
        <xdr:cNvSpPr txBox="1"/>
      </xdr:nvSpPr>
      <xdr:spPr>
        <a:xfrm>
          <a:off x="10515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132842</xdr:rowOff>
    </xdr:from>
    <xdr:to>
      <xdr:col>50</xdr:col>
      <xdr:colOff>165100</xdr:colOff>
      <xdr:row>105</xdr:row>
      <xdr:rowOff>62992</xdr:rowOff>
    </xdr:to>
    <xdr:sp macro="" textlink="">
      <xdr:nvSpPr>
        <xdr:cNvPr id="470" name="楕円 469">
          <a:extLst>
            <a:ext uri="{FF2B5EF4-FFF2-40B4-BE49-F238E27FC236}">
              <a16:creationId xmlns:a16="http://schemas.microsoft.com/office/drawing/2014/main" id="{FA961F82-B137-49AE-9BE9-C6D4BBC3894F}"/>
            </a:ext>
          </a:extLst>
        </xdr:cNvPr>
        <xdr:cNvSpPr/>
      </xdr:nvSpPr>
      <xdr:spPr>
        <a:xfrm>
          <a:off x="95885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7620</xdr:rowOff>
    </xdr:from>
    <xdr:to>
      <xdr:col>55</xdr:col>
      <xdr:colOff>0</xdr:colOff>
      <xdr:row>105</xdr:row>
      <xdr:rowOff>12192</xdr:rowOff>
    </xdr:to>
    <xdr:cxnSp macro="">
      <xdr:nvCxnSpPr>
        <xdr:cNvPr id="471" name="直線コネクタ 470">
          <a:extLst>
            <a:ext uri="{FF2B5EF4-FFF2-40B4-BE49-F238E27FC236}">
              <a16:creationId xmlns:a16="http://schemas.microsoft.com/office/drawing/2014/main" id="{80B644E8-549B-46C4-A5F6-E4D15B8390A8}"/>
            </a:ext>
          </a:extLst>
        </xdr:cNvPr>
        <xdr:cNvCxnSpPr/>
      </xdr:nvCxnSpPr>
      <xdr:spPr>
        <a:xfrm flipV="1">
          <a:off x="9639300" y="1800987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137413</xdr:rowOff>
    </xdr:from>
    <xdr:to>
      <xdr:col>46</xdr:col>
      <xdr:colOff>38100</xdr:colOff>
      <xdr:row>105</xdr:row>
      <xdr:rowOff>67563</xdr:rowOff>
    </xdr:to>
    <xdr:sp macro="" textlink="">
      <xdr:nvSpPr>
        <xdr:cNvPr id="472" name="楕円 471">
          <a:extLst>
            <a:ext uri="{FF2B5EF4-FFF2-40B4-BE49-F238E27FC236}">
              <a16:creationId xmlns:a16="http://schemas.microsoft.com/office/drawing/2014/main" id="{55092A4C-0F3B-4E4F-8456-AF0C5BABF11F}"/>
            </a:ext>
          </a:extLst>
        </xdr:cNvPr>
        <xdr:cNvSpPr/>
      </xdr:nvSpPr>
      <xdr:spPr>
        <a:xfrm>
          <a:off x="8699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12192</xdr:rowOff>
    </xdr:from>
    <xdr:to>
      <xdr:col>50</xdr:col>
      <xdr:colOff>114300</xdr:colOff>
      <xdr:row>105</xdr:row>
      <xdr:rowOff>16763</xdr:rowOff>
    </xdr:to>
    <xdr:cxnSp macro="">
      <xdr:nvCxnSpPr>
        <xdr:cNvPr id="473" name="直線コネクタ 472">
          <a:extLst>
            <a:ext uri="{FF2B5EF4-FFF2-40B4-BE49-F238E27FC236}">
              <a16:creationId xmlns:a16="http://schemas.microsoft.com/office/drawing/2014/main" id="{C80C013D-337F-4651-B279-CAAB736A9D05}"/>
            </a:ext>
          </a:extLst>
        </xdr:cNvPr>
        <xdr:cNvCxnSpPr/>
      </xdr:nvCxnSpPr>
      <xdr:spPr>
        <a:xfrm flipV="1">
          <a:off x="8750300" y="180144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144272</xdr:rowOff>
    </xdr:from>
    <xdr:to>
      <xdr:col>41</xdr:col>
      <xdr:colOff>101600</xdr:colOff>
      <xdr:row>105</xdr:row>
      <xdr:rowOff>74422</xdr:rowOff>
    </xdr:to>
    <xdr:sp macro="" textlink="">
      <xdr:nvSpPr>
        <xdr:cNvPr id="474" name="楕円 473">
          <a:extLst>
            <a:ext uri="{FF2B5EF4-FFF2-40B4-BE49-F238E27FC236}">
              <a16:creationId xmlns:a16="http://schemas.microsoft.com/office/drawing/2014/main" id="{31CB24F6-7076-45EF-ACB1-7F3F63D3F647}"/>
            </a:ext>
          </a:extLst>
        </xdr:cNvPr>
        <xdr:cNvSpPr/>
      </xdr:nvSpPr>
      <xdr:spPr>
        <a:xfrm>
          <a:off x="7810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16763</xdr:rowOff>
    </xdr:from>
    <xdr:to>
      <xdr:col>45</xdr:col>
      <xdr:colOff>177800</xdr:colOff>
      <xdr:row>105</xdr:row>
      <xdr:rowOff>23622</xdr:rowOff>
    </xdr:to>
    <xdr:cxnSp macro="">
      <xdr:nvCxnSpPr>
        <xdr:cNvPr id="475" name="直線コネクタ 474">
          <a:extLst>
            <a:ext uri="{FF2B5EF4-FFF2-40B4-BE49-F238E27FC236}">
              <a16:creationId xmlns:a16="http://schemas.microsoft.com/office/drawing/2014/main" id="{9559FD36-C74F-4DFD-9479-C3DCD0701E06}"/>
            </a:ext>
          </a:extLst>
        </xdr:cNvPr>
        <xdr:cNvCxnSpPr/>
      </xdr:nvCxnSpPr>
      <xdr:spPr>
        <a:xfrm flipV="1">
          <a:off x="7861300" y="180190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76" name="楕円 475">
          <a:extLst>
            <a:ext uri="{FF2B5EF4-FFF2-40B4-BE49-F238E27FC236}">
              <a16:creationId xmlns:a16="http://schemas.microsoft.com/office/drawing/2014/main" id="{C90B1D13-20C9-4182-8B6A-C2D605606081}"/>
            </a:ext>
          </a:extLst>
        </xdr:cNvPr>
        <xdr:cNvSpPr/>
      </xdr:nvSpPr>
      <xdr:spPr>
        <a:xfrm>
          <a:off x="692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23622</xdr:rowOff>
    </xdr:from>
    <xdr:to>
      <xdr:col>41</xdr:col>
      <xdr:colOff>50800</xdr:colOff>
      <xdr:row>105</xdr:row>
      <xdr:rowOff>30480</xdr:rowOff>
    </xdr:to>
    <xdr:cxnSp macro="">
      <xdr:nvCxnSpPr>
        <xdr:cNvPr id="477" name="直線コネクタ 476">
          <a:extLst>
            <a:ext uri="{FF2B5EF4-FFF2-40B4-BE49-F238E27FC236}">
              <a16:creationId xmlns:a16="http://schemas.microsoft.com/office/drawing/2014/main" id="{20EF0098-6E30-4E19-8AB9-964A0A0C2B6B}"/>
            </a:ext>
          </a:extLst>
        </xdr:cNvPr>
        <xdr:cNvCxnSpPr/>
      </xdr:nvCxnSpPr>
      <xdr:spPr>
        <a:xfrm flipV="1">
          <a:off x="6972300" y="180258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a:extLst>
            <a:ext uri="{FF2B5EF4-FFF2-40B4-BE49-F238E27FC236}">
              <a16:creationId xmlns:a16="http://schemas.microsoft.com/office/drawing/2014/main" id="{A81722EA-75DA-4FF9-8FC6-E32391E356DF}"/>
            </a:ext>
          </a:extLst>
        </xdr:cNvPr>
        <xdr:cNvSpPr txBox="1"/>
      </xdr:nvSpPr>
      <xdr:spPr>
        <a:xfrm>
          <a:off x="93917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479" name="n_2aveValue【市民会館】&#10;一人当たり面積">
          <a:extLst>
            <a:ext uri="{FF2B5EF4-FFF2-40B4-BE49-F238E27FC236}">
              <a16:creationId xmlns:a16="http://schemas.microsoft.com/office/drawing/2014/main" id="{9CE78569-C5DE-49CB-AEF2-F0B13EB4F47A}"/>
            </a:ext>
          </a:extLst>
        </xdr:cNvPr>
        <xdr:cNvSpPr txBox="1"/>
      </xdr:nvSpPr>
      <xdr:spPr>
        <a:xfrm>
          <a:off x="8515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0" name="n_3aveValue【市民会館】&#10;一人当たり面積">
          <a:extLst>
            <a:ext uri="{FF2B5EF4-FFF2-40B4-BE49-F238E27FC236}">
              <a16:creationId xmlns:a16="http://schemas.microsoft.com/office/drawing/2014/main" id="{6EE103F8-AA4C-43B1-99E2-C3871FB71225}"/>
            </a:ext>
          </a:extLst>
        </xdr:cNvPr>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81" name="n_4aveValue【市民会館】&#10;一人当たり面積">
          <a:extLst>
            <a:ext uri="{FF2B5EF4-FFF2-40B4-BE49-F238E27FC236}">
              <a16:creationId xmlns:a16="http://schemas.microsoft.com/office/drawing/2014/main" id="{1CAB168D-04ED-4B58-8C47-FB84ED00B086}"/>
            </a:ext>
          </a:extLst>
        </xdr:cNvPr>
        <xdr:cNvSpPr txBox="1"/>
      </xdr:nvSpPr>
      <xdr:spPr>
        <a:xfrm>
          <a:off x="6737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79519</xdr:rowOff>
    </xdr:from>
    <xdr:ext cx="469744" cy="259045"/>
    <xdr:sp macro="" textlink="">
      <xdr:nvSpPr>
        <xdr:cNvPr id="482" name="n_1mainValue【市民会館】&#10;一人当たり面積">
          <a:extLst>
            <a:ext uri="{FF2B5EF4-FFF2-40B4-BE49-F238E27FC236}">
              <a16:creationId xmlns:a16="http://schemas.microsoft.com/office/drawing/2014/main" id="{AF8D7E92-EEE1-4A44-94C5-4EA2C29E637B}"/>
            </a:ext>
          </a:extLst>
        </xdr:cNvPr>
        <xdr:cNvSpPr txBox="1"/>
      </xdr:nvSpPr>
      <xdr:spPr>
        <a:xfrm>
          <a:off x="9391727" y="1773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84090</xdr:rowOff>
    </xdr:from>
    <xdr:ext cx="469744" cy="259045"/>
    <xdr:sp macro="" textlink="">
      <xdr:nvSpPr>
        <xdr:cNvPr id="483" name="n_2mainValue【市民会館】&#10;一人当たり面積">
          <a:extLst>
            <a:ext uri="{FF2B5EF4-FFF2-40B4-BE49-F238E27FC236}">
              <a16:creationId xmlns:a16="http://schemas.microsoft.com/office/drawing/2014/main" id="{D3BEB001-3DD3-4BFE-99CB-C64DCFEAD35E}"/>
            </a:ext>
          </a:extLst>
        </xdr:cNvPr>
        <xdr:cNvSpPr txBox="1"/>
      </xdr:nvSpPr>
      <xdr:spPr>
        <a:xfrm>
          <a:off x="8515427" y="1774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90949</xdr:rowOff>
    </xdr:from>
    <xdr:ext cx="469744" cy="259045"/>
    <xdr:sp macro="" textlink="">
      <xdr:nvSpPr>
        <xdr:cNvPr id="484" name="n_3mainValue【市民会館】&#10;一人当たり面積">
          <a:extLst>
            <a:ext uri="{FF2B5EF4-FFF2-40B4-BE49-F238E27FC236}">
              <a16:creationId xmlns:a16="http://schemas.microsoft.com/office/drawing/2014/main" id="{05BF2F4F-DA0F-4FA7-A7FE-B090236A0D7D}"/>
            </a:ext>
          </a:extLst>
        </xdr:cNvPr>
        <xdr:cNvSpPr txBox="1"/>
      </xdr:nvSpPr>
      <xdr:spPr>
        <a:xfrm>
          <a:off x="7626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97807</xdr:rowOff>
    </xdr:from>
    <xdr:ext cx="469744" cy="259045"/>
    <xdr:sp macro="" textlink="">
      <xdr:nvSpPr>
        <xdr:cNvPr id="485" name="n_4mainValue【市民会館】&#10;一人当たり面積">
          <a:extLst>
            <a:ext uri="{FF2B5EF4-FFF2-40B4-BE49-F238E27FC236}">
              <a16:creationId xmlns:a16="http://schemas.microsoft.com/office/drawing/2014/main" id="{459FB72A-F25A-49EF-9984-D43B9DC78CA5}"/>
            </a:ext>
          </a:extLst>
        </xdr:cNvPr>
        <xdr:cNvSpPr txBox="1"/>
      </xdr:nvSpPr>
      <xdr:spPr>
        <a:xfrm>
          <a:off x="6737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FD902893-5025-438B-ADAB-BD92290B785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CB8A18A8-6857-4629-83D8-6B3C05A935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6966D882-290D-4C08-B677-96FD6E910EC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AA464918-840C-47C8-9C2E-0A4EA6AE6D7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D0AE91F8-8892-44D3-9614-497379623C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34A9CD79-0732-4006-BAEC-8F698F8FA20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12BB402C-46C4-4A8E-BA5C-CB135E7C6B6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131F8B04-5D2E-493E-A5D3-BD7DDE9860B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488A0D36-A0DF-4A01-94A1-F48493D6ADD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19B57883-4F68-4C94-9091-6A86DC169B6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998F3775-CCC1-4D88-BDC6-9C6C6E37AD3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9307F96C-2A83-40A4-8C14-1B0E25CC6F2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EA5780E2-4B65-48BF-8E6A-FA728D5C4C1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2C55C73C-A36F-498C-8345-C6CA08718BD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F0F01120-9A31-4C6B-A7A3-8782F441E8A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FACEEB94-64B1-48AC-8E64-461AF41F014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65446510-CB95-4152-B28C-4921528C0EC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A7774F73-568C-43FF-BC77-F08FB93861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471377EA-9CD5-44C6-83B1-71BD4E6743B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DB32973F-0404-44CB-9E44-464BF9E8F99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1C161FA9-A9AE-4E37-B2C2-552F26A77E1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BA6F776C-FE2E-4591-B590-461257B9F96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DFF48850-F9EF-45C5-9BC8-50BE3366045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3AFAB4AC-2663-4D0C-A125-547C3317989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96299A52-33B5-4DF3-9CA7-007AB40736A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CDA81781-6F8C-4EEB-8DAA-28CDAF72F29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E1727277-21B7-4A1C-8180-B0C1B63974A4}"/>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D5CD9390-6ED1-4A42-9343-5DF5A1DB73DB}"/>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72320B62-0ECA-4D16-B85B-B01F72B3709E}"/>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319E7C68-5BDC-4B24-8EDC-10007A1C3649}"/>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3DB288B1-93B3-4615-98AE-345F61893C04}"/>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B27B766D-8EB4-41A5-8978-734B370D458D}"/>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B23FD4AA-C6F0-4245-9F7F-E61A874E76EE}"/>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047EE187-4055-4C50-9430-D121F562D027}"/>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E4D8E928-E4EA-4F9E-99A8-2F17C227871B}"/>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C9196E9A-3A88-4BBE-B016-992EBB138B42}"/>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6B29DBFD-2483-4CEC-BEA9-35D4A4EC703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E1D2546C-4C03-46AF-B5F7-EC1B9ED8054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3850BA2E-044A-4A29-A745-3B6F16173FF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D596BA19-F1F9-462C-9DA7-F3C0A088E63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B9A7576-0466-4620-A388-389CBB29E2B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103777</xdr:rowOff>
    </xdr:from>
    <xdr:to>
      <xdr:col>85</xdr:col>
      <xdr:colOff>177800</xdr:colOff>
      <xdr:row>40</xdr:row>
      <xdr:rowOff>33927</xdr:rowOff>
    </xdr:to>
    <xdr:sp macro="" textlink="">
      <xdr:nvSpPr>
        <xdr:cNvPr id="527" name="楕円 526">
          <a:extLst>
            <a:ext uri="{FF2B5EF4-FFF2-40B4-BE49-F238E27FC236}">
              <a16:creationId xmlns:a16="http://schemas.microsoft.com/office/drawing/2014/main" id="{0374BFFF-42CA-40F0-8530-EFD5322BED98}"/>
            </a:ext>
          </a:extLst>
        </xdr:cNvPr>
        <xdr:cNvSpPr/>
      </xdr:nvSpPr>
      <xdr:spPr>
        <a:xfrm>
          <a:off x="162687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82204</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2F4D82DB-E1B7-4EAB-89CB-E8753FD0976D}"/>
            </a:ext>
          </a:extLst>
        </xdr:cNvPr>
        <xdr:cNvSpPr txBox="1"/>
      </xdr:nvSpPr>
      <xdr:spPr>
        <a:xfrm>
          <a:off x="16357600"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80917</xdr:rowOff>
    </xdr:from>
    <xdr:to>
      <xdr:col>81</xdr:col>
      <xdr:colOff>101600</xdr:colOff>
      <xdr:row>40</xdr:row>
      <xdr:rowOff>11067</xdr:rowOff>
    </xdr:to>
    <xdr:sp macro="" textlink="">
      <xdr:nvSpPr>
        <xdr:cNvPr id="529" name="楕円 528">
          <a:extLst>
            <a:ext uri="{FF2B5EF4-FFF2-40B4-BE49-F238E27FC236}">
              <a16:creationId xmlns:a16="http://schemas.microsoft.com/office/drawing/2014/main" id="{A031BFBE-6AE1-4BF4-B952-A1DC869FD51B}"/>
            </a:ext>
          </a:extLst>
        </xdr:cNvPr>
        <xdr:cNvSpPr/>
      </xdr:nvSpPr>
      <xdr:spPr>
        <a:xfrm>
          <a:off x="15430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131717</xdr:rowOff>
    </xdr:from>
    <xdr:to>
      <xdr:col>85</xdr:col>
      <xdr:colOff>127000</xdr:colOff>
      <xdr:row>39</xdr:row>
      <xdr:rowOff>154577</xdr:rowOff>
    </xdr:to>
    <xdr:cxnSp macro="">
      <xdr:nvCxnSpPr>
        <xdr:cNvPr id="530" name="直線コネクタ 529">
          <a:extLst>
            <a:ext uri="{FF2B5EF4-FFF2-40B4-BE49-F238E27FC236}">
              <a16:creationId xmlns:a16="http://schemas.microsoft.com/office/drawing/2014/main" id="{7575DD85-A4FB-4CAB-BD5A-E51747E99229}"/>
            </a:ext>
          </a:extLst>
        </xdr:cNvPr>
        <xdr:cNvCxnSpPr/>
      </xdr:nvCxnSpPr>
      <xdr:spPr>
        <a:xfrm>
          <a:off x="15481300" y="681826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xdr:rowOff>
    </xdr:from>
    <xdr:to>
      <xdr:col>76</xdr:col>
      <xdr:colOff>165100</xdr:colOff>
      <xdr:row>39</xdr:row>
      <xdr:rowOff>102507</xdr:rowOff>
    </xdr:to>
    <xdr:sp macro="" textlink="">
      <xdr:nvSpPr>
        <xdr:cNvPr id="531" name="楕円 530">
          <a:extLst>
            <a:ext uri="{FF2B5EF4-FFF2-40B4-BE49-F238E27FC236}">
              <a16:creationId xmlns:a16="http://schemas.microsoft.com/office/drawing/2014/main" id="{C983E6EC-4C38-44AA-BE38-CBA5A9117D04}"/>
            </a:ext>
          </a:extLst>
        </xdr:cNvPr>
        <xdr:cNvSpPr/>
      </xdr:nvSpPr>
      <xdr:spPr>
        <a:xfrm>
          <a:off x="14541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51707</xdr:rowOff>
    </xdr:from>
    <xdr:to>
      <xdr:col>81</xdr:col>
      <xdr:colOff>50800</xdr:colOff>
      <xdr:row>39</xdr:row>
      <xdr:rowOff>131717</xdr:rowOff>
    </xdr:to>
    <xdr:cxnSp macro="">
      <xdr:nvCxnSpPr>
        <xdr:cNvPr id="532" name="直線コネクタ 531">
          <a:extLst>
            <a:ext uri="{FF2B5EF4-FFF2-40B4-BE49-F238E27FC236}">
              <a16:creationId xmlns:a16="http://schemas.microsoft.com/office/drawing/2014/main" id="{4FF2D379-5A00-46E8-A297-7FABFBE5A338}"/>
            </a:ext>
          </a:extLst>
        </xdr:cNvPr>
        <xdr:cNvCxnSpPr/>
      </xdr:nvCxnSpPr>
      <xdr:spPr>
        <a:xfrm>
          <a:off x="14592300" y="673825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33" name="楕円 532">
          <a:extLst>
            <a:ext uri="{FF2B5EF4-FFF2-40B4-BE49-F238E27FC236}">
              <a16:creationId xmlns:a16="http://schemas.microsoft.com/office/drawing/2014/main" id="{56ECEA06-C3B8-454E-93E2-EE12094CA43F}"/>
            </a:ext>
          </a:extLst>
        </xdr:cNvPr>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51707</xdr:rowOff>
    </xdr:to>
    <xdr:cxnSp macro="">
      <xdr:nvCxnSpPr>
        <xdr:cNvPr id="534" name="直線コネクタ 533">
          <a:extLst>
            <a:ext uri="{FF2B5EF4-FFF2-40B4-BE49-F238E27FC236}">
              <a16:creationId xmlns:a16="http://schemas.microsoft.com/office/drawing/2014/main" id="{3E78D02D-9A3A-4B94-8134-73E42C8D0CB6}"/>
            </a:ext>
          </a:extLst>
        </xdr:cNvPr>
        <xdr:cNvCxnSpPr/>
      </xdr:nvCxnSpPr>
      <xdr:spPr>
        <a:xfrm>
          <a:off x="13703300" y="67170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107043</xdr:rowOff>
    </xdr:from>
    <xdr:to>
      <xdr:col>67</xdr:col>
      <xdr:colOff>101600</xdr:colOff>
      <xdr:row>39</xdr:row>
      <xdr:rowOff>37193</xdr:rowOff>
    </xdr:to>
    <xdr:sp macro="" textlink="">
      <xdr:nvSpPr>
        <xdr:cNvPr id="535" name="楕円 534">
          <a:extLst>
            <a:ext uri="{FF2B5EF4-FFF2-40B4-BE49-F238E27FC236}">
              <a16:creationId xmlns:a16="http://schemas.microsoft.com/office/drawing/2014/main" id="{57D0D5E0-1D2B-4B9C-A053-2BC3B5F7FEEF}"/>
            </a:ext>
          </a:extLst>
        </xdr:cNvPr>
        <xdr:cNvSpPr/>
      </xdr:nvSpPr>
      <xdr:spPr>
        <a:xfrm>
          <a:off x="12763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157843</xdr:rowOff>
    </xdr:from>
    <xdr:to>
      <xdr:col>71</xdr:col>
      <xdr:colOff>177800</xdr:colOff>
      <xdr:row>39</xdr:row>
      <xdr:rowOff>30480</xdr:rowOff>
    </xdr:to>
    <xdr:cxnSp macro="">
      <xdr:nvCxnSpPr>
        <xdr:cNvPr id="536" name="直線コネクタ 535">
          <a:extLst>
            <a:ext uri="{FF2B5EF4-FFF2-40B4-BE49-F238E27FC236}">
              <a16:creationId xmlns:a16="http://schemas.microsoft.com/office/drawing/2014/main" id="{4DA8D520-3013-4105-BB50-E34C4BE0F3F9}"/>
            </a:ext>
          </a:extLst>
        </xdr:cNvPr>
        <xdr:cNvCxnSpPr/>
      </xdr:nvCxnSpPr>
      <xdr:spPr>
        <a:xfrm>
          <a:off x="12814300" y="66729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84BA879A-7470-4288-96B3-70BABFFBC933}"/>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0D41A2E9-165F-452C-9F58-5A7F424DD9A0}"/>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6EF1C12A-BF5B-436E-926D-D6BEE07F892E}"/>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7B6302C9-3B61-4ED1-B37C-5C5EAAD3E3AA}"/>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2194</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86BACE41-AC82-4FE9-81EF-649C7017D55B}"/>
            </a:ext>
          </a:extLst>
        </xdr:cNvPr>
        <xdr:cNvSpPr txBox="1"/>
      </xdr:nvSpPr>
      <xdr:spPr>
        <a:xfrm>
          <a:off x="152660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93634</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E17B5408-7878-439F-A209-B50AD8E56763}"/>
            </a:ext>
          </a:extLst>
        </xdr:cNvPr>
        <xdr:cNvSpPr txBox="1"/>
      </xdr:nvSpPr>
      <xdr:spPr>
        <a:xfrm>
          <a:off x="14389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617F7204-F31A-4BC7-9171-D2A126684FB3}"/>
            </a:ext>
          </a:extLst>
        </xdr:cNvPr>
        <xdr:cNvSpPr txBox="1"/>
      </xdr:nvSpPr>
      <xdr:spPr>
        <a:xfrm>
          <a:off x="13500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82439AD0-E6F8-4B5A-AC24-D5C7734F3DB4}"/>
            </a:ext>
          </a:extLst>
        </xdr:cNvPr>
        <xdr:cNvSpPr txBox="1"/>
      </xdr:nvSpPr>
      <xdr:spPr>
        <a:xfrm>
          <a:off x="12611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D883301F-DA1A-42E7-8142-2A0B70D8C7B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3475D0E6-28CF-4D44-AAB0-B4630D07EDE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7FA78ADA-121E-43FE-9720-91928BD624C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AB2E8CA7-DFC1-49AB-99AE-7D9BF15E86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AA0B25D2-78E9-4DA4-91F7-81CAEE78319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CFAE3C83-5608-412D-9C14-539BBE2A8D8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46F0F83E-D471-453A-A365-69C0A2A343D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1DD2110-2F6F-4043-A50B-205637FCB82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B5567918-B6A1-4EE9-B5DA-6E9621DA314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5B476FF8-50D1-4DBB-9577-2C67976F460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D26D882F-CCD0-467A-9E25-686105A8F54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31E8FB68-2392-4823-AA02-F86C282B962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88E0D70F-602F-4CD5-A527-13025DB7711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2F9BE9FE-FBCB-4A0E-9BC5-BFB6DD36AF4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EEC26467-42A1-4EBA-B964-97FDB5BA594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4E8A0B2D-24FD-4322-9636-8215CB19FDC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79CA5BCB-E87A-4B75-A0B3-02811E71A18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E09EB54C-78AC-4EEF-8579-4799540BAF6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B4B4A90A-F865-48F1-AC0F-F70F8DB2120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A7C83E26-B30A-438C-AC02-7160BDA3FA7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E6743898-F433-4206-92E9-677AD727081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D5382F80-E494-490A-8C64-AC2DB892859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1194A248-8FC0-4D96-B234-0496D9DAF03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B3B84BDB-5C25-4CBA-AFEA-B94497016E57}"/>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967AB4EC-DC97-4D30-A3F0-781E4CE0A37D}"/>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B06CEAF8-4C38-4361-8790-DC1DAD6AACC3}"/>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606901F4-F042-4B1B-802E-73951CD94EA2}"/>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33EC1219-6A93-4D73-9ED3-F139CE76DD33}"/>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42CBD847-A5A6-45A9-BEEE-C8B83BD9F863}"/>
            </a:ext>
          </a:extLst>
        </xdr:cNvPr>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E5BA67F6-5A50-4B35-8C3D-7C030055A68B}"/>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ACC14028-47BB-469A-B97C-EF82B6972E8B}"/>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BB2BC936-8140-4EB0-9806-A08ACD6E1986}"/>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17798CCF-2340-48E6-A387-459104057260}"/>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0B9ED271-E9E7-4CC6-A574-8E15A153F0A3}"/>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9FBA5E41-2DCB-4BE3-9791-B85831CDEDC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236BD757-B44C-4A07-A47D-3427F1C547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2DCEF98D-AFA5-4D36-A646-B9645F3AA95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659A105-4038-4E49-A373-530E3203EBC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8830815-B8BA-4857-B0E5-6C337DBCF4B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140312</xdr:rowOff>
    </xdr:from>
    <xdr:to>
      <xdr:col>116</xdr:col>
      <xdr:colOff>114300</xdr:colOff>
      <xdr:row>41</xdr:row>
      <xdr:rowOff>70462</xdr:rowOff>
    </xdr:to>
    <xdr:sp macro="" textlink="">
      <xdr:nvSpPr>
        <xdr:cNvPr id="584" name="楕円 583">
          <a:extLst>
            <a:ext uri="{FF2B5EF4-FFF2-40B4-BE49-F238E27FC236}">
              <a16:creationId xmlns:a16="http://schemas.microsoft.com/office/drawing/2014/main" id="{67B26AFC-F707-4010-8902-FA5C31CAFF24}"/>
            </a:ext>
          </a:extLst>
        </xdr:cNvPr>
        <xdr:cNvSpPr/>
      </xdr:nvSpPr>
      <xdr:spPr>
        <a:xfrm>
          <a:off x="22110700" y="69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163189</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9090F050-9BC3-4E1B-8A5F-60C7CA4ED31B}"/>
            </a:ext>
          </a:extLst>
        </xdr:cNvPr>
        <xdr:cNvSpPr txBox="1"/>
      </xdr:nvSpPr>
      <xdr:spPr>
        <a:xfrm>
          <a:off x="22199600" y="684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144201</xdr:rowOff>
    </xdr:from>
    <xdr:to>
      <xdr:col>112</xdr:col>
      <xdr:colOff>38100</xdr:colOff>
      <xdr:row>41</xdr:row>
      <xdr:rowOff>74351</xdr:rowOff>
    </xdr:to>
    <xdr:sp macro="" textlink="">
      <xdr:nvSpPr>
        <xdr:cNvPr id="586" name="楕円 585">
          <a:extLst>
            <a:ext uri="{FF2B5EF4-FFF2-40B4-BE49-F238E27FC236}">
              <a16:creationId xmlns:a16="http://schemas.microsoft.com/office/drawing/2014/main" id="{8A2E463D-5702-4189-8F49-C754D2BA645C}"/>
            </a:ext>
          </a:extLst>
        </xdr:cNvPr>
        <xdr:cNvSpPr/>
      </xdr:nvSpPr>
      <xdr:spPr>
        <a:xfrm>
          <a:off x="21272500" y="700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19662</xdr:rowOff>
    </xdr:from>
    <xdr:to>
      <xdr:col>116</xdr:col>
      <xdr:colOff>63500</xdr:colOff>
      <xdr:row>41</xdr:row>
      <xdr:rowOff>23551</xdr:rowOff>
    </xdr:to>
    <xdr:cxnSp macro="">
      <xdr:nvCxnSpPr>
        <xdr:cNvPr id="587" name="直線コネクタ 586">
          <a:extLst>
            <a:ext uri="{FF2B5EF4-FFF2-40B4-BE49-F238E27FC236}">
              <a16:creationId xmlns:a16="http://schemas.microsoft.com/office/drawing/2014/main" id="{602EA372-0274-479C-A918-23A09B4151E0}"/>
            </a:ext>
          </a:extLst>
        </xdr:cNvPr>
        <xdr:cNvCxnSpPr/>
      </xdr:nvCxnSpPr>
      <xdr:spPr>
        <a:xfrm flipV="1">
          <a:off x="21323300" y="7049112"/>
          <a:ext cx="838200" cy="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116596</xdr:rowOff>
    </xdr:from>
    <xdr:to>
      <xdr:col>107</xdr:col>
      <xdr:colOff>101600</xdr:colOff>
      <xdr:row>42</xdr:row>
      <xdr:rowOff>46746</xdr:rowOff>
    </xdr:to>
    <xdr:sp macro="" textlink="">
      <xdr:nvSpPr>
        <xdr:cNvPr id="588" name="楕円 587">
          <a:extLst>
            <a:ext uri="{FF2B5EF4-FFF2-40B4-BE49-F238E27FC236}">
              <a16:creationId xmlns:a16="http://schemas.microsoft.com/office/drawing/2014/main" id="{79BB8BB9-64DC-438B-83BD-F2EA85A3D13F}"/>
            </a:ext>
          </a:extLst>
        </xdr:cNvPr>
        <xdr:cNvSpPr/>
      </xdr:nvSpPr>
      <xdr:spPr>
        <a:xfrm>
          <a:off x="20383500" y="71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23551</xdr:rowOff>
    </xdr:from>
    <xdr:to>
      <xdr:col>111</xdr:col>
      <xdr:colOff>177800</xdr:colOff>
      <xdr:row>41</xdr:row>
      <xdr:rowOff>167396</xdr:rowOff>
    </xdr:to>
    <xdr:cxnSp macro="">
      <xdr:nvCxnSpPr>
        <xdr:cNvPr id="589" name="直線コネクタ 588">
          <a:extLst>
            <a:ext uri="{FF2B5EF4-FFF2-40B4-BE49-F238E27FC236}">
              <a16:creationId xmlns:a16="http://schemas.microsoft.com/office/drawing/2014/main" id="{86F74148-0CC1-4E49-B338-FBCED80FDE3F}"/>
            </a:ext>
          </a:extLst>
        </xdr:cNvPr>
        <xdr:cNvCxnSpPr/>
      </xdr:nvCxnSpPr>
      <xdr:spPr>
        <a:xfrm flipV="1">
          <a:off x="20434300" y="7053001"/>
          <a:ext cx="889000" cy="1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117811</xdr:rowOff>
    </xdr:from>
    <xdr:to>
      <xdr:col>102</xdr:col>
      <xdr:colOff>165100</xdr:colOff>
      <xdr:row>42</xdr:row>
      <xdr:rowOff>47961</xdr:rowOff>
    </xdr:to>
    <xdr:sp macro="" textlink="">
      <xdr:nvSpPr>
        <xdr:cNvPr id="590" name="楕円 589">
          <a:extLst>
            <a:ext uri="{FF2B5EF4-FFF2-40B4-BE49-F238E27FC236}">
              <a16:creationId xmlns:a16="http://schemas.microsoft.com/office/drawing/2014/main" id="{99F8DC99-1CDD-4483-BBA8-AC595C6B90C7}"/>
            </a:ext>
          </a:extLst>
        </xdr:cNvPr>
        <xdr:cNvSpPr/>
      </xdr:nvSpPr>
      <xdr:spPr>
        <a:xfrm>
          <a:off x="19494500" y="71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167396</xdr:rowOff>
    </xdr:from>
    <xdr:to>
      <xdr:col>107</xdr:col>
      <xdr:colOff>50800</xdr:colOff>
      <xdr:row>41</xdr:row>
      <xdr:rowOff>168611</xdr:rowOff>
    </xdr:to>
    <xdr:cxnSp macro="">
      <xdr:nvCxnSpPr>
        <xdr:cNvPr id="591" name="直線コネクタ 590">
          <a:extLst>
            <a:ext uri="{FF2B5EF4-FFF2-40B4-BE49-F238E27FC236}">
              <a16:creationId xmlns:a16="http://schemas.microsoft.com/office/drawing/2014/main" id="{E4D7671C-BCA9-4601-A544-B19521DD1788}"/>
            </a:ext>
          </a:extLst>
        </xdr:cNvPr>
        <xdr:cNvCxnSpPr/>
      </xdr:nvCxnSpPr>
      <xdr:spPr>
        <a:xfrm flipV="1">
          <a:off x="19545300" y="7196846"/>
          <a:ext cx="889000" cy="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118204</xdr:rowOff>
    </xdr:from>
    <xdr:to>
      <xdr:col>98</xdr:col>
      <xdr:colOff>38100</xdr:colOff>
      <xdr:row>42</xdr:row>
      <xdr:rowOff>48354</xdr:rowOff>
    </xdr:to>
    <xdr:sp macro="" textlink="">
      <xdr:nvSpPr>
        <xdr:cNvPr id="592" name="楕円 591">
          <a:extLst>
            <a:ext uri="{FF2B5EF4-FFF2-40B4-BE49-F238E27FC236}">
              <a16:creationId xmlns:a16="http://schemas.microsoft.com/office/drawing/2014/main" id="{ABC9A81C-2F9E-46FA-B091-E99D74177246}"/>
            </a:ext>
          </a:extLst>
        </xdr:cNvPr>
        <xdr:cNvSpPr/>
      </xdr:nvSpPr>
      <xdr:spPr>
        <a:xfrm>
          <a:off x="18605500" y="714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168611</xdr:rowOff>
    </xdr:from>
    <xdr:to>
      <xdr:col>102</xdr:col>
      <xdr:colOff>114300</xdr:colOff>
      <xdr:row>41</xdr:row>
      <xdr:rowOff>169004</xdr:rowOff>
    </xdr:to>
    <xdr:cxnSp macro="">
      <xdr:nvCxnSpPr>
        <xdr:cNvPr id="593" name="直線コネクタ 592">
          <a:extLst>
            <a:ext uri="{FF2B5EF4-FFF2-40B4-BE49-F238E27FC236}">
              <a16:creationId xmlns:a16="http://schemas.microsoft.com/office/drawing/2014/main" id="{2F6B6E13-AA7A-41FC-8808-13E655C88CD6}"/>
            </a:ext>
          </a:extLst>
        </xdr:cNvPr>
        <xdr:cNvCxnSpPr/>
      </xdr:nvCxnSpPr>
      <xdr:spPr>
        <a:xfrm flipV="1">
          <a:off x="18656300" y="7198061"/>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BFE4725F-99E5-4933-A1E7-ED0B19B4FE45}"/>
            </a:ext>
          </a:extLst>
        </xdr:cNvPr>
        <xdr:cNvSpPr txBox="1"/>
      </xdr:nvSpPr>
      <xdr:spPr>
        <a:xfrm>
          <a:off x="21043411" y="71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D471715E-0BA4-45D8-8E7A-2D9DC769DD7E}"/>
            </a:ext>
          </a:extLst>
        </xdr:cNvPr>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D0547AD4-7A7B-4330-B6D8-69A47FA6E036}"/>
            </a:ext>
          </a:extLst>
        </xdr:cNvPr>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5A81971D-250C-481A-BC4E-B3AFDFAAF58D}"/>
            </a:ext>
          </a:extLst>
        </xdr:cNvPr>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90878</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C0F904A8-B299-4F50-8219-19AEC29991EA}"/>
            </a:ext>
          </a:extLst>
        </xdr:cNvPr>
        <xdr:cNvSpPr txBox="1"/>
      </xdr:nvSpPr>
      <xdr:spPr>
        <a:xfrm>
          <a:off x="21043411" y="67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37873</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5419823F-C958-4B3A-98FA-109842E4F371}"/>
            </a:ext>
          </a:extLst>
        </xdr:cNvPr>
        <xdr:cNvSpPr txBox="1"/>
      </xdr:nvSpPr>
      <xdr:spPr>
        <a:xfrm>
          <a:off x="20167111" y="723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39088</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285E9BBA-5ADB-4667-B9DA-7AAC0ADE2677}"/>
            </a:ext>
          </a:extLst>
        </xdr:cNvPr>
        <xdr:cNvSpPr txBox="1"/>
      </xdr:nvSpPr>
      <xdr:spPr>
        <a:xfrm>
          <a:off x="19278111" y="723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39481</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155DAB60-B71B-4F36-87C2-90F753327E3E}"/>
            </a:ext>
          </a:extLst>
        </xdr:cNvPr>
        <xdr:cNvSpPr txBox="1"/>
      </xdr:nvSpPr>
      <xdr:spPr>
        <a:xfrm>
          <a:off x="18389111" y="724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9CA5981C-C22E-4482-A217-5A1FE089F3A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A6B8250D-DC16-4989-952A-A674CFA562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BD51EA9A-6B9A-49C6-99B3-44F83E230D4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35D84F72-0EB4-4638-8A11-5CE5BA44F3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5C3FF487-8C83-4052-B036-C5E6A570F4A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41B92646-73AD-446B-ABBC-07A2600785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C4442AE5-66C0-4216-B656-BB4B6EAA007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53A4D659-4C63-4830-8BB8-DFA82185FA7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9157D5A1-9B6C-4121-B2D7-A61D33670E9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75766D70-F448-470E-A932-6C814BBD7AC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35CB4584-2A6B-446B-B53D-A2F77820698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8A54B4BB-F35A-4187-A94A-6D29295D7B1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CF602853-EA61-4A2A-93E6-E9CEC9520A2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770FB298-06E2-498A-9F79-0C4A7E1AEEB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8AF68E03-8E00-4FDB-AF03-E07DCCE1E0D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0FEDCA8E-5F6F-456A-A12F-A55FC0408AA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B712DCE7-02FE-4238-820F-28F0ADBA327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E4220AE3-746D-4CE6-A6D8-B817F355453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4C9DDC92-A72B-4808-9C53-07E878E45DD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C23AA6A3-084F-4061-8E40-367FE50F0D7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01F37A93-643D-4C52-A591-C9388F3AAC1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D303EB3F-74B4-48C8-94E2-FE54590A38C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7A2B8E39-B7FD-4621-A936-87D5B95277F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18D6F11E-CA81-485A-91F9-A63166DCAC1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5F70B3CD-4B3D-4E98-9A8A-0FFF44CD9C0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0D86ACEB-938C-490B-AE68-80436444C316}"/>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46A12C4C-C97B-4247-BC34-78DE701A075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7F3898B5-A013-40F9-B2AE-436DA252053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F1AE4247-9223-483F-B218-593E76C3B19F}"/>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2BEF8E58-6AAE-46E9-B0FC-80152F6410DC}"/>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6FBF9AC0-D02A-4BEE-96B2-1A806801AF11}"/>
            </a:ext>
          </a:extLst>
        </xdr:cNvPr>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3C05B2E8-5FE4-46F6-8CF9-610B99DAF1CA}"/>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CFACE252-FEE7-4A2D-9C20-12C5F697F3A9}"/>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0A4792E8-76D9-4D12-BD4A-C11EABA8D4C9}"/>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1E718B68-3148-498B-9D2C-4D6D11908E17}"/>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D2828FCD-0458-4B67-92A5-17963AF9792A}"/>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8383DA0-FA43-4A81-A18C-F897D6606F1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7458F5E4-031A-4B74-8DFC-6F5063BEF60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C3FF686-A67E-4E1A-9B0E-FD06A21345C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C509E18-2E8B-4B9A-995C-562988A9D03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C99430E-3C59-46C2-B24E-E593DED860E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135346</xdr:rowOff>
    </xdr:from>
    <xdr:to>
      <xdr:col>85</xdr:col>
      <xdr:colOff>177800</xdr:colOff>
      <xdr:row>62</xdr:row>
      <xdr:rowOff>65496</xdr:rowOff>
    </xdr:to>
    <xdr:sp macro="" textlink="">
      <xdr:nvSpPr>
        <xdr:cNvPr id="643" name="楕円 642">
          <a:extLst>
            <a:ext uri="{FF2B5EF4-FFF2-40B4-BE49-F238E27FC236}">
              <a16:creationId xmlns:a16="http://schemas.microsoft.com/office/drawing/2014/main" id="{53EDE50A-FD9C-47C2-8533-A87C3D21BDB6}"/>
            </a:ext>
          </a:extLst>
        </xdr:cNvPr>
        <xdr:cNvSpPr/>
      </xdr:nvSpPr>
      <xdr:spPr>
        <a:xfrm>
          <a:off x="162687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113773</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2F07FD54-D947-447C-93A9-EF2F2686F5CE}"/>
            </a:ext>
          </a:extLst>
        </xdr:cNvPr>
        <xdr:cNvSpPr txBox="1"/>
      </xdr:nvSpPr>
      <xdr:spPr>
        <a:xfrm>
          <a:off x="16357600"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107587</xdr:rowOff>
    </xdr:from>
    <xdr:to>
      <xdr:col>81</xdr:col>
      <xdr:colOff>101600</xdr:colOff>
      <xdr:row>62</xdr:row>
      <xdr:rowOff>37737</xdr:rowOff>
    </xdr:to>
    <xdr:sp macro="" textlink="">
      <xdr:nvSpPr>
        <xdr:cNvPr id="645" name="楕円 644">
          <a:extLst>
            <a:ext uri="{FF2B5EF4-FFF2-40B4-BE49-F238E27FC236}">
              <a16:creationId xmlns:a16="http://schemas.microsoft.com/office/drawing/2014/main" id="{D26862C0-581A-43E1-86FE-A93AB2C920CB}"/>
            </a:ext>
          </a:extLst>
        </xdr:cNvPr>
        <xdr:cNvSpPr/>
      </xdr:nvSpPr>
      <xdr:spPr>
        <a:xfrm>
          <a:off x="15430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158387</xdr:rowOff>
    </xdr:from>
    <xdr:to>
      <xdr:col>85</xdr:col>
      <xdr:colOff>127000</xdr:colOff>
      <xdr:row>62</xdr:row>
      <xdr:rowOff>14696</xdr:rowOff>
    </xdr:to>
    <xdr:cxnSp macro="">
      <xdr:nvCxnSpPr>
        <xdr:cNvPr id="646" name="直線コネクタ 645">
          <a:extLst>
            <a:ext uri="{FF2B5EF4-FFF2-40B4-BE49-F238E27FC236}">
              <a16:creationId xmlns:a16="http://schemas.microsoft.com/office/drawing/2014/main" id="{01F781DD-725A-4D06-86E2-482256745430}"/>
            </a:ext>
          </a:extLst>
        </xdr:cNvPr>
        <xdr:cNvCxnSpPr/>
      </xdr:nvCxnSpPr>
      <xdr:spPr>
        <a:xfrm>
          <a:off x="15481300" y="1061683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647" name="楕円 646">
          <a:extLst>
            <a:ext uri="{FF2B5EF4-FFF2-40B4-BE49-F238E27FC236}">
              <a16:creationId xmlns:a16="http://schemas.microsoft.com/office/drawing/2014/main" id="{1019D98F-6E69-4096-915C-938C3A87FF7C}"/>
            </a:ext>
          </a:extLst>
        </xdr:cNvPr>
        <xdr:cNvSpPr/>
      </xdr:nvSpPr>
      <xdr:spPr>
        <a:xfrm>
          <a:off x="1454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158387</xdr:rowOff>
    </xdr:from>
    <xdr:to>
      <xdr:col>81</xdr:col>
      <xdr:colOff>50800</xdr:colOff>
      <xdr:row>62</xdr:row>
      <xdr:rowOff>68580</xdr:rowOff>
    </xdr:to>
    <xdr:cxnSp macro="">
      <xdr:nvCxnSpPr>
        <xdr:cNvPr id="648" name="直線コネクタ 647">
          <a:extLst>
            <a:ext uri="{FF2B5EF4-FFF2-40B4-BE49-F238E27FC236}">
              <a16:creationId xmlns:a16="http://schemas.microsoft.com/office/drawing/2014/main" id="{64DD51A0-457A-4A99-B5CF-2F5A32810EDD}"/>
            </a:ext>
          </a:extLst>
        </xdr:cNvPr>
        <xdr:cNvCxnSpPr/>
      </xdr:nvCxnSpPr>
      <xdr:spPr>
        <a:xfrm flipV="1">
          <a:off x="14592300" y="1061683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164737</xdr:rowOff>
    </xdr:from>
    <xdr:to>
      <xdr:col>72</xdr:col>
      <xdr:colOff>38100</xdr:colOff>
      <xdr:row>62</xdr:row>
      <xdr:rowOff>94887</xdr:rowOff>
    </xdr:to>
    <xdr:sp macro="" textlink="">
      <xdr:nvSpPr>
        <xdr:cNvPr id="649" name="楕円 648">
          <a:extLst>
            <a:ext uri="{FF2B5EF4-FFF2-40B4-BE49-F238E27FC236}">
              <a16:creationId xmlns:a16="http://schemas.microsoft.com/office/drawing/2014/main" id="{3C37B65B-707B-49A9-99CB-9B9EF8190403}"/>
            </a:ext>
          </a:extLst>
        </xdr:cNvPr>
        <xdr:cNvSpPr/>
      </xdr:nvSpPr>
      <xdr:spPr>
        <a:xfrm>
          <a:off x="13652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44087</xdr:rowOff>
    </xdr:from>
    <xdr:to>
      <xdr:col>76</xdr:col>
      <xdr:colOff>114300</xdr:colOff>
      <xdr:row>62</xdr:row>
      <xdr:rowOff>68580</xdr:rowOff>
    </xdr:to>
    <xdr:cxnSp macro="">
      <xdr:nvCxnSpPr>
        <xdr:cNvPr id="650" name="直線コネクタ 649">
          <a:extLst>
            <a:ext uri="{FF2B5EF4-FFF2-40B4-BE49-F238E27FC236}">
              <a16:creationId xmlns:a16="http://schemas.microsoft.com/office/drawing/2014/main" id="{BBB86685-2208-4F06-8E94-78BBAA44B8A6}"/>
            </a:ext>
          </a:extLst>
        </xdr:cNvPr>
        <xdr:cNvCxnSpPr/>
      </xdr:nvCxnSpPr>
      <xdr:spPr>
        <a:xfrm>
          <a:off x="13703300" y="106739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136978</xdr:rowOff>
    </xdr:from>
    <xdr:to>
      <xdr:col>67</xdr:col>
      <xdr:colOff>101600</xdr:colOff>
      <xdr:row>62</xdr:row>
      <xdr:rowOff>67128</xdr:rowOff>
    </xdr:to>
    <xdr:sp macro="" textlink="">
      <xdr:nvSpPr>
        <xdr:cNvPr id="651" name="楕円 650">
          <a:extLst>
            <a:ext uri="{FF2B5EF4-FFF2-40B4-BE49-F238E27FC236}">
              <a16:creationId xmlns:a16="http://schemas.microsoft.com/office/drawing/2014/main" id="{7DFA8C6E-083E-4D72-9CD1-107C1DFE8BCF}"/>
            </a:ext>
          </a:extLst>
        </xdr:cNvPr>
        <xdr:cNvSpPr/>
      </xdr:nvSpPr>
      <xdr:spPr>
        <a:xfrm>
          <a:off x="1276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16328</xdr:rowOff>
    </xdr:from>
    <xdr:to>
      <xdr:col>71</xdr:col>
      <xdr:colOff>177800</xdr:colOff>
      <xdr:row>62</xdr:row>
      <xdr:rowOff>44087</xdr:rowOff>
    </xdr:to>
    <xdr:cxnSp macro="">
      <xdr:nvCxnSpPr>
        <xdr:cNvPr id="652" name="直線コネクタ 651">
          <a:extLst>
            <a:ext uri="{FF2B5EF4-FFF2-40B4-BE49-F238E27FC236}">
              <a16:creationId xmlns:a16="http://schemas.microsoft.com/office/drawing/2014/main" id="{2BF78911-1827-4E4F-9E06-EEEF6AAE87C4}"/>
            </a:ext>
          </a:extLst>
        </xdr:cNvPr>
        <xdr:cNvCxnSpPr/>
      </xdr:nvCxnSpPr>
      <xdr:spPr>
        <a:xfrm>
          <a:off x="12814300" y="106462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A34493A0-FD6F-4DB7-B6BE-FE1AFA1663E7}"/>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BA7A37AB-3B98-4186-B53F-CDDFFA7FC67C}"/>
            </a:ext>
          </a:extLst>
        </xdr:cNvPr>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4E74B4BB-4023-4AF8-979D-B2E94BBA83B4}"/>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898F8D6C-33FA-4389-96D7-35AA9BB2BAD4}"/>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28864</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1CAEE478-4C67-4FDC-8939-8FD76480EA5B}"/>
            </a:ext>
          </a:extLst>
        </xdr:cNvPr>
        <xdr:cNvSpPr txBox="1"/>
      </xdr:nvSpPr>
      <xdr:spPr>
        <a:xfrm>
          <a:off x="15266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E4A15E06-CD14-45D5-B67C-F3474CF3E883}"/>
            </a:ext>
          </a:extLst>
        </xdr:cNvPr>
        <xdr:cNvSpPr txBox="1"/>
      </xdr:nvSpPr>
      <xdr:spPr>
        <a:xfrm>
          <a:off x="14389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86014</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74F7E550-F447-42C9-8596-36475B296796}"/>
            </a:ext>
          </a:extLst>
        </xdr:cNvPr>
        <xdr:cNvSpPr txBox="1"/>
      </xdr:nvSpPr>
      <xdr:spPr>
        <a:xfrm>
          <a:off x="13500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EC3E4FA4-2D9E-487E-B821-4997FBF4B5EC}"/>
            </a:ext>
          </a:extLst>
        </xdr:cNvPr>
        <xdr:cNvSpPr txBox="1"/>
      </xdr:nvSpPr>
      <xdr:spPr>
        <a:xfrm>
          <a:off x="12611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7FFAEDC2-7EF7-42C0-BE1E-111632B5624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DCBDC87B-7038-4DA2-BC97-3D22E431657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11B76215-77C6-4174-B6ED-BF9C8187115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78722492-ADE9-4A9B-A44A-59053D4D9C6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758649A9-620E-4541-A41C-D2940403899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BB2054F8-3ED5-4089-933B-B88E979B8A8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D8AB2A07-2190-415B-A494-9674A7D003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87E34B00-C7AD-4642-9AB8-F561352B87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457DD074-F6A3-4A80-A6A7-AC8CBE00519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2C35E592-9B6C-45D5-B254-168793CEAC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AB82D515-453A-4A7D-924E-9AD3A4EC4E8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CF5CB8B5-CC30-429C-8104-F8B974D6E19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150AB7DF-7B80-4A29-95EE-AA333E2B55B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700B1E62-DDD6-4FEB-BA41-3CF73770ED9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4A9639AC-8307-4F50-9FF8-E3EDADC179B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C748AE51-5C4E-488F-95C6-C1EFBC4742D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6ACC480B-C84C-413B-B184-73019B9B1C2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1A54E959-B302-496B-8531-CF754B3E702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96ECBD2C-FEDF-4834-A603-62930B7406C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D880F459-3006-4012-9C2E-93663215887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CF43E9DF-C405-49E7-B2FB-2156E25788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BB4C50E7-36CE-4248-B975-5F08C647046C}"/>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8073EC5B-9DDE-4FD7-83B0-B917FA62A5E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B67B6F3C-AB36-417E-BB4C-65F0A1983503}"/>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F5D445E-CC33-47E3-9AE3-2DBCA734D95A}"/>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5D3E52CF-8115-468E-A88B-E0FFC2683199}"/>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63B5C84B-F771-4D91-8E31-A4FB2A5CBC1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14F8083E-D1A7-4E6E-B6B7-3C575F9442C3}"/>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8B95C3D9-FA9A-4E0A-8F66-45614CB3ADFD}"/>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6D11C20C-82DD-40BB-A62A-C0CF7A8253CE}"/>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20A67585-C6E2-48B7-A635-702810E5E91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587A2E4E-6064-448C-BF32-6D0D71B24D24}"/>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7D158388-A85D-4E8A-B988-EBFC9D135D8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E5DBFF32-1F3D-486F-AA0C-EDDD7547D15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11842A71-940B-4C3A-8026-B34C3D67E8C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91DFABF1-EF9F-4835-8BE9-DE434BCE6A7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EB3725E-C470-40FF-A0B8-FBE8D871801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141224</xdr:rowOff>
    </xdr:from>
    <xdr:to>
      <xdr:col>116</xdr:col>
      <xdr:colOff>114300</xdr:colOff>
      <xdr:row>63</xdr:row>
      <xdr:rowOff>71374</xdr:rowOff>
    </xdr:to>
    <xdr:sp macro="" textlink="">
      <xdr:nvSpPr>
        <xdr:cNvPr id="698" name="楕円 697">
          <a:extLst>
            <a:ext uri="{FF2B5EF4-FFF2-40B4-BE49-F238E27FC236}">
              <a16:creationId xmlns:a16="http://schemas.microsoft.com/office/drawing/2014/main" id="{3F444C27-D7AA-4840-9BC3-D02A8DF9F4AA}"/>
            </a:ext>
          </a:extLst>
        </xdr:cNvPr>
        <xdr:cNvSpPr/>
      </xdr:nvSpPr>
      <xdr:spPr>
        <a:xfrm>
          <a:off x="221107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119651</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C5DA0BE-0250-4E2D-B020-063C5E6CDB9D}"/>
            </a:ext>
          </a:extLst>
        </xdr:cNvPr>
        <xdr:cNvSpPr txBox="1"/>
      </xdr:nvSpPr>
      <xdr:spPr>
        <a:xfrm>
          <a:off x="22199600"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141224</xdr:rowOff>
    </xdr:from>
    <xdr:to>
      <xdr:col>112</xdr:col>
      <xdr:colOff>38100</xdr:colOff>
      <xdr:row>63</xdr:row>
      <xdr:rowOff>71374</xdr:rowOff>
    </xdr:to>
    <xdr:sp macro="" textlink="">
      <xdr:nvSpPr>
        <xdr:cNvPr id="700" name="楕円 699">
          <a:extLst>
            <a:ext uri="{FF2B5EF4-FFF2-40B4-BE49-F238E27FC236}">
              <a16:creationId xmlns:a16="http://schemas.microsoft.com/office/drawing/2014/main" id="{DBB455CC-263E-42AD-BE31-E6C17729DFB1}"/>
            </a:ext>
          </a:extLst>
        </xdr:cNvPr>
        <xdr:cNvSpPr/>
      </xdr:nvSpPr>
      <xdr:spPr>
        <a:xfrm>
          <a:off x="21272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20574</xdr:rowOff>
    </xdr:from>
    <xdr:to>
      <xdr:col>116</xdr:col>
      <xdr:colOff>63500</xdr:colOff>
      <xdr:row>63</xdr:row>
      <xdr:rowOff>20574</xdr:rowOff>
    </xdr:to>
    <xdr:cxnSp macro="">
      <xdr:nvCxnSpPr>
        <xdr:cNvPr id="701" name="直線コネクタ 700">
          <a:extLst>
            <a:ext uri="{FF2B5EF4-FFF2-40B4-BE49-F238E27FC236}">
              <a16:creationId xmlns:a16="http://schemas.microsoft.com/office/drawing/2014/main" id="{B71ECF47-31D1-4E6C-8779-EE8495A9C2F9}"/>
            </a:ext>
          </a:extLst>
        </xdr:cNvPr>
        <xdr:cNvCxnSpPr/>
      </xdr:nvCxnSpPr>
      <xdr:spPr>
        <a:xfrm>
          <a:off x="21323300" y="1082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702" name="楕円 701">
          <a:extLst>
            <a:ext uri="{FF2B5EF4-FFF2-40B4-BE49-F238E27FC236}">
              <a16:creationId xmlns:a16="http://schemas.microsoft.com/office/drawing/2014/main" id="{11EB3F3A-B47D-47D3-A4A6-02A5581024A2}"/>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20574</xdr:rowOff>
    </xdr:from>
    <xdr:to>
      <xdr:col>111</xdr:col>
      <xdr:colOff>177800</xdr:colOff>
      <xdr:row>63</xdr:row>
      <xdr:rowOff>25146</xdr:rowOff>
    </xdr:to>
    <xdr:cxnSp macro="">
      <xdr:nvCxnSpPr>
        <xdr:cNvPr id="703" name="直線コネクタ 702">
          <a:extLst>
            <a:ext uri="{FF2B5EF4-FFF2-40B4-BE49-F238E27FC236}">
              <a16:creationId xmlns:a16="http://schemas.microsoft.com/office/drawing/2014/main" id="{F853F0F0-270A-4A2F-B5D5-8759C816E3C5}"/>
            </a:ext>
          </a:extLst>
        </xdr:cNvPr>
        <xdr:cNvCxnSpPr/>
      </xdr:nvCxnSpPr>
      <xdr:spPr>
        <a:xfrm flipV="1">
          <a:off x="20434300" y="1082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04" name="楕円 703">
          <a:extLst>
            <a:ext uri="{FF2B5EF4-FFF2-40B4-BE49-F238E27FC236}">
              <a16:creationId xmlns:a16="http://schemas.microsoft.com/office/drawing/2014/main" id="{B8D09365-ED11-4728-AC74-B347B1EDE08A}"/>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705" name="直線コネクタ 704">
          <a:extLst>
            <a:ext uri="{FF2B5EF4-FFF2-40B4-BE49-F238E27FC236}">
              <a16:creationId xmlns:a16="http://schemas.microsoft.com/office/drawing/2014/main" id="{F24BA97A-24F5-4EB7-9DA1-813A8A6BE790}"/>
            </a:ext>
          </a:extLst>
        </xdr:cNvPr>
        <xdr:cNvCxnSpPr/>
      </xdr:nvCxnSpPr>
      <xdr:spPr>
        <a:xfrm>
          <a:off x="19545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706" name="楕円 705">
          <a:extLst>
            <a:ext uri="{FF2B5EF4-FFF2-40B4-BE49-F238E27FC236}">
              <a16:creationId xmlns:a16="http://schemas.microsoft.com/office/drawing/2014/main" id="{632660C3-02E6-4EB8-B233-011B92AF1083}"/>
            </a:ext>
          </a:extLst>
        </xdr:cNvPr>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25146</xdr:rowOff>
    </xdr:to>
    <xdr:cxnSp macro="">
      <xdr:nvCxnSpPr>
        <xdr:cNvPr id="707" name="直線コネクタ 706">
          <a:extLst>
            <a:ext uri="{FF2B5EF4-FFF2-40B4-BE49-F238E27FC236}">
              <a16:creationId xmlns:a16="http://schemas.microsoft.com/office/drawing/2014/main" id="{2A98700A-ADE9-4049-AC37-674464775A6C}"/>
            </a:ext>
          </a:extLst>
        </xdr:cNvPr>
        <xdr:cNvCxnSpPr/>
      </xdr:nvCxnSpPr>
      <xdr:spPr>
        <a:xfrm>
          <a:off x="18656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46432D1A-A460-40AF-974A-A59FC93853D6}"/>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5BE41B68-27B7-46A6-BFB3-4D6B9DAD22C9}"/>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64C6535F-6D7C-4043-83C5-C07FBB9F944C}"/>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14EFDEA9-8FF6-4643-A27B-A52C57F06FD9}"/>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62501</xdr:rowOff>
    </xdr:from>
    <xdr:ext cx="469744" cy="259045"/>
    <xdr:sp macro="" textlink="">
      <xdr:nvSpPr>
        <xdr:cNvPr id="712" name="n_1mainValue【保健センター・保健所】&#10;一人当たり面積">
          <a:extLst>
            <a:ext uri="{FF2B5EF4-FFF2-40B4-BE49-F238E27FC236}">
              <a16:creationId xmlns:a16="http://schemas.microsoft.com/office/drawing/2014/main" id="{0A4129CE-19EA-4CCD-B72C-34B712D7B338}"/>
            </a:ext>
          </a:extLst>
        </xdr:cNvPr>
        <xdr:cNvSpPr txBox="1"/>
      </xdr:nvSpPr>
      <xdr:spPr>
        <a:xfrm>
          <a:off x="210757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13" name="n_2mainValue【保健センター・保健所】&#10;一人当たり面積">
          <a:extLst>
            <a:ext uri="{FF2B5EF4-FFF2-40B4-BE49-F238E27FC236}">
              <a16:creationId xmlns:a16="http://schemas.microsoft.com/office/drawing/2014/main" id="{79EB5808-5C46-4326-94E9-07217E8C58DC}"/>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4" name="n_3mainValue【保健センター・保健所】&#10;一人当たり面積">
          <a:extLst>
            <a:ext uri="{FF2B5EF4-FFF2-40B4-BE49-F238E27FC236}">
              <a16:creationId xmlns:a16="http://schemas.microsoft.com/office/drawing/2014/main" id="{6538177B-5140-43F5-BF29-C2449817A9ED}"/>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715" name="n_4mainValue【保健センター・保健所】&#10;一人当たり面積">
          <a:extLst>
            <a:ext uri="{FF2B5EF4-FFF2-40B4-BE49-F238E27FC236}">
              <a16:creationId xmlns:a16="http://schemas.microsoft.com/office/drawing/2014/main" id="{6DF73B18-26D3-4837-A81C-55CCBB162DA8}"/>
            </a:ext>
          </a:extLst>
        </xdr:cNvPr>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EB9D9674-4D86-45A2-93A4-DAA269EF2EE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3F7A15F7-C8F1-4349-ACE7-3EC876EB19D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D063F836-DD64-47B8-A860-E7A2DD9D75D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8D0DB41F-6670-4244-88D9-727227827E9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BF80531B-E00C-42B0-B35C-75EFF01F676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15E2D355-D261-4D1F-84F2-D2102B163A1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DE82A884-C417-4256-9D95-9055BAA962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E97710E6-B427-48F8-88F1-6B28BCF78A7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B933CB3B-AA68-42C4-A5DE-8A0136DA198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305117A7-7B77-4EA3-ADDD-0388B2BFE8C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4EE6E2FB-7F89-4A27-B7DB-31DB9079DD8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E27AAE67-F58F-4C3B-88DA-D0907637210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DCFE164E-3E09-4322-8CBE-E3568B5629D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BE1FDB2B-C032-4D2D-A409-0ED8CD9EC4E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5B2D5DB3-8AD9-425A-853E-5E0E99C17A8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D3213D3C-23F6-47FD-BDA6-BFC4DE9B4D2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7CD70A56-08B9-4755-B57A-73BDB42EE72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57AE956E-B5D6-41DD-9E45-875DD93A6C2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AAC4CC67-7D05-4D53-A7FC-3BFD5C3A437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55D637B5-895D-4B39-BB95-A91B7C8A81E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7C65C282-B88F-4723-9D17-8A5F5C7401F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B53193B1-34AC-4C48-AB0B-58F1C9F086C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5476F8D1-1E0A-4953-9DDF-34D27ECF731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3B0B0DC3-51F6-4703-8907-2340830EA29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0AFF347A-3379-4DA8-B433-7E33C5052D8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235E6349-6496-476C-8546-6F19FF4D2306}"/>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C8E26398-567F-41DC-8F00-794F77504B7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519D3554-445C-4804-9465-2176B836DB0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7414ACBC-BBFC-4388-9AB9-BA87517B45F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5A85402E-0A53-4A95-B7E2-706A22189F41}"/>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EA99EB93-EBD8-4322-B568-C893C02A01EA}"/>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576D8E66-3FCF-4ED3-BA50-57E190B5558E}"/>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43674CFD-1FBC-475E-BBAF-5CFDA1E7CC97}"/>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9B9E72BE-B91F-4961-8CD8-86846ABA9B7C}"/>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DDE8CE83-B184-4A18-911B-80EBE6518D48}"/>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71D4405D-A3FA-4DF9-91AB-30EDE68CD126}"/>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D95FA6E2-AB21-4787-8C4F-0DC6467B1BC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E6E3DE1F-7CDD-43B6-B716-55D00C4A7E6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19E55664-6417-4F83-AE57-3A5CFE62052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FD252379-7CB3-441C-B64B-C19DFC0CF5D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8BB6D4F2-B056-4131-A078-F88EFF3B2CD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757" name="楕円 756">
          <a:extLst>
            <a:ext uri="{FF2B5EF4-FFF2-40B4-BE49-F238E27FC236}">
              <a16:creationId xmlns:a16="http://schemas.microsoft.com/office/drawing/2014/main" id="{8CB05B80-6F07-4545-9813-AC58725A0546}"/>
            </a:ext>
          </a:extLst>
        </xdr:cNvPr>
        <xdr:cNvSpPr/>
      </xdr:nvSpPr>
      <xdr:spPr>
        <a:xfrm>
          <a:off x="162687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122845</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7C5B92D-AF0D-4660-A0D3-CD08090CDDD7}"/>
            </a:ext>
          </a:extLst>
        </xdr:cNvPr>
        <xdr:cNvSpPr txBox="1"/>
      </xdr:nvSpPr>
      <xdr:spPr>
        <a:xfrm>
          <a:off x="16357600" y="1401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60779</xdr:rowOff>
    </xdr:from>
    <xdr:to>
      <xdr:col>81</xdr:col>
      <xdr:colOff>101600</xdr:colOff>
      <xdr:row>82</xdr:row>
      <xdr:rowOff>162379</xdr:rowOff>
    </xdr:to>
    <xdr:sp macro="" textlink="">
      <xdr:nvSpPr>
        <xdr:cNvPr id="759" name="楕円 758">
          <a:extLst>
            <a:ext uri="{FF2B5EF4-FFF2-40B4-BE49-F238E27FC236}">
              <a16:creationId xmlns:a16="http://schemas.microsoft.com/office/drawing/2014/main" id="{3D74C53F-AC21-4105-8352-771D02A217C0}"/>
            </a:ext>
          </a:extLst>
        </xdr:cNvPr>
        <xdr:cNvSpPr/>
      </xdr:nvSpPr>
      <xdr:spPr>
        <a:xfrm>
          <a:off x="15430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111579</xdr:rowOff>
    </xdr:from>
    <xdr:to>
      <xdr:col>85</xdr:col>
      <xdr:colOff>127000</xdr:colOff>
      <xdr:row>82</xdr:row>
      <xdr:rowOff>150768</xdr:rowOff>
    </xdr:to>
    <xdr:cxnSp macro="">
      <xdr:nvCxnSpPr>
        <xdr:cNvPr id="760" name="直線コネクタ 759">
          <a:extLst>
            <a:ext uri="{FF2B5EF4-FFF2-40B4-BE49-F238E27FC236}">
              <a16:creationId xmlns:a16="http://schemas.microsoft.com/office/drawing/2014/main" id="{48CB1C51-F121-434E-AB17-145AB7855949}"/>
            </a:ext>
          </a:extLst>
        </xdr:cNvPr>
        <xdr:cNvCxnSpPr/>
      </xdr:nvCxnSpPr>
      <xdr:spPr>
        <a:xfrm>
          <a:off x="15481300" y="14170479"/>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61" name="楕円 760">
          <a:extLst>
            <a:ext uri="{FF2B5EF4-FFF2-40B4-BE49-F238E27FC236}">
              <a16:creationId xmlns:a16="http://schemas.microsoft.com/office/drawing/2014/main" id="{310C09B2-0CD2-484B-84C2-FE9964564FBF}"/>
            </a:ext>
          </a:extLst>
        </xdr:cNvPr>
        <xdr:cNvSpPr/>
      </xdr:nvSpPr>
      <xdr:spPr>
        <a:xfrm>
          <a:off x="14541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111579</xdr:rowOff>
    </xdr:from>
    <xdr:to>
      <xdr:col>81</xdr:col>
      <xdr:colOff>50800</xdr:colOff>
      <xdr:row>82</xdr:row>
      <xdr:rowOff>168729</xdr:rowOff>
    </xdr:to>
    <xdr:cxnSp macro="">
      <xdr:nvCxnSpPr>
        <xdr:cNvPr id="762" name="直線コネクタ 761">
          <a:extLst>
            <a:ext uri="{FF2B5EF4-FFF2-40B4-BE49-F238E27FC236}">
              <a16:creationId xmlns:a16="http://schemas.microsoft.com/office/drawing/2014/main" id="{80DA9EF9-FA75-421B-B0D5-21771D4FB362}"/>
            </a:ext>
          </a:extLst>
        </xdr:cNvPr>
        <xdr:cNvCxnSpPr/>
      </xdr:nvCxnSpPr>
      <xdr:spPr>
        <a:xfrm flipV="1">
          <a:off x="14592300" y="1417047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70576</xdr:rowOff>
    </xdr:from>
    <xdr:to>
      <xdr:col>72</xdr:col>
      <xdr:colOff>38100</xdr:colOff>
      <xdr:row>83</xdr:row>
      <xdr:rowOff>726</xdr:rowOff>
    </xdr:to>
    <xdr:sp macro="" textlink="">
      <xdr:nvSpPr>
        <xdr:cNvPr id="763" name="楕円 762">
          <a:extLst>
            <a:ext uri="{FF2B5EF4-FFF2-40B4-BE49-F238E27FC236}">
              <a16:creationId xmlns:a16="http://schemas.microsoft.com/office/drawing/2014/main" id="{0F89ADFC-2632-4953-919A-CB4FE7EAE263}"/>
            </a:ext>
          </a:extLst>
        </xdr:cNvPr>
        <xdr:cNvSpPr/>
      </xdr:nvSpPr>
      <xdr:spPr>
        <a:xfrm>
          <a:off x="13652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121376</xdr:rowOff>
    </xdr:from>
    <xdr:to>
      <xdr:col>76</xdr:col>
      <xdr:colOff>114300</xdr:colOff>
      <xdr:row>82</xdr:row>
      <xdr:rowOff>168729</xdr:rowOff>
    </xdr:to>
    <xdr:cxnSp macro="">
      <xdr:nvCxnSpPr>
        <xdr:cNvPr id="764" name="直線コネクタ 763">
          <a:extLst>
            <a:ext uri="{FF2B5EF4-FFF2-40B4-BE49-F238E27FC236}">
              <a16:creationId xmlns:a16="http://schemas.microsoft.com/office/drawing/2014/main" id="{DA0AC6A5-B63B-4CE7-9D49-D361A553F681}"/>
            </a:ext>
          </a:extLst>
        </xdr:cNvPr>
        <xdr:cNvCxnSpPr/>
      </xdr:nvCxnSpPr>
      <xdr:spPr>
        <a:xfrm>
          <a:off x="13703300" y="1418027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21589</xdr:rowOff>
    </xdr:from>
    <xdr:to>
      <xdr:col>67</xdr:col>
      <xdr:colOff>101600</xdr:colOff>
      <xdr:row>82</xdr:row>
      <xdr:rowOff>123189</xdr:rowOff>
    </xdr:to>
    <xdr:sp macro="" textlink="">
      <xdr:nvSpPr>
        <xdr:cNvPr id="765" name="楕円 764">
          <a:extLst>
            <a:ext uri="{FF2B5EF4-FFF2-40B4-BE49-F238E27FC236}">
              <a16:creationId xmlns:a16="http://schemas.microsoft.com/office/drawing/2014/main" id="{32E26F33-ECFB-4136-B62B-DDB57AD57D8D}"/>
            </a:ext>
          </a:extLst>
        </xdr:cNvPr>
        <xdr:cNvSpPr/>
      </xdr:nvSpPr>
      <xdr:spPr>
        <a:xfrm>
          <a:off x="12763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72389</xdr:rowOff>
    </xdr:from>
    <xdr:to>
      <xdr:col>71</xdr:col>
      <xdr:colOff>177800</xdr:colOff>
      <xdr:row>82</xdr:row>
      <xdr:rowOff>121376</xdr:rowOff>
    </xdr:to>
    <xdr:cxnSp macro="">
      <xdr:nvCxnSpPr>
        <xdr:cNvPr id="766" name="直線コネクタ 765">
          <a:extLst>
            <a:ext uri="{FF2B5EF4-FFF2-40B4-BE49-F238E27FC236}">
              <a16:creationId xmlns:a16="http://schemas.microsoft.com/office/drawing/2014/main" id="{3A6547BF-ADE2-4914-9437-EBEC5A9E90FA}"/>
            </a:ext>
          </a:extLst>
        </xdr:cNvPr>
        <xdr:cNvCxnSpPr/>
      </xdr:nvCxnSpPr>
      <xdr:spPr>
        <a:xfrm>
          <a:off x="12814300" y="1413128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04C0CC17-53E6-499A-9999-3C9395C7E3CB}"/>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a:extLst>
            <a:ext uri="{FF2B5EF4-FFF2-40B4-BE49-F238E27FC236}">
              <a16:creationId xmlns:a16="http://schemas.microsoft.com/office/drawing/2014/main" id="{687ED0EC-EF94-433C-8846-3321901FCE3F}"/>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a:extLst>
            <a:ext uri="{FF2B5EF4-FFF2-40B4-BE49-F238E27FC236}">
              <a16:creationId xmlns:a16="http://schemas.microsoft.com/office/drawing/2014/main" id="{AA2105D2-98EE-40C3-92CE-F27A2B13A102}"/>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a:extLst>
            <a:ext uri="{FF2B5EF4-FFF2-40B4-BE49-F238E27FC236}">
              <a16:creationId xmlns:a16="http://schemas.microsoft.com/office/drawing/2014/main" id="{645432F4-64A9-448D-9164-F35B0FBEE7C5}"/>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7456</xdr:rowOff>
    </xdr:from>
    <xdr:ext cx="405111" cy="259045"/>
    <xdr:sp macro="" textlink="">
      <xdr:nvSpPr>
        <xdr:cNvPr id="771" name="n_1mainValue【消防施設】&#10;有形固定資産減価償却率">
          <a:extLst>
            <a:ext uri="{FF2B5EF4-FFF2-40B4-BE49-F238E27FC236}">
              <a16:creationId xmlns:a16="http://schemas.microsoft.com/office/drawing/2014/main" id="{7B6044E6-79EB-4207-B3A9-E46C47502D39}"/>
            </a:ext>
          </a:extLst>
        </xdr:cNvPr>
        <xdr:cNvSpPr txBox="1"/>
      </xdr:nvSpPr>
      <xdr:spPr>
        <a:xfrm>
          <a:off x="152660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772" name="n_2mainValue【消防施設】&#10;有形固定資産減価償却率">
          <a:extLst>
            <a:ext uri="{FF2B5EF4-FFF2-40B4-BE49-F238E27FC236}">
              <a16:creationId xmlns:a16="http://schemas.microsoft.com/office/drawing/2014/main" id="{AE2DE03B-7922-4ADD-89BE-2C1EAFFAA7FC}"/>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17253</xdr:rowOff>
    </xdr:from>
    <xdr:ext cx="405111" cy="259045"/>
    <xdr:sp macro="" textlink="">
      <xdr:nvSpPr>
        <xdr:cNvPr id="773" name="n_3mainValue【消防施設】&#10;有形固定資産減価償却率">
          <a:extLst>
            <a:ext uri="{FF2B5EF4-FFF2-40B4-BE49-F238E27FC236}">
              <a16:creationId xmlns:a16="http://schemas.microsoft.com/office/drawing/2014/main" id="{9DDC4016-3DDE-43EA-A140-46B6DE381A8B}"/>
            </a:ext>
          </a:extLst>
        </xdr:cNvPr>
        <xdr:cNvSpPr txBox="1"/>
      </xdr:nvSpPr>
      <xdr:spPr>
        <a:xfrm>
          <a:off x="13500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74" name="n_4mainValue【消防施設】&#10;有形固定資産減価償却率">
          <a:extLst>
            <a:ext uri="{FF2B5EF4-FFF2-40B4-BE49-F238E27FC236}">
              <a16:creationId xmlns:a16="http://schemas.microsoft.com/office/drawing/2014/main" id="{14346654-30F5-4FED-A39C-586930233DEF}"/>
            </a:ext>
          </a:extLst>
        </xdr:cNvPr>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422AE1D2-5845-4E2D-9D69-40F89D83EC6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ED6A865C-7B01-4C22-BD0F-7E272D9935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50373A54-B889-4E08-B0C4-6D061E3BB60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F7AB3245-B8AC-4DA6-857B-2874541F5B2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6C05D41D-CF9A-464B-B168-1B26697CEEB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EBC16008-5560-42E0-AB73-349A70869B5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A0E51C1C-AB4B-46EF-B0C2-5E13AA357BB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BD884146-5CF8-4E15-8DD5-DAC31656D86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30A82D63-BAF9-4FD1-B065-4136D79B8D8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5F5D542-E52E-4652-A82D-4441F8D4F7E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83FEAF85-63FA-4004-A803-7D69D1ED15E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D9ECA0C5-BDC3-4D81-9FD3-ADD854A6E6E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5EA035A6-ECFC-4D59-8D25-9D80D20E5D3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7DB33BBD-E0F0-4B0F-8225-7928E5B51BE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BF83CFBA-0C10-4706-9269-CCD37C6E770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1748ECC0-7E92-49E1-85D9-D1FBDE68983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4557C445-9C59-48C6-9E82-7C55AB59EE3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B843348E-F2DA-4F1D-80E5-6B9340BBA27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297E885B-606E-4F0D-B1BC-6C579731B2D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C3C10B0D-3405-4583-985D-8B50A485B29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2D5AC324-091C-4B8A-A89E-B553F75DB2D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49FB8D72-293F-47D6-BA6C-3CAC0765756A}"/>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F1689C66-E68A-4592-9B81-47A0A42AD841}"/>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F5B192E5-77A1-4D34-9ACD-D9A698F8A16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EF1F0021-7BCF-4542-AC34-A6ADF691D506}"/>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770CD079-E90A-4857-AB09-BA8D53917A4B}"/>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D1D322E3-0077-48F6-A5EC-613C2E81281E}"/>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20336334-A910-4613-9D31-5D1134F92FAE}"/>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EEB277EE-5706-40C6-87CD-150793AB0C52}"/>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329E29F8-2FA1-49F8-B67E-B62C62346DA2}"/>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F495BDB7-7CB2-4FB2-A0C2-93C0496DC1D3}"/>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6934AD7A-1DE4-4FE2-843B-F66361054942}"/>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6FA9B83E-8BFC-4230-A94E-0971DD35927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F6D1A86C-2979-4AD0-8585-BD64658BC1D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2D105902-13B1-44C4-B9B5-D6D49B41DA6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4B75F03-229F-4FD2-A5E6-44989A3BEC8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3DDF6B0B-7804-4D96-9EF7-BA2EB5EABEB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12" name="楕円 811">
          <a:extLst>
            <a:ext uri="{FF2B5EF4-FFF2-40B4-BE49-F238E27FC236}">
              <a16:creationId xmlns:a16="http://schemas.microsoft.com/office/drawing/2014/main" id="{ECA9C2FC-AE65-4057-9BFB-753627DC46B1}"/>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13" name="【消防施設】&#10;一人当たり面積該当値テキスト">
          <a:extLst>
            <a:ext uri="{FF2B5EF4-FFF2-40B4-BE49-F238E27FC236}">
              <a16:creationId xmlns:a16="http://schemas.microsoft.com/office/drawing/2014/main" id="{7FA399A8-8CEB-4173-A468-E71704780D98}"/>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814" name="楕円 813">
          <a:extLst>
            <a:ext uri="{FF2B5EF4-FFF2-40B4-BE49-F238E27FC236}">
              <a16:creationId xmlns:a16="http://schemas.microsoft.com/office/drawing/2014/main" id="{1617BF07-98BF-46DD-880D-C485B2DC78E5}"/>
            </a:ext>
          </a:extLst>
        </xdr:cNvPr>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111252</xdr:rowOff>
    </xdr:to>
    <xdr:cxnSp macro="">
      <xdr:nvCxnSpPr>
        <xdr:cNvPr id="815" name="直線コネクタ 814">
          <a:extLst>
            <a:ext uri="{FF2B5EF4-FFF2-40B4-BE49-F238E27FC236}">
              <a16:creationId xmlns:a16="http://schemas.microsoft.com/office/drawing/2014/main" id="{78853EF7-30C5-460B-83BC-A68F1E8B91CF}"/>
            </a:ext>
          </a:extLst>
        </xdr:cNvPr>
        <xdr:cNvCxnSpPr/>
      </xdr:nvCxnSpPr>
      <xdr:spPr>
        <a:xfrm flipV="1">
          <a:off x="21323300" y="1450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816" name="楕円 815">
          <a:extLst>
            <a:ext uri="{FF2B5EF4-FFF2-40B4-BE49-F238E27FC236}">
              <a16:creationId xmlns:a16="http://schemas.microsoft.com/office/drawing/2014/main" id="{0F707255-0032-48E7-8687-BECCE9AF8F30}"/>
            </a:ext>
          </a:extLst>
        </xdr:cNvPr>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85</xdr:row>
      <xdr:rowOff>136398</xdr:rowOff>
    </xdr:to>
    <xdr:cxnSp macro="">
      <xdr:nvCxnSpPr>
        <xdr:cNvPr id="817" name="直線コネクタ 816">
          <a:extLst>
            <a:ext uri="{FF2B5EF4-FFF2-40B4-BE49-F238E27FC236}">
              <a16:creationId xmlns:a16="http://schemas.microsoft.com/office/drawing/2014/main" id="{F63EDEA5-2D38-4EB6-9B4D-B2307AC5B210}"/>
            </a:ext>
          </a:extLst>
        </xdr:cNvPr>
        <xdr:cNvCxnSpPr/>
      </xdr:nvCxnSpPr>
      <xdr:spPr>
        <a:xfrm flipV="1">
          <a:off x="20434300" y="1451305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818" name="楕円 817">
          <a:extLst>
            <a:ext uri="{FF2B5EF4-FFF2-40B4-BE49-F238E27FC236}">
              <a16:creationId xmlns:a16="http://schemas.microsoft.com/office/drawing/2014/main" id="{9E38D25F-0457-487C-AB6B-193B1083C88F}"/>
            </a:ext>
          </a:extLst>
        </xdr:cNvPr>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819" name="直線コネクタ 818">
          <a:extLst>
            <a:ext uri="{FF2B5EF4-FFF2-40B4-BE49-F238E27FC236}">
              <a16:creationId xmlns:a16="http://schemas.microsoft.com/office/drawing/2014/main" id="{611D3FE6-69F4-4866-B02A-325C7CA3D89F}"/>
            </a:ext>
          </a:extLst>
        </xdr:cNvPr>
        <xdr:cNvCxnSpPr/>
      </xdr:nvCxnSpPr>
      <xdr:spPr>
        <a:xfrm>
          <a:off x="19545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820" name="楕円 819">
          <a:extLst>
            <a:ext uri="{FF2B5EF4-FFF2-40B4-BE49-F238E27FC236}">
              <a16:creationId xmlns:a16="http://schemas.microsoft.com/office/drawing/2014/main" id="{78FB117E-4F49-400C-A955-B90C71E5EB78}"/>
            </a:ext>
          </a:extLst>
        </xdr:cNvPr>
        <xdr:cNvSpPr/>
      </xdr:nvSpPr>
      <xdr:spPr>
        <a:xfrm>
          <a:off x="18605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136398</xdr:rowOff>
    </xdr:to>
    <xdr:cxnSp macro="">
      <xdr:nvCxnSpPr>
        <xdr:cNvPr id="821" name="直線コネクタ 820">
          <a:extLst>
            <a:ext uri="{FF2B5EF4-FFF2-40B4-BE49-F238E27FC236}">
              <a16:creationId xmlns:a16="http://schemas.microsoft.com/office/drawing/2014/main" id="{6AB9D629-60AC-4302-9403-76CBB064F916}"/>
            </a:ext>
          </a:extLst>
        </xdr:cNvPr>
        <xdr:cNvCxnSpPr/>
      </xdr:nvCxnSpPr>
      <xdr:spPr>
        <a:xfrm>
          <a:off x="18656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FA671134-383E-43C0-BA67-4F628A5C9A59}"/>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a:extLst>
            <a:ext uri="{FF2B5EF4-FFF2-40B4-BE49-F238E27FC236}">
              <a16:creationId xmlns:a16="http://schemas.microsoft.com/office/drawing/2014/main" id="{4D58FA4B-E507-475A-8951-463685A64E25}"/>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a:extLst>
            <a:ext uri="{FF2B5EF4-FFF2-40B4-BE49-F238E27FC236}">
              <a16:creationId xmlns:a16="http://schemas.microsoft.com/office/drawing/2014/main" id="{352E91A6-380F-4E2F-A14E-E33C3F650DE6}"/>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a:extLst>
            <a:ext uri="{FF2B5EF4-FFF2-40B4-BE49-F238E27FC236}">
              <a16:creationId xmlns:a16="http://schemas.microsoft.com/office/drawing/2014/main" id="{0D9C35D7-8B0F-4272-8078-E10DE3648D18}"/>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826" name="n_1mainValue【消防施設】&#10;一人当たり面積">
          <a:extLst>
            <a:ext uri="{FF2B5EF4-FFF2-40B4-BE49-F238E27FC236}">
              <a16:creationId xmlns:a16="http://schemas.microsoft.com/office/drawing/2014/main" id="{542EED6F-2879-4C36-92E5-97CA1B69137B}"/>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827" name="n_2mainValue【消防施設】&#10;一人当たり面積">
          <a:extLst>
            <a:ext uri="{FF2B5EF4-FFF2-40B4-BE49-F238E27FC236}">
              <a16:creationId xmlns:a16="http://schemas.microsoft.com/office/drawing/2014/main" id="{E5B91324-D2F6-4AB3-BB62-2A5E4FB2D5F2}"/>
            </a:ext>
          </a:extLst>
        </xdr:cNvPr>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828" name="n_3mainValue【消防施設】&#10;一人当たり面積">
          <a:extLst>
            <a:ext uri="{FF2B5EF4-FFF2-40B4-BE49-F238E27FC236}">
              <a16:creationId xmlns:a16="http://schemas.microsoft.com/office/drawing/2014/main" id="{3040F60B-B2C3-49EC-B308-A7B45768F051}"/>
            </a:ext>
          </a:extLst>
        </xdr:cNvPr>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829" name="n_4mainValue【消防施設】&#10;一人当たり面積">
          <a:extLst>
            <a:ext uri="{FF2B5EF4-FFF2-40B4-BE49-F238E27FC236}">
              <a16:creationId xmlns:a16="http://schemas.microsoft.com/office/drawing/2014/main" id="{D7704CEE-BB56-4C99-86F6-BD8337B8EEFF}"/>
            </a:ext>
          </a:extLst>
        </xdr:cNvPr>
        <xdr:cNvSpPr txBox="1"/>
      </xdr:nvSpPr>
      <xdr:spPr>
        <a:xfrm>
          <a:off x="18421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24A4186B-2F01-48F4-BB2A-46FAB13802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69226961-98C4-477F-BAEC-C9F03EC4920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4911C1AD-E470-4F18-BCF1-849C6D11EFA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D28D72BD-F1B0-483F-9012-22D36D6DF52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651D6A36-C552-438A-BB29-E1CDCD8F575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E1F8E28F-E1B5-43FA-BAB6-88E24E6BD54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43BC843C-1B76-45A5-AF4A-95B94F2458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33E08518-C8EF-4F95-A5B5-599A0F364B4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28CE63C2-5AE7-4E41-9E56-3D0AE2825F2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BD1A3335-CD41-4D6B-83C2-5827FAD01BC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845B4E45-6D32-4962-9586-335527D039F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3E58FB17-DC12-45F7-A5C2-01D78279972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132D2B30-0F64-469B-AF40-BEFF9961EF6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50A35757-27BF-4319-A960-14EA1F38BB8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5EDD388A-C16B-4DFB-A51F-B1073A90D57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2D1D1D24-AC7B-4EAD-ADB9-FB5628D2512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290E34E8-5020-4245-AC5A-9546DB77E14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6A02625A-7195-40C3-AA90-87B37BDAB0E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5EC8CE3D-D828-4CCB-B8B1-A5E5D22D02D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7B4DAF3A-00CB-46B9-8B01-64DB2C45361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4C489AA7-E07C-43DA-8949-32CBE76B9F6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826A2AFF-2505-439E-82DE-25059B35E3F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84591568-E4D9-4F2D-AEDB-1520836C36B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CE466A29-1077-4F31-ABEF-EA72BD79C11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A9C4E1CC-8617-4830-A211-9B62E7774AD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8CD8A165-6D37-4E6A-B6AA-6681F1A38C86}"/>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FE16FEA0-257F-4418-8390-6F03A3DE3DA7}"/>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B442A9D1-0E8F-493A-9E40-5D269DBB7647}"/>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4BBC9A9B-8ACB-468C-A082-636A4C1BDC21}"/>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199EFE4F-C435-476B-B421-1505C5488AC3}"/>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0" name="【庁舎】&#10;有形固定資産減価償却率平均値テキスト">
          <a:extLst>
            <a:ext uri="{FF2B5EF4-FFF2-40B4-BE49-F238E27FC236}">
              <a16:creationId xmlns:a16="http://schemas.microsoft.com/office/drawing/2014/main" id="{45D56328-4108-4B0C-AD15-E5C80985F999}"/>
            </a:ext>
          </a:extLst>
        </xdr:cNvPr>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B91B5302-B1EE-42AE-BD9D-FC53E15DA51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429BCA38-E1F9-4E44-8CEB-6894C6CFAF98}"/>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0EB14020-28C4-4810-A7D3-F95AE0574FFC}"/>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FF053BA5-CE66-4399-9D6D-C5ED50748F3D}"/>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FCE12C5B-4883-47FB-8E4D-E97FADFF4B06}"/>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F46DC73C-E2C7-4825-8859-F94D48CC62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D87BB6E8-F1D6-4AA8-BDA8-9FDFFDE145B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7CECE4D-D54B-4574-A367-0CC6CC9B04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9202C575-9E55-4A50-979C-4700E526C0A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53063B85-9976-4284-8D35-2CD2707C44B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xdr:rowOff>
    </xdr:from>
    <xdr:to>
      <xdr:col>85</xdr:col>
      <xdr:colOff>177800</xdr:colOff>
      <xdr:row>100</xdr:row>
      <xdr:rowOff>110671</xdr:rowOff>
    </xdr:to>
    <xdr:sp macro="" textlink="">
      <xdr:nvSpPr>
        <xdr:cNvPr id="871" name="楕円 870">
          <a:extLst>
            <a:ext uri="{FF2B5EF4-FFF2-40B4-BE49-F238E27FC236}">
              <a16:creationId xmlns:a16="http://schemas.microsoft.com/office/drawing/2014/main" id="{3926B212-8AAA-4517-839D-42394A332893}"/>
            </a:ext>
          </a:extLst>
        </xdr:cNvPr>
        <xdr:cNvSpPr/>
      </xdr:nvSpPr>
      <xdr:spPr>
        <a:xfrm>
          <a:off x="162687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95448</xdr:rowOff>
    </xdr:from>
    <xdr:ext cx="340478" cy="259045"/>
    <xdr:sp macro="" textlink="">
      <xdr:nvSpPr>
        <xdr:cNvPr id="872" name="【庁舎】&#10;有形固定資産減価償却率該当値テキスト">
          <a:extLst>
            <a:ext uri="{FF2B5EF4-FFF2-40B4-BE49-F238E27FC236}">
              <a16:creationId xmlns:a16="http://schemas.microsoft.com/office/drawing/2014/main" id="{81EBEB91-B5E6-45CE-8FD4-C513B5C3F648}"/>
            </a:ext>
          </a:extLst>
        </xdr:cNvPr>
        <xdr:cNvSpPr txBox="1"/>
      </xdr:nvSpPr>
      <xdr:spPr>
        <a:xfrm>
          <a:off x="16357600" y="17068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120106</xdr:rowOff>
    </xdr:from>
    <xdr:to>
      <xdr:col>81</xdr:col>
      <xdr:colOff>101600</xdr:colOff>
      <xdr:row>100</xdr:row>
      <xdr:rowOff>50256</xdr:rowOff>
    </xdr:to>
    <xdr:sp macro="" textlink="">
      <xdr:nvSpPr>
        <xdr:cNvPr id="873" name="楕円 872">
          <a:extLst>
            <a:ext uri="{FF2B5EF4-FFF2-40B4-BE49-F238E27FC236}">
              <a16:creationId xmlns:a16="http://schemas.microsoft.com/office/drawing/2014/main" id="{BD47807A-814C-4EE6-BCF2-37ED7AB33D28}"/>
            </a:ext>
          </a:extLst>
        </xdr:cNvPr>
        <xdr:cNvSpPr/>
      </xdr:nvSpPr>
      <xdr:spPr>
        <a:xfrm>
          <a:off x="15430500" y="170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170906</xdr:rowOff>
    </xdr:from>
    <xdr:to>
      <xdr:col>85</xdr:col>
      <xdr:colOff>127000</xdr:colOff>
      <xdr:row>100</xdr:row>
      <xdr:rowOff>59871</xdr:rowOff>
    </xdr:to>
    <xdr:cxnSp macro="">
      <xdr:nvCxnSpPr>
        <xdr:cNvPr id="874" name="直線コネクタ 873">
          <a:extLst>
            <a:ext uri="{FF2B5EF4-FFF2-40B4-BE49-F238E27FC236}">
              <a16:creationId xmlns:a16="http://schemas.microsoft.com/office/drawing/2014/main" id="{E3357BCF-7304-49C5-A1C4-264ED7213C46}"/>
            </a:ext>
          </a:extLst>
        </xdr:cNvPr>
        <xdr:cNvCxnSpPr/>
      </xdr:nvCxnSpPr>
      <xdr:spPr>
        <a:xfrm>
          <a:off x="15481300" y="17144456"/>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118473</xdr:rowOff>
    </xdr:from>
    <xdr:to>
      <xdr:col>76</xdr:col>
      <xdr:colOff>165100</xdr:colOff>
      <xdr:row>109</xdr:row>
      <xdr:rowOff>48623</xdr:rowOff>
    </xdr:to>
    <xdr:sp macro="" textlink="">
      <xdr:nvSpPr>
        <xdr:cNvPr id="875" name="楕円 874">
          <a:extLst>
            <a:ext uri="{FF2B5EF4-FFF2-40B4-BE49-F238E27FC236}">
              <a16:creationId xmlns:a16="http://schemas.microsoft.com/office/drawing/2014/main" id="{E9E08230-4097-460B-8348-6EE667C1E83C}"/>
            </a:ext>
          </a:extLst>
        </xdr:cNvPr>
        <xdr:cNvSpPr/>
      </xdr:nvSpPr>
      <xdr:spPr>
        <a:xfrm>
          <a:off x="14541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170906</xdr:rowOff>
    </xdr:from>
    <xdr:to>
      <xdr:col>81</xdr:col>
      <xdr:colOff>50800</xdr:colOff>
      <xdr:row>108</xdr:row>
      <xdr:rowOff>169273</xdr:rowOff>
    </xdr:to>
    <xdr:cxnSp macro="">
      <xdr:nvCxnSpPr>
        <xdr:cNvPr id="876" name="直線コネクタ 875">
          <a:extLst>
            <a:ext uri="{FF2B5EF4-FFF2-40B4-BE49-F238E27FC236}">
              <a16:creationId xmlns:a16="http://schemas.microsoft.com/office/drawing/2014/main" id="{A48BE339-005E-4210-806A-53782103B877}"/>
            </a:ext>
          </a:extLst>
        </xdr:cNvPr>
        <xdr:cNvCxnSpPr/>
      </xdr:nvCxnSpPr>
      <xdr:spPr>
        <a:xfrm flipV="1">
          <a:off x="14592300" y="17144456"/>
          <a:ext cx="889000" cy="154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115207</xdr:rowOff>
    </xdr:from>
    <xdr:to>
      <xdr:col>72</xdr:col>
      <xdr:colOff>38100</xdr:colOff>
      <xdr:row>109</xdr:row>
      <xdr:rowOff>45357</xdr:rowOff>
    </xdr:to>
    <xdr:sp macro="" textlink="">
      <xdr:nvSpPr>
        <xdr:cNvPr id="877" name="楕円 876">
          <a:extLst>
            <a:ext uri="{FF2B5EF4-FFF2-40B4-BE49-F238E27FC236}">
              <a16:creationId xmlns:a16="http://schemas.microsoft.com/office/drawing/2014/main" id="{47E8D8B2-4E5D-4819-A397-725D81FEE3FF}"/>
            </a:ext>
          </a:extLst>
        </xdr:cNvPr>
        <xdr:cNvSpPr/>
      </xdr:nvSpPr>
      <xdr:spPr>
        <a:xfrm>
          <a:off x="13652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166007</xdr:rowOff>
    </xdr:from>
    <xdr:to>
      <xdr:col>76</xdr:col>
      <xdr:colOff>114300</xdr:colOff>
      <xdr:row>108</xdr:row>
      <xdr:rowOff>169273</xdr:rowOff>
    </xdr:to>
    <xdr:cxnSp macro="">
      <xdr:nvCxnSpPr>
        <xdr:cNvPr id="878" name="直線コネクタ 877">
          <a:extLst>
            <a:ext uri="{FF2B5EF4-FFF2-40B4-BE49-F238E27FC236}">
              <a16:creationId xmlns:a16="http://schemas.microsoft.com/office/drawing/2014/main" id="{D8E06D26-498D-440C-A072-EFF027A0BA1A}"/>
            </a:ext>
          </a:extLst>
        </xdr:cNvPr>
        <xdr:cNvCxnSpPr/>
      </xdr:nvCxnSpPr>
      <xdr:spPr>
        <a:xfrm>
          <a:off x="13703300" y="186826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111942</xdr:rowOff>
    </xdr:from>
    <xdr:to>
      <xdr:col>67</xdr:col>
      <xdr:colOff>101600</xdr:colOff>
      <xdr:row>109</xdr:row>
      <xdr:rowOff>42092</xdr:rowOff>
    </xdr:to>
    <xdr:sp macro="" textlink="">
      <xdr:nvSpPr>
        <xdr:cNvPr id="879" name="楕円 878">
          <a:extLst>
            <a:ext uri="{FF2B5EF4-FFF2-40B4-BE49-F238E27FC236}">
              <a16:creationId xmlns:a16="http://schemas.microsoft.com/office/drawing/2014/main" id="{E7B7E479-7A05-4F2D-BD82-93ADFCBFE85C}"/>
            </a:ext>
          </a:extLst>
        </xdr:cNvPr>
        <xdr:cNvSpPr/>
      </xdr:nvSpPr>
      <xdr:spPr>
        <a:xfrm>
          <a:off x="127635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162742</xdr:rowOff>
    </xdr:from>
    <xdr:to>
      <xdr:col>71</xdr:col>
      <xdr:colOff>177800</xdr:colOff>
      <xdr:row>108</xdr:row>
      <xdr:rowOff>166007</xdr:rowOff>
    </xdr:to>
    <xdr:cxnSp macro="">
      <xdr:nvCxnSpPr>
        <xdr:cNvPr id="880" name="直線コネクタ 879">
          <a:extLst>
            <a:ext uri="{FF2B5EF4-FFF2-40B4-BE49-F238E27FC236}">
              <a16:creationId xmlns:a16="http://schemas.microsoft.com/office/drawing/2014/main" id="{F4C34F01-E971-4D19-B224-2CBC090CC5B6}"/>
            </a:ext>
          </a:extLst>
        </xdr:cNvPr>
        <xdr:cNvCxnSpPr/>
      </xdr:nvCxnSpPr>
      <xdr:spPr>
        <a:xfrm>
          <a:off x="12814300" y="1867934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81" name="n_1aveValue【庁舎】&#10;有形固定資産減価償却率">
          <a:extLst>
            <a:ext uri="{FF2B5EF4-FFF2-40B4-BE49-F238E27FC236}">
              <a16:creationId xmlns:a16="http://schemas.microsoft.com/office/drawing/2014/main" id="{68A92FE0-4050-4987-BC3D-B7596E330085}"/>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9D2B089B-7185-40C9-A969-0908B1C4A981}"/>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7A31C389-57FC-4528-943A-E394C5B24258}"/>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C6F9E899-8BAD-4119-9AB6-05A267D2D6A4}"/>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66783</xdr:rowOff>
    </xdr:from>
    <xdr:ext cx="340478" cy="259045"/>
    <xdr:sp macro="" textlink="">
      <xdr:nvSpPr>
        <xdr:cNvPr id="885" name="n_1mainValue【庁舎】&#10;有形固定資産減価償却率">
          <a:extLst>
            <a:ext uri="{FF2B5EF4-FFF2-40B4-BE49-F238E27FC236}">
              <a16:creationId xmlns:a16="http://schemas.microsoft.com/office/drawing/2014/main" id="{4689A26F-7FCE-48A7-81F0-8BBEEA339FE8}"/>
            </a:ext>
          </a:extLst>
        </xdr:cNvPr>
        <xdr:cNvSpPr txBox="1"/>
      </xdr:nvSpPr>
      <xdr:spPr>
        <a:xfrm>
          <a:off x="15298361" y="1686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39750</xdr:rowOff>
    </xdr:from>
    <xdr:ext cx="405111" cy="259045"/>
    <xdr:sp macro="" textlink="">
      <xdr:nvSpPr>
        <xdr:cNvPr id="886" name="n_2mainValue【庁舎】&#10;有形固定資産減価償却率">
          <a:extLst>
            <a:ext uri="{FF2B5EF4-FFF2-40B4-BE49-F238E27FC236}">
              <a16:creationId xmlns:a16="http://schemas.microsoft.com/office/drawing/2014/main" id="{B8D5C64C-C0AA-4E59-A89C-29980085B968}"/>
            </a:ext>
          </a:extLst>
        </xdr:cNvPr>
        <xdr:cNvSpPr txBox="1"/>
      </xdr:nvSpPr>
      <xdr:spPr>
        <a:xfrm>
          <a:off x="1438974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36484</xdr:rowOff>
    </xdr:from>
    <xdr:ext cx="405111" cy="259045"/>
    <xdr:sp macro="" textlink="">
      <xdr:nvSpPr>
        <xdr:cNvPr id="887" name="n_3mainValue【庁舎】&#10;有形固定資産減価償却率">
          <a:extLst>
            <a:ext uri="{FF2B5EF4-FFF2-40B4-BE49-F238E27FC236}">
              <a16:creationId xmlns:a16="http://schemas.microsoft.com/office/drawing/2014/main" id="{E7533153-AD95-4A35-8A99-FEAA8D055BAF}"/>
            </a:ext>
          </a:extLst>
        </xdr:cNvPr>
        <xdr:cNvSpPr txBox="1"/>
      </xdr:nvSpPr>
      <xdr:spPr>
        <a:xfrm>
          <a:off x="13500744" y="187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33219</xdr:rowOff>
    </xdr:from>
    <xdr:ext cx="405111" cy="259045"/>
    <xdr:sp macro="" textlink="">
      <xdr:nvSpPr>
        <xdr:cNvPr id="888" name="n_4mainValue【庁舎】&#10;有形固定資産減価償却率">
          <a:extLst>
            <a:ext uri="{FF2B5EF4-FFF2-40B4-BE49-F238E27FC236}">
              <a16:creationId xmlns:a16="http://schemas.microsoft.com/office/drawing/2014/main" id="{9F12E5FB-B0BF-4242-8B0F-29DD17051FCA}"/>
            </a:ext>
          </a:extLst>
        </xdr:cNvPr>
        <xdr:cNvSpPr txBox="1"/>
      </xdr:nvSpPr>
      <xdr:spPr>
        <a:xfrm>
          <a:off x="12611744" y="187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38E620A5-0447-4174-A1B5-15ED1314D1B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19393A39-4282-4A30-9BA6-57D99BF5921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AB6D9EFD-7179-45BF-A1E4-A58A61113F3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D9FB6EFE-AB97-4E99-8401-D37135F033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6775C02C-C5D8-48E6-B7FA-588D79B6FAF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EB3B361D-DE7A-444A-A03D-792E5C0763B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2E9F3DA1-9883-408D-98E0-C334CC7155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AEF533CC-0045-48E7-B145-BDBB3D60BC1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8E9BA543-5DBA-45B8-AF70-CB4C854B090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8029F80B-B885-483B-B543-697C68EFFF3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28709F57-F7D4-45D4-9CD3-2F3F75D0B4A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7EEA3AF7-8CB8-408D-ADAE-1154A2A21AF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532C4E29-39DB-4D46-9018-239855803B2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552E8FFF-AD53-4EE3-AA55-05FF08BE8C4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63EEF8EA-D544-4864-9AE4-D8870700B1E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6AF8723A-F3B2-4CB7-836C-DB75A971837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1367F6FE-8F8F-4669-A62D-0C155A695C8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A4BCFE0D-C3F4-4E36-9E0D-1BB9F28C7F1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3859C73C-992E-4390-94A8-6D8DFF60E01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1532A2C4-F680-48A7-8E12-ACD86740EF1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15D71CC4-0A56-442F-99A4-0FA10B7DBB2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00836B6B-0C4A-4F0A-90A6-47D9B81AB90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DDC2CD8E-0F86-4287-A27C-F9013CCAE4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78B1D5FE-5FF2-4747-B265-90E11A70BF0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7A3CC7EF-C8A2-4B77-BD67-C452B7823D6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4F193D77-3AAC-413F-85F1-F04D284FB501}"/>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656D586E-DC17-4835-AF5F-EBC839EA82DE}"/>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D8324451-C2D3-4D69-A2EC-D0E41562FC2B}"/>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6EF55780-D93B-4547-BBC8-F0FAACEFF096}"/>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626815FE-00E5-43C0-B217-3DFF7562DCB6}"/>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F0772D55-F2AE-45F5-AD9F-FC58DB5FF09C}"/>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10CB113C-80CF-4913-AF89-9EC98525B92A}"/>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43779DBA-2B45-4ABC-ABB4-9BF56801045E}"/>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4701A118-496A-4452-8E96-15040A3E8EB8}"/>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BAD1488A-B27D-487E-9F04-A03924253E87}"/>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EB1BC50E-F57D-466E-AA6B-0742109D7774}"/>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37FA6588-61C3-4174-B59F-B540453EEA7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F4567BA8-3B7A-4C23-80AD-A1096E5A338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4B2A3F13-89F6-4093-BEE3-D920945CFED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C1E6325C-0798-45F3-9C98-28FAE1A4D9F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63BDD84B-D67A-40AF-AD68-79C2062FB5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930" name="楕円 929">
          <a:extLst>
            <a:ext uri="{FF2B5EF4-FFF2-40B4-BE49-F238E27FC236}">
              <a16:creationId xmlns:a16="http://schemas.microsoft.com/office/drawing/2014/main" id="{BE6D7529-6DD6-4194-B06D-BC2854402A78}"/>
            </a:ext>
          </a:extLst>
        </xdr:cNvPr>
        <xdr:cNvSpPr/>
      </xdr:nvSpPr>
      <xdr:spPr>
        <a:xfrm>
          <a:off x="22110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116495</xdr:rowOff>
    </xdr:from>
    <xdr:ext cx="469744" cy="259045"/>
    <xdr:sp macro="" textlink="">
      <xdr:nvSpPr>
        <xdr:cNvPr id="931" name="【庁舎】&#10;一人当たり面積該当値テキスト">
          <a:extLst>
            <a:ext uri="{FF2B5EF4-FFF2-40B4-BE49-F238E27FC236}">
              <a16:creationId xmlns:a16="http://schemas.microsoft.com/office/drawing/2014/main" id="{6C089AE2-1804-4D08-A55C-72BFAEDBB743}"/>
            </a:ext>
          </a:extLst>
        </xdr:cNvPr>
        <xdr:cNvSpPr txBox="1"/>
      </xdr:nvSpPr>
      <xdr:spPr>
        <a:xfrm>
          <a:off x="22199600" y="181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141332</xdr:rowOff>
    </xdr:from>
    <xdr:to>
      <xdr:col>112</xdr:col>
      <xdr:colOff>38100</xdr:colOff>
      <xdr:row>106</xdr:row>
      <xdr:rowOff>71482</xdr:rowOff>
    </xdr:to>
    <xdr:sp macro="" textlink="">
      <xdr:nvSpPr>
        <xdr:cNvPr id="932" name="楕円 931">
          <a:extLst>
            <a:ext uri="{FF2B5EF4-FFF2-40B4-BE49-F238E27FC236}">
              <a16:creationId xmlns:a16="http://schemas.microsoft.com/office/drawing/2014/main" id="{C6326F79-7C4C-4A93-B473-8C3B86715557}"/>
            </a:ext>
          </a:extLst>
        </xdr:cNvPr>
        <xdr:cNvSpPr/>
      </xdr:nvSpPr>
      <xdr:spPr>
        <a:xfrm>
          <a:off x="21272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17418</xdr:rowOff>
    </xdr:from>
    <xdr:to>
      <xdr:col>116</xdr:col>
      <xdr:colOff>63500</xdr:colOff>
      <xdr:row>106</xdr:row>
      <xdr:rowOff>20682</xdr:rowOff>
    </xdr:to>
    <xdr:cxnSp macro="">
      <xdr:nvCxnSpPr>
        <xdr:cNvPr id="933" name="直線コネクタ 932">
          <a:extLst>
            <a:ext uri="{FF2B5EF4-FFF2-40B4-BE49-F238E27FC236}">
              <a16:creationId xmlns:a16="http://schemas.microsoft.com/office/drawing/2014/main" id="{AAF29FF5-6EA2-4AAD-86D0-03901746CAC5}"/>
            </a:ext>
          </a:extLst>
        </xdr:cNvPr>
        <xdr:cNvCxnSpPr/>
      </xdr:nvCxnSpPr>
      <xdr:spPr>
        <a:xfrm flipV="1">
          <a:off x="21323300" y="181911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7438</xdr:rowOff>
    </xdr:from>
    <xdr:to>
      <xdr:col>107</xdr:col>
      <xdr:colOff>101600</xdr:colOff>
      <xdr:row>107</xdr:row>
      <xdr:rowOff>109038</xdr:rowOff>
    </xdr:to>
    <xdr:sp macro="" textlink="">
      <xdr:nvSpPr>
        <xdr:cNvPr id="934" name="楕円 933">
          <a:extLst>
            <a:ext uri="{FF2B5EF4-FFF2-40B4-BE49-F238E27FC236}">
              <a16:creationId xmlns:a16="http://schemas.microsoft.com/office/drawing/2014/main" id="{EC944AD6-5938-47DB-B64E-0D9BDFFC2F27}"/>
            </a:ext>
          </a:extLst>
        </xdr:cNvPr>
        <xdr:cNvSpPr/>
      </xdr:nvSpPr>
      <xdr:spPr>
        <a:xfrm>
          <a:off x="20383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20682</xdr:rowOff>
    </xdr:from>
    <xdr:to>
      <xdr:col>111</xdr:col>
      <xdr:colOff>177800</xdr:colOff>
      <xdr:row>107</xdr:row>
      <xdr:rowOff>58238</xdr:rowOff>
    </xdr:to>
    <xdr:cxnSp macro="">
      <xdr:nvCxnSpPr>
        <xdr:cNvPr id="935" name="直線コネクタ 934">
          <a:extLst>
            <a:ext uri="{FF2B5EF4-FFF2-40B4-BE49-F238E27FC236}">
              <a16:creationId xmlns:a16="http://schemas.microsoft.com/office/drawing/2014/main" id="{507708CF-23B8-4255-8C56-EFA9EE58CBF0}"/>
            </a:ext>
          </a:extLst>
        </xdr:cNvPr>
        <xdr:cNvCxnSpPr/>
      </xdr:nvCxnSpPr>
      <xdr:spPr>
        <a:xfrm flipV="1">
          <a:off x="20434300" y="18194382"/>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936" name="楕円 935">
          <a:extLst>
            <a:ext uri="{FF2B5EF4-FFF2-40B4-BE49-F238E27FC236}">
              <a16:creationId xmlns:a16="http://schemas.microsoft.com/office/drawing/2014/main" id="{B332AD68-36B4-4773-A643-B2CBE9D9FA13}"/>
            </a:ext>
          </a:extLst>
        </xdr:cNvPr>
        <xdr:cNvSpPr/>
      </xdr:nvSpPr>
      <xdr:spPr>
        <a:xfrm>
          <a:off x="19494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58238</xdr:rowOff>
    </xdr:from>
    <xdr:to>
      <xdr:col>107</xdr:col>
      <xdr:colOff>50800</xdr:colOff>
      <xdr:row>107</xdr:row>
      <xdr:rowOff>61505</xdr:rowOff>
    </xdr:to>
    <xdr:cxnSp macro="">
      <xdr:nvCxnSpPr>
        <xdr:cNvPr id="937" name="直線コネクタ 936">
          <a:extLst>
            <a:ext uri="{FF2B5EF4-FFF2-40B4-BE49-F238E27FC236}">
              <a16:creationId xmlns:a16="http://schemas.microsoft.com/office/drawing/2014/main" id="{CDE6EC40-237C-4941-9FD4-A8A4196205E1}"/>
            </a:ext>
          </a:extLst>
        </xdr:cNvPr>
        <xdr:cNvCxnSpPr/>
      </xdr:nvCxnSpPr>
      <xdr:spPr>
        <a:xfrm flipV="1">
          <a:off x="19545300" y="184033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938" name="楕円 937">
          <a:extLst>
            <a:ext uri="{FF2B5EF4-FFF2-40B4-BE49-F238E27FC236}">
              <a16:creationId xmlns:a16="http://schemas.microsoft.com/office/drawing/2014/main" id="{EEE1A146-E8CF-451E-A9CC-EB776A11E17A}"/>
            </a:ext>
          </a:extLst>
        </xdr:cNvPr>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61505</xdr:rowOff>
    </xdr:from>
    <xdr:to>
      <xdr:col>102</xdr:col>
      <xdr:colOff>114300</xdr:colOff>
      <xdr:row>107</xdr:row>
      <xdr:rowOff>64770</xdr:rowOff>
    </xdr:to>
    <xdr:cxnSp macro="">
      <xdr:nvCxnSpPr>
        <xdr:cNvPr id="939" name="直線コネクタ 938">
          <a:extLst>
            <a:ext uri="{FF2B5EF4-FFF2-40B4-BE49-F238E27FC236}">
              <a16:creationId xmlns:a16="http://schemas.microsoft.com/office/drawing/2014/main" id="{304F4403-9925-404A-BAED-06FBEDB00766}"/>
            </a:ext>
          </a:extLst>
        </xdr:cNvPr>
        <xdr:cNvCxnSpPr/>
      </xdr:nvCxnSpPr>
      <xdr:spPr>
        <a:xfrm flipV="1">
          <a:off x="18656300" y="184066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B801C9F7-D9D1-48ED-AA0F-68F3D3953D06}"/>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a:extLst>
            <a:ext uri="{FF2B5EF4-FFF2-40B4-BE49-F238E27FC236}">
              <a16:creationId xmlns:a16="http://schemas.microsoft.com/office/drawing/2014/main" id="{BCDA8963-AA90-4D7C-BDB7-B06E601632E4}"/>
            </a:ext>
          </a:extLst>
        </xdr:cNvPr>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a:extLst>
            <a:ext uri="{FF2B5EF4-FFF2-40B4-BE49-F238E27FC236}">
              <a16:creationId xmlns:a16="http://schemas.microsoft.com/office/drawing/2014/main" id="{8CF67E97-7661-409F-AF48-A4225A8F2A12}"/>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a:extLst>
            <a:ext uri="{FF2B5EF4-FFF2-40B4-BE49-F238E27FC236}">
              <a16:creationId xmlns:a16="http://schemas.microsoft.com/office/drawing/2014/main" id="{7329599D-DE41-40A9-B742-D643F0A033AA}"/>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62609</xdr:rowOff>
    </xdr:from>
    <xdr:ext cx="469744" cy="259045"/>
    <xdr:sp macro="" textlink="">
      <xdr:nvSpPr>
        <xdr:cNvPr id="944" name="n_1mainValue【庁舎】&#10;一人当たり面積">
          <a:extLst>
            <a:ext uri="{FF2B5EF4-FFF2-40B4-BE49-F238E27FC236}">
              <a16:creationId xmlns:a16="http://schemas.microsoft.com/office/drawing/2014/main" id="{37EC7FF1-0C8E-4082-BD0C-89727ECBEE5B}"/>
            </a:ext>
          </a:extLst>
        </xdr:cNvPr>
        <xdr:cNvSpPr txBox="1"/>
      </xdr:nvSpPr>
      <xdr:spPr>
        <a:xfrm>
          <a:off x="210757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100165</xdr:rowOff>
    </xdr:from>
    <xdr:ext cx="469744" cy="259045"/>
    <xdr:sp macro="" textlink="">
      <xdr:nvSpPr>
        <xdr:cNvPr id="945" name="n_2mainValue【庁舎】&#10;一人当たり面積">
          <a:extLst>
            <a:ext uri="{FF2B5EF4-FFF2-40B4-BE49-F238E27FC236}">
              <a16:creationId xmlns:a16="http://schemas.microsoft.com/office/drawing/2014/main" id="{31741244-F978-4149-A833-013DE3EA2B8C}"/>
            </a:ext>
          </a:extLst>
        </xdr:cNvPr>
        <xdr:cNvSpPr txBox="1"/>
      </xdr:nvSpPr>
      <xdr:spPr>
        <a:xfrm>
          <a:off x="20199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946" name="n_3mainValue【庁舎】&#10;一人当たり面積">
          <a:extLst>
            <a:ext uri="{FF2B5EF4-FFF2-40B4-BE49-F238E27FC236}">
              <a16:creationId xmlns:a16="http://schemas.microsoft.com/office/drawing/2014/main" id="{40174EEA-1766-4A99-9ECC-B9A8F19ABED9}"/>
            </a:ext>
          </a:extLst>
        </xdr:cNvPr>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947" name="n_4mainValue【庁舎】&#10;一人当たり面積">
          <a:extLst>
            <a:ext uri="{FF2B5EF4-FFF2-40B4-BE49-F238E27FC236}">
              <a16:creationId xmlns:a16="http://schemas.microsoft.com/office/drawing/2014/main" id="{886083E9-7EA7-412D-A0AD-70C2F78BF6CE}"/>
            </a:ext>
          </a:extLst>
        </xdr:cNvPr>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42FB37BB-07F4-42FF-AF80-0C879626AFA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720CEC4-15AF-4BD8-9F91-42FEFDE5BF7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E059BB5B-0955-4DFB-A799-6946BF25B48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mn-lt"/>
              <a:ea typeface="+mn-ea"/>
              <a:cs typeface="+mn-cs"/>
            </a:rPr>
            <a:t>「図書館」「体育館・プール」</a:t>
          </a:r>
          <a:r>
            <a:rPr kumimoji="1" lang="ja-JP" altLang="en-US" sz="1200">
              <a:solidFill>
                <a:sysClr val="windowText" lastClr="000000"/>
              </a:solidFill>
              <a:effectLst/>
              <a:latin typeface="+mn-lt"/>
              <a:ea typeface="+mn-ea"/>
              <a:cs typeface="+mn-cs"/>
            </a:rPr>
            <a:t>については類似団体と同規模、</a:t>
          </a:r>
          <a:r>
            <a:rPr kumimoji="1" lang="ja-JP" altLang="ja-JP" sz="1200">
              <a:solidFill>
                <a:sysClr val="windowText" lastClr="000000"/>
              </a:solidFill>
              <a:effectLst/>
              <a:latin typeface="+mn-lt"/>
              <a:ea typeface="+mn-ea"/>
              <a:cs typeface="+mn-cs"/>
            </a:rPr>
            <a:t>「市民会館」については</a:t>
          </a:r>
          <a:r>
            <a:rPr kumimoji="1" lang="ja-JP" altLang="en-US" sz="1200">
              <a:solidFill>
                <a:sysClr val="windowText" lastClr="000000"/>
              </a:solidFill>
              <a:effectLst/>
              <a:latin typeface="+mn-lt"/>
              <a:ea typeface="+mn-ea"/>
              <a:cs typeface="+mn-cs"/>
            </a:rPr>
            <a:t>類似団体より倍近い規模であるが</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いずれも有形固定資産減価償却率においては類似団体平均よりやや高い値を示しており、適正規模を勘案しながら修繕等必要な処置を行う</a:t>
          </a:r>
          <a:r>
            <a:rPr kumimoji="1" lang="ja-JP" altLang="ja-JP" sz="1200">
              <a:solidFill>
                <a:sysClr val="windowText" lastClr="000000"/>
              </a:solidFill>
              <a:effectLst/>
              <a:latin typeface="+mn-lt"/>
              <a:ea typeface="+mn-ea"/>
              <a:cs typeface="+mn-cs"/>
            </a:rPr>
            <a:t>必要がある「一般廃棄物処理施設」については、</a:t>
          </a:r>
          <a:r>
            <a:rPr kumimoji="1" lang="ja-JP" altLang="en-US" sz="1200">
              <a:solidFill>
                <a:sysClr val="windowText" lastClr="000000"/>
              </a:solidFill>
              <a:effectLst/>
              <a:latin typeface="+mn-lt"/>
              <a:ea typeface="+mn-ea"/>
              <a:cs typeface="+mn-cs"/>
            </a:rPr>
            <a:t>ごみ</a:t>
          </a:r>
          <a:r>
            <a:rPr kumimoji="1" lang="ja-JP" altLang="ja-JP" sz="1200">
              <a:solidFill>
                <a:sysClr val="windowText" lastClr="000000"/>
              </a:solidFill>
              <a:effectLst/>
              <a:latin typeface="+mn-lt"/>
              <a:ea typeface="+mn-ea"/>
              <a:cs typeface="+mn-cs"/>
            </a:rPr>
            <a:t>処理の広域化</a:t>
          </a:r>
          <a:r>
            <a:rPr kumimoji="1" lang="ja-JP" altLang="en-US" sz="1200">
              <a:solidFill>
                <a:sysClr val="windowText" lastClr="000000"/>
              </a:solidFill>
              <a:effectLst/>
              <a:latin typeface="+mn-lt"/>
              <a:ea typeface="+mn-ea"/>
              <a:cs typeface="+mn-cs"/>
            </a:rPr>
            <a:t>へ</a:t>
          </a:r>
          <a:r>
            <a:rPr kumimoji="1" lang="ja-JP" altLang="ja-JP" sz="1200">
              <a:solidFill>
                <a:sysClr val="windowText" lastClr="000000"/>
              </a:solidFill>
              <a:effectLst/>
              <a:latin typeface="+mn-lt"/>
              <a:ea typeface="+mn-ea"/>
              <a:cs typeface="+mn-cs"/>
            </a:rPr>
            <a:t>移行すること</a:t>
          </a:r>
          <a:r>
            <a:rPr kumimoji="1" lang="ja-JP" altLang="en-US" sz="1200">
              <a:solidFill>
                <a:sysClr val="windowText" lastClr="000000"/>
              </a:solidFill>
              <a:effectLst/>
              <a:latin typeface="+mn-lt"/>
              <a:ea typeface="+mn-ea"/>
              <a:cs typeface="+mn-cs"/>
            </a:rPr>
            <a:t>に伴い</a:t>
          </a:r>
          <a:r>
            <a:rPr kumimoji="1" lang="ja-JP" altLang="ja-JP" sz="1200">
              <a:solidFill>
                <a:sysClr val="windowText" lastClr="000000"/>
              </a:solidFill>
              <a:effectLst/>
              <a:latin typeface="+mn-lt"/>
              <a:ea typeface="+mn-ea"/>
              <a:cs typeface="+mn-cs"/>
            </a:rPr>
            <a:t>、既存の焼却施設は令和</a:t>
          </a:r>
          <a:r>
            <a:rPr kumimoji="1" lang="en-US" altLang="ja-JP" sz="1200">
              <a:solidFill>
                <a:sysClr val="windowText" lastClr="000000"/>
              </a:solidFill>
              <a:effectLst/>
              <a:latin typeface="+mn-lt"/>
              <a:ea typeface="+mn-ea"/>
              <a:cs typeface="+mn-cs"/>
            </a:rPr>
            <a:t>7</a:t>
          </a:r>
          <a:r>
            <a:rPr kumimoji="1" lang="ja-JP" altLang="ja-JP" sz="1200">
              <a:solidFill>
                <a:sysClr val="windowText" lastClr="000000"/>
              </a:solidFill>
              <a:effectLst/>
              <a:latin typeface="+mn-lt"/>
              <a:ea typeface="+mn-ea"/>
              <a:cs typeface="+mn-cs"/>
            </a:rPr>
            <a:t>年に撤去する予定である。「消防施設」については、類似団体平均</a:t>
          </a:r>
          <a:r>
            <a:rPr kumimoji="1" lang="ja-JP" altLang="en-US" sz="1200">
              <a:solidFill>
                <a:sysClr val="windowText" lastClr="000000"/>
              </a:solidFill>
              <a:effectLst/>
              <a:latin typeface="+mn-lt"/>
              <a:ea typeface="+mn-ea"/>
              <a:cs typeface="+mn-cs"/>
            </a:rPr>
            <a:t>と同規模でありながら、有形固定資産減価償却率において類似団体より</a:t>
          </a:r>
          <a:r>
            <a:rPr kumimoji="1" lang="ja-JP" altLang="ja-JP" sz="1200">
              <a:solidFill>
                <a:sysClr val="windowText" lastClr="000000"/>
              </a:solidFill>
              <a:effectLst/>
              <a:latin typeface="+mn-lt"/>
              <a:ea typeface="+mn-ea"/>
              <a:cs typeface="+mn-cs"/>
            </a:rPr>
            <a:t>低い値を維持している。</a:t>
          </a:r>
          <a:r>
            <a:rPr kumimoji="1" lang="ja-JP" altLang="en-US" sz="1200">
              <a:solidFill>
                <a:sysClr val="windowText" lastClr="000000"/>
              </a:solidFill>
              <a:effectLst/>
              <a:latin typeface="+mn-lt"/>
              <a:ea typeface="+mn-ea"/>
              <a:cs typeface="+mn-cs"/>
            </a:rPr>
            <a:t>また、「庁舎」についても低い有形固定資産減価償却率となっているが、これは令和</a:t>
          </a:r>
          <a:r>
            <a:rPr kumimoji="1" lang="en-US" altLang="ja-JP" sz="1200">
              <a:solidFill>
                <a:sysClr val="windowText" lastClr="000000"/>
              </a:solidFill>
              <a:effectLst/>
              <a:latin typeface="+mn-lt"/>
              <a:ea typeface="+mn-ea"/>
              <a:cs typeface="+mn-cs"/>
            </a:rPr>
            <a:t>3</a:t>
          </a:r>
          <a:r>
            <a:rPr kumimoji="1" lang="ja-JP" altLang="en-US" sz="1200">
              <a:solidFill>
                <a:sysClr val="windowText" lastClr="000000"/>
              </a:solidFill>
              <a:effectLst/>
              <a:latin typeface="+mn-lt"/>
              <a:ea typeface="+mn-ea"/>
              <a:cs typeface="+mn-cs"/>
            </a:rPr>
            <a:t>年</a:t>
          </a:r>
          <a:r>
            <a:rPr kumimoji="1" lang="en-US" altLang="ja-JP" sz="1200">
              <a:solidFill>
                <a:sysClr val="windowText" lastClr="000000"/>
              </a:solidFill>
              <a:effectLst/>
              <a:latin typeface="+mn-lt"/>
              <a:ea typeface="+mn-ea"/>
              <a:cs typeface="+mn-cs"/>
            </a:rPr>
            <a:t>7</a:t>
          </a:r>
          <a:r>
            <a:rPr kumimoji="1" lang="ja-JP" altLang="en-US" sz="1200">
              <a:solidFill>
                <a:sysClr val="windowText" lastClr="000000"/>
              </a:solidFill>
              <a:effectLst/>
              <a:latin typeface="+mn-lt"/>
              <a:ea typeface="+mn-ea"/>
              <a:cs typeface="+mn-cs"/>
            </a:rPr>
            <a:t>月に庁舎建替事業が完了したことによるものである。</a:t>
          </a:r>
          <a:endParaRPr lang="ja-JP" altLang="ja-JP" sz="1600">
            <a:solidFill>
              <a:sysClr val="windowText" lastClr="000000"/>
            </a:solidFill>
            <a:effectLst/>
          </a:endParaRPr>
        </a:p>
        <a:p>
          <a:pPr eaLnBrk="1" fontAlgn="auto" latinLnBrk="0" hangingPunct="1"/>
          <a:r>
            <a:rPr kumimoji="1" lang="ja-JP" altLang="ja-JP" sz="1200">
              <a:solidFill>
                <a:sysClr val="windowText" lastClr="000000"/>
              </a:solidFill>
              <a:effectLst/>
              <a:latin typeface="+mn-lt"/>
              <a:ea typeface="+mn-ea"/>
              <a:cs typeface="+mn-cs"/>
            </a:rPr>
            <a:t>「福祉施設」については</a:t>
          </a:r>
          <a:r>
            <a:rPr kumimoji="1" lang="ja-JP" altLang="en-US" sz="1200">
              <a:solidFill>
                <a:sysClr val="windowText" lastClr="000000"/>
              </a:solidFill>
              <a:effectLst/>
              <a:latin typeface="+mn-lt"/>
              <a:ea typeface="+mn-ea"/>
              <a:cs typeface="+mn-cs"/>
            </a:rPr>
            <a:t>類似団体よりも小規模</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保健センター・保健所」については類似団体と同程度の規模であるが、ともに有形固定資産減価償却率が類似団体平均を大きく上回っている。総合福祉会館及び保健センターの修繕修復等は随時行われているが、「福祉施設」の高田温泉さくら荘において、設備の改修は徐々に行われているものの、施設本体の減価償却が進んでいることもあり、有形固定資産減価償却率が上昇している。</a:t>
          </a:r>
          <a:endParaRPr lang="ja-JP" altLang="ja-JP" sz="16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28808725</v>
      </c>
      <c r="BO4" s="407"/>
      <c r="BP4" s="407"/>
      <c r="BQ4" s="407"/>
      <c r="BR4" s="407"/>
      <c r="BS4" s="407"/>
      <c r="BT4" s="407"/>
      <c r="BU4" s="408"/>
      <c r="BV4" s="406">
        <v>32391509</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1.9</v>
      </c>
      <c r="CU4" s="413"/>
      <c r="CV4" s="413"/>
      <c r="CW4" s="413"/>
      <c r="CX4" s="413"/>
      <c r="CY4" s="413"/>
      <c r="CZ4" s="413"/>
      <c r="DA4" s="414"/>
      <c r="DB4" s="412">
        <v>8.8000000000000007</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28462134</v>
      </c>
      <c r="BO5" s="444"/>
      <c r="BP5" s="444"/>
      <c r="BQ5" s="444"/>
      <c r="BR5" s="444"/>
      <c r="BS5" s="444"/>
      <c r="BT5" s="444"/>
      <c r="BU5" s="445"/>
      <c r="BV5" s="443">
        <v>30909488</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98.3</v>
      </c>
      <c r="CU5" s="441"/>
      <c r="CV5" s="441"/>
      <c r="CW5" s="441"/>
      <c r="CX5" s="441"/>
      <c r="CY5" s="441"/>
      <c r="CZ5" s="441"/>
      <c r="DA5" s="442"/>
      <c r="DB5" s="440">
        <v>90.9</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346591</v>
      </c>
      <c r="BO6" s="444"/>
      <c r="BP6" s="444"/>
      <c r="BQ6" s="444"/>
      <c r="BR6" s="444"/>
      <c r="BS6" s="444"/>
      <c r="BT6" s="444"/>
      <c r="BU6" s="445"/>
      <c r="BV6" s="443">
        <v>1482021</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99.8</v>
      </c>
      <c r="CU6" s="481"/>
      <c r="CV6" s="481"/>
      <c r="CW6" s="481"/>
      <c r="CX6" s="481"/>
      <c r="CY6" s="481"/>
      <c r="CZ6" s="481"/>
      <c r="DA6" s="482"/>
      <c r="DB6" s="480">
        <v>94.5</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49555</v>
      </c>
      <c r="BO7" s="444"/>
      <c r="BP7" s="444"/>
      <c r="BQ7" s="444"/>
      <c r="BR7" s="444"/>
      <c r="BS7" s="444"/>
      <c r="BT7" s="444"/>
      <c r="BU7" s="445"/>
      <c r="BV7" s="443">
        <v>73090</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15640812</v>
      </c>
      <c r="CU7" s="444"/>
      <c r="CV7" s="444"/>
      <c r="CW7" s="444"/>
      <c r="CX7" s="444"/>
      <c r="CY7" s="444"/>
      <c r="CZ7" s="444"/>
      <c r="DA7" s="445"/>
      <c r="DB7" s="443">
        <v>15920839</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297036</v>
      </c>
      <c r="BO8" s="444"/>
      <c r="BP8" s="444"/>
      <c r="BQ8" s="444"/>
      <c r="BR8" s="444"/>
      <c r="BS8" s="444"/>
      <c r="BT8" s="444"/>
      <c r="BU8" s="445"/>
      <c r="BV8" s="443">
        <v>1408931</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0.47</v>
      </c>
      <c r="CU8" s="484"/>
      <c r="CV8" s="484"/>
      <c r="CW8" s="484"/>
      <c r="CX8" s="484"/>
      <c r="CY8" s="484"/>
      <c r="CZ8" s="484"/>
      <c r="DA8" s="485"/>
      <c r="DB8" s="483">
        <v>0.48</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61744</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-1111895</v>
      </c>
      <c r="BO9" s="444"/>
      <c r="BP9" s="444"/>
      <c r="BQ9" s="444"/>
      <c r="BR9" s="444"/>
      <c r="BS9" s="444"/>
      <c r="BT9" s="444"/>
      <c r="BU9" s="445"/>
      <c r="BV9" s="443">
        <v>1372834</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10.7</v>
      </c>
      <c r="CU9" s="441"/>
      <c r="CV9" s="441"/>
      <c r="CW9" s="441"/>
      <c r="CX9" s="441"/>
      <c r="CY9" s="441"/>
      <c r="CZ9" s="441"/>
      <c r="DA9" s="442"/>
      <c r="DB9" s="440">
        <v>11.4</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121</v>
      </c>
      <c r="M10" s="473"/>
      <c r="N10" s="473"/>
      <c r="O10" s="473"/>
      <c r="P10" s="473"/>
      <c r="Q10" s="474"/>
      <c r="R10" s="494">
        <v>64817</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17</v>
      </c>
      <c r="BO10" s="444"/>
      <c r="BP10" s="444"/>
      <c r="BQ10" s="444"/>
      <c r="BR10" s="444"/>
      <c r="BS10" s="444"/>
      <c r="BT10" s="444"/>
      <c r="BU10" s="445"/>
      <c r="BV10" s="443">
        <v>10</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118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5073</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62845</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100000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140</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141</v>
      </c>
      <c r="N13" s="535"/>
      <c r="O13" s="535"/>
      <c r="P13" s="535"/>
      <c r="Q13" s="536"/>
      <c r="R13" s="527">
        <v>62037</v>
      </c>
      <c r="S13" s="528"/>
      <c r="T13" s="528"/>
      <c r="U13" s="528"/>
      <c r="V13" s="529"/>
      <c r="W13" s="459" t="s">
        <v>142</v>
      </c>
      <c r="X13" s="460"/>
      <c r="Y13" s="460"/>
      <c r="Z13" s="460"/>
      <c r="AA13" s="460"/>
      <c r="AB13" s="450"/>
      <c r="AC13" s="494">
        <v>267</v>
      </c>
      <c r="AD13" s="495"/>
      <c r="AE13" s="495"/>
      <c r="AF13" s="495"/>
      <c r="AG13" s="537"/>
      <c r="AH13" s="494">
        <v>244</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-1211878</v>
      </c>
      <c r="BO13" s="444"/>
      <c r="BP13" s="444"/>
      <c r="BQ13" s="444"/>
      <c r="BR13" s="444"/>
      <c r="BS13" s="444"/>
      <c r="BT13" s="444"/>
      <c r="BU13" s="445"/>
      <c r="BV13" s="443">
        <v>1377917</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6.4</v>
      </c>
      <c r="CU13" s="441"/>
      <c r="CV13" s="441"/>
      <c r="CW13" s="441"/>
      <c r="CX13" s="441"/>
      <c r="CY13" s="441"/>
      <c r="CZ13" s="441"/>
      <c r="DA13" s="442"/>
      <c r="DB13" s="440">
        <v>7.5</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147</v>
      </c>
      <c r="M14" s="525"/>
      <c r="N14" s="525"/>
      <c r="O14" s="525"/>
      <c r="P14" s="525"/>
      <c r="Q14" s="526"/>
      <c r="R14" s="527">
        <v>63298</v>
      </c>
      <c r="S14" s="528"/>
      <c r="T14" s="528"/>
      <c r="U14" s="528"/>
      <c r="V14" s="529"/>
      <c r="W14" s="433"/>
      <c r="X14" s="434"/>
      <c r="Y14" s="434"/>
      <c r="Z14" s="434"/>
      <c r="AA14" s="434"/>
      <c r="AB14" s="423"/>
      <c r="AC14" s="530">
        <v>1</v>
      </c>
      <c r="AD14" s="531"/>
      <c r="AE14" s="531"/>
      <c r="AF14" s="531"/>
      <c r="AG14" s="532"/>
      <c r="AH14" s="530">
        <v>0.9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25.2</v>
      </c>
      <c r="CU14" s="542"/>
      <c r="CV14" s="542"/>
      <c r="CW14" s="542"/>
      <c r="CX14" s="542"/>
      <c r="CY14" s="542"/>
      <c r="CZ14" s="542"/>
      <c r="DA14" s="543"/>
      <c r="DB14" s="541">
        <v>38.200000000000003</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141</v>
      </c>
      <c r="N15" s="535"/>
      <c r="O15" s="535"/>
      <c r="P15" s="535"/>
      <c r="Q15" s="536"/>
      <c r="R15" s="527">
        <v>62657</v>
      </c>
      <c r="S15" s="528"/>
      <c r="T15" s="528"/>
      <c r="U15" s="528"/>
      <c r="V15" s="529"/>
      <c r="W15" s="459" t="s">
        <v>149</v>
      </c>
      <c r="X15" s="460"/>
      <c r="Y15" s="460"/>
      <c r="Z15" s="460"/>
      <c r="AA15" s="460"/>
      <c r="AB15" s="450"/>
      <c r="AC15" s="494">
        <v>7457</v>
      </c>
      <c r="AD15" s="495"/>
      <c r="AE15" s="495"/>
      <c r="AF15" s="495"/>
      <c r="AG15" s="537"/>
      <c r="AH15" s="494">
        <v>7990</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6351657</v>
      </c>
      <c r="BO15" s="407"/>
      <c r="BP15" s="407"/>
      <c r="BQ15" s="407"/>
      <c r="BR15" s="407"/>
      <c r="BS15" s="407"/>
      <c r="BT15" s="407"/>
      <c r="BU15" s="408"/>
      <c r="BV15" s="406">
        <v>6191151</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27.7</v>
      </c>
      <c r="AD16" s="531"/>
      <c r="AE16" s="531"/>
      <c r="AF16" s="531"/>
      <c r="AG16" s="532"/>
      <c r="AH16" s="530">
        <v>29.4</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13745038</v>
      </c>
      <c r="BO16" s="444"/>
      <c r="BP16" s="444"/>
      <c r="BQ16" s="444"/>
      <c r="BR16" s="444"/>
      <c r="BS16" s="444"/>
      <c r="BT16" s="444"/>
      <c r="BU16" s="445"/>
      <c r="BV16" s="443">
        <v>13470516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19238</v>
      </c>
      <c r="AD17" s="495"/>
      <c r="AE17" s="495"/>
      <c r="AF17" s="495"/>
      <c r="AG17" s="537"/>
      <c r="AH17" s="494">
        <v>18981</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7994931</v>
      </c>
      <c r="BO17" s="444"/>
      <c r="BP17" s="444"/>
      <c r="BQ17" s="444"/>
      <c r="BR17" s="444"/>
      <c r="BS17" s="444"/>
      <c r="BT17" s="444"/>
      <c r="BU17" s="445"/>
      <c r="BV17" s="443">
        <v>7791880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159</v>
      </c>
      <c r="C18" s="486"/>
      <c r="D18" s="486"/>
      <c r="E18" s="566"/>
      <c r="F18" s="566"/>
      <c r="G18" s="566"/>
      <c r="H18" s="566"/>
      <c r="I18" s="566"/>
      <c r="J18" s="566"/>
      <c r="K18" s="566"/>
      <c r="L18" s="567">
        <v>16.48</v>
      </c>
      <c r="M18" s="567"/>
      <c r="N18" s="567"/>
      <c r="O18" s="567"/>
      <c r="P18" s="567"/>
      <c r="Q18" s="567"/>
      <c r="R18" s="568"/>
      <c r="S18" s="568"/>
      <c r="T18" s="568"/>
      <c r="U18" s="568"/>
      <c r="V18" s="569"/>
      <c r="W18" s="461"/>
      <c r="X18" s="462"/>
      <c r="Y18" s="462"/>
      <c r="Z18" s="462"/>
      <c r="AA18" s="462"/>
      <c r="AB18" s="453"/>
      <c r="AC18" s="570">
        <v>71.400000000000006</v>
      </c>
      <c r="AD18" s="571"/>
      <c r="AE18" s="571"/>
      <c r="AF18" s="571"/>
      <c r="AG18" s="572"/>
      <c r="AH18" s="570">
        <v>69.7</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15593001</v>
      </c>
      <c r="BO18" s="444"/>
      <c r="BP18" s="444"/>
      <c r="BQ18" s="444"/>
      <c r="BR18" s="444"/>
      <c r="BS18" s="444"/>
      <c r="BT18" s="444"/>
      <c r="BU18" s="445"/>
      <c r="BV18" s="443">
        <v>14624514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161</v>
      </c>
      <c r="C19" s="486"/>
      <c r="D19" s="486"/>
      <c r="E19" s="566"/>
      <c r="F19" s="566"/>
      <c r="G19" s="566"/>
      <c r="H19" s="566"/>
      <c r="I19" s="566"/>
      <c r="J19" s="566"/>
      <c r="K19" s="566"/>
      <c r="L19" s="574">
        <v>3747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18726558</v>
      </c>
      <c r="BO19" s="444"/>
      <c r="BP19" s="444"/>
      <c r="BQ19" s="444"/>
      <c r="BR19" s="444"/>
      <c r="BS19" s="444"/>
      <c r="BT19" s="444"/>
      <c r="BU19" s="445"/>
      <c r="BV19" s="443">
        <v>18478967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163</v>
      </c>
      <c r="C20" s="486"/>
      <c r="D20" s="486"/>
      <c r="E20" s="566"/>
      <c r="F20" s="566"/>
      <c r="G20" s="566"/>
      <c r="H20" s="566"/>
      <c r="I20" s="566"/>
      <c r="J20" s="566"/>
      <c r="K20" s="566"/>
      <c r="L20" s="574">
        <v>26095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21357647</v>
      </c>
      <c r="BO22" s="407"/>
      <c r="BP22" s="407"/>
      <c r="BQ22" s="407"/>
      <c r="BR22" s="407"/>
      <c r="BS22" s="407"/>
      <c r="BT22" s="407"/>
      <c r="BU22" s="408"/>
      <c r="BV22" s="406">
        <v>22590024</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14564003</v>
      </c>
      <c r="BO23" s="444"/>
      <c r="BP23" s="444"/>
      <c r="BQ23" s="444"/>
      <c r="BR23" s="444"/>
      <c r="BS23" s="444"/>
      <c r="BT23" s="444"/>
      <c r="BU23" s="445"/>
      <c r="BV23" s="443">
        <v>15255324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173</v>
      </c>
      <c r="F24" s="473"/>
      <c r="G24" s="473"/>
      <c r="H24" s="473"/>
      <c r="I24" s="473"/>
      <c r="J24" s="473"/>
      <c r="K24" s="474"/>
      <c r="L24" s="494">
        <v>1</v>
      </c>
      <c r="M24" s="495"/>
      <c r="N24" s="495"/>
      <c r="O24" s="495"/>
      <c r="P24" s="537"/>
      <c r="Q24" s="494">
        <v>8330</v>
      </c>
      <c r="R24" s="495"/>
      <c r="S24" s="495"/>
      <c r="T24" s="495"/>
      <c r="U24" s="495"/>
      <c r="V24" s="537"/>
      <c r="W24" s="589"/>
      <c r="X24" s="590"/>
      <c r="Y24" s="591"/>
      <c r="Z24" s="493" t="s">
        <v>174</v>
      </c>
      <c r="AA24" s="473"/>
      <c r="AB24" s="473"/>
      <c r="AC24" s="473"/>
      <c r="AD24" s="473"/>
      <c r="AE24" s="473"/>
      <c r="AF24" s="473"/>
      <c r="AG24" s="474"/>
      <c r="AH24" s="494">
        <v>519</v>
      </c>
      <c r="AI24" s="495"/>
      <c r="AJ24" s="495"/>
      <c r="AK24" s="495"/>
      <c r="AL24" s="537"/>
      <c r="AM24" s="494">
        <v>1513923</v>
      </c>
      <c r="AN24" s="495"/>
      <c r="AO24" s="495"/>
      <c r="AP24" s="495"/>
      <c r="AQ24" s="495"/>
      <c r="AR24" s="537"/>
      <c r="AS24" s="494">
        <v>2917</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11471237</v>
      </c>
      <c r="BO24" s="444"/>
      <c r="BP24" s="444"/>
      <c r="BQ24" s="444"/>
      <c r="BR24" s="444"/>
      <c r="BS24" s="444"/>
      <c r="BT24" s="444"/>
      <c r="BU24" s="445"/>
      <c r="BV24" s="443">
        <v>11967529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176</v>
      </c>
      <c r="F25" s="473"/>
      <c r="G25" s="473"/>
      <c r="H25" s="473"/>
      <c r="I25" s="473"/>
      <c r="J25" s="473"/>
      <c r="K25" s="474"/>
      <c r="L25" s="494">
        <v>1</v>
      </c>
      <c r="M25" s="495"/>
      <c r="N25" s="495"/>
      <c r="O25" s="495"/>
      <c r="P25" s="537"/>
      <c r="Q25" s="494">
        <v>6885</v>
      </c>
      <c r="R25" s="495"/>
      <c r="S25" s="495"/>
      <c r="T25" s="495"/>
      <c r="U25" s="495"/>
      <c r="V25" s="537"/>
      <c r="W25" s="589"/>
      <c r="X25" s="590"/>
      <c r="Y25" s="591"/>
      <c r="Z25" s="493" t="s">
        <v>177</v>
      </c>
      <c r="AA25" s="473"/>
      <c r="AB25" s="473"/>
      <c r="AC25" s="473"/>
      <c r="AD25" s="473"/>
      <c r="AE25" s="473"/>
      <c r="AF25" s="473"/>
      <c r="AG25" s="474"/>
      <c r="AH25" s="494" t="s">
        <v>131</v>
      </c>
      <c r="AI25" s="495"/>
      <c r="AJ25" s="495"/>
      <c r="AK25" s="495"/>
      <c r="AL25" s="537"/>
      <c r="AM25" s="494" t="s">
        <v>140</v>
      </c>
      <c r="AN25" s="495"/>
      <c r="AO25" s="495"/>
      <c r="AP25" s="495"/>
      <c r="AQ25" s="495"/>
      <c r="AR25" s="537"/>
      <c r="AS25" s="494" t="s">
        <v>131</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3558221</v>
      </c>
      <c r="BO25" s="407"/>
      <c r="BP25" s="407"/>
      <c r="BQ25" s="407"/>
      <c r="BR25" s="407"/>
      <c r="BS25" s="407"/>
      <c r="BT25" s="407"/>
      <c r="BU25" s="408"/>
      <c r="BV25" s="406">
        <v>2803726</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179</v>
      </c>
      <c r="F26" s="473"/>
      <c r="G26" s="473"/>
      <c r="H26" s="473"/>
      <c r="I26" s="473"/>
      <c r="J26" s="473"/>
      <c r="K26" s="474"/>
      <c r="L26" s="494">
        <v>1</v>
      </c>
      <c r="M26" s="495"/>
      <c r="N26" s="495"/>
      <c r="O26" s="495"/>
      <c r="P26" s="537"/>
      <c r="Q26" s="494">
        <v>5865</v>
      </c>
      <c r="R26" s="495"/>
      <c r="S26" s="495"/>
      <c r="T26" s="495"/>
      <c r="U26" s="495"/>
      <c r="V26" s="537"/>
      <c r="W26" s="589"/>
      <c r="X26" s="590"/>
      <c r="Y26" s="591"/>
      <c r="Z26" s="493" t="s">
        <v>180</v>
      </c>
      <c r="AA26" s="595"/>
      <c r="AB26" s="595"/>
      <c r="AC26" s="595"/>
      <c r="AD26" s="595"/>
      <c r="AE26" s="595"/>
      <c r="AF26" s="595"/>
      <c r="AG26" s="596"/>
      <c r="AH26" s="494">
        <v>58</v>
      </c>
      <c r="AI26" s="495"/>
      <c r="AJ26" s="495"/>
      <c r="AK26" s="495"/>
      <c r="AL26" s="537"/>
      <c r="AM26" s="494">
        <v>198940</v>
      </c>
      <c r="AN26" s="495"/>
      <c r="AO26" s="495"/>
      <c r="AP26" s="495"/>
      <c r="AQ26" s="495"/>
      <c r="AR26" s="537"/>
      <c r="AS26" s="494">
        <v>3430</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131</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182</v>
      </c>
      <c r="F27" s="473"/>
      <c r="G27" s="473"/>
      <c r="H27" s="473"/>
      <c r="I27" s="473"/>
      <c r="J27" s="473"/>
      <c r="K27" s="474"/>
      <c r="L27" s="494">
        <v>1</v>
      </c>
      <c r="M27" s="495"/>
      <c r="N27" s="495"/>
      <c r="O27" s="495"/>
      <c r="P27" s="537"/>
      <c r="Q27" s="494">
        <v>6180</v>
      </c>
      <c r="R27" s="495"/>
      <c r="S27" s="495"/>
      <c r="T27" s="495"/>
      <c r="U27" s="495"/>
      <c r="V27" s="537"/>
      <c r="W27" s="589"/>
      <c r="X27" s="590"/>
      <c r="Y27" s="591"/>
      <c r="Z27" s="493" t="s">
        <v>183</v>
      </c>
      <c r="AA27" s="473"/>
      <c r="AB27" s="473"/>
      <c r="AC27" s="473"/>
      <c r="AD27" s="473"/>
      <c r="AE27" s="473"/>
      <c r="AF27" s="473"/>
      <c r="AG27" s="474"/>
      <c r="AH27" s="494">
        <v>61</v>
      </c>
      <c r="AI27" s="495"/>
      <c r="AJ27" s="495"/>
      <c r="AK27" s="495"/>
      <c r="AL27" s="537"/>
      <c r="AM27" s="494">
        <v>193122</v>
      </c>
      <c r="AN27" s="495"/>
      <c r="AO27" s="495"/>
      <c r="AP27" s="495"/>
      <c r="AQ27" s="495"/>
      <c r="AR27" s="537"/>
      <c r="AS27" s="494">
        <v>3166</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184</v>
      </c>
      <c r="BO27" s="563"/>
      <c r="BP27" s="563"/>
      <c r="BQ27" s="563"/>
      <c r="BR27" s="563"/>
      <c r="BS27" s="563"/>
      <c r="BT27" s="563"/>
      <c r="BU27" s="564"/>
      <c r="BV27" s="562">
        <v>184</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185</v>
      </c>
      <c r="F28" s="473"/>
      <c r="G28" s="473"/>
      <c r="H28" s="473"/>
      <c r="I28" s="473"/>
      <c r="J28" s="473"/>
      <c r="K28" s="474"/>
      <c r="L28" s="494">
        <v>1</v>
      </c>
      <c r="M28" s="495"/>
      <c r="N28" s="495"/>
      <c r="O28" s="495"/>
      <c r="P28" s="537"/>
      <c r="Q28" s="494">
        <v>5350</v>
      </c>
      <c r="R28" s="495"/>
      <c r="S28" s="495"/>
      <c r="T28" s="495"/>
      <c r="U28" s="495"/>
      <c r="V28" s="537"/>
      <c r="W28" s="589"/>
      <c r="X28" s="590"/>
      <c r="Y28" s="591"/>
      <c r="Z28" s="493" t="s">
        <v>186</v>
      </c>
      <c r="AA28" s="473"/>
      <c r="AB28" s="473"/>
      <c r="AC28" s="473"/>
      <c r="AD28" s="473"/>
      <c r="AE28" s="473"/>
      <c r="AF28" s="473"/>
      <c r="AG28" s="474"/>
      <c r="AH28" s="494" t="s">
        <v>140</v>
      </c>
      <c r="AI28" s="495"/>
      <c r="AJ28" s="495"/>
      <c r="AK28" s="495"/>
      <c r="AL28" s="537"/>
      <c r="AM28" s="494" t="s">
        <v>131</v>
      </c>
      <c r="AN28" s="495"/>
      <c r="AO28" s="495"/>
      <c r="AP28" s="495"/>
      <c r="AQ28" s="495"/>
      <c r="AR28" s="537"/>
      <c r="AS28" s="494" t="s">
        <v>131</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2337114</v>
      </c>
      <c r="BO28" s="407"/>
      <c r="BP28" s="407"/>
      <c r="BQ28" s="407"/>
      <c r="BR28" s="407"/>
      <c r="BS28" s="407"/>
      <c r="BT28" s="407"/>
      <c r="BU28" s="408"/>
      <c r="BV28" s="406">
        <v>1737078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188</v>
      </c>
      <c r="F29" s="473"/>
      <c r="G29" s="473"/>
      <c r="H29" s="473"/>
      <c r="I29" s="473"/>
      <c r="J29" s="473"/>
      <c r="K29" s="474"/>
      <c r="L29" s="494">
        <v>15</v>
      </c>
      <c r="M29" s="495"/>
      <c r="N29" s="495"/>
      <c r="O29" s="495"/>
      <c r="P29" s="537"/>
      <c r="Q29" s="494">
        <v>4980</v>
      </c>
      <c r="R29" s="495"/>
      <c r="S29" s="495"/>
      <c r="T29" s="495"/>
      <c r="U29" s="495"/>
      <c r="V29" s="537"/>
      <c r="W29" s="592"/>
      <c r="X29" s="593"/>
      <c r="Y29" s="594"/>
      <c r="Z29" s="493" t="s">
        <v>189</v>
      </c>
      <c r="AA29" s="473"/>
      <c r="AB29" s="473"/>
      <c r="AC29" s="473"/>
      <c r="AD29" s="473"/>
      <c r="AE29" s="473"/>
      <c r="AF29" s="473"/>
      <c r="AG29" s="474"/>
      <c r="AH29" s="494">
        <v>580</v>
      </c>
      <c r="AI29" s="495"/>
      <c r="AJ29" s="495"/>
      <c r="AK29" s="495"/>
      <c r="AL29" s="537"/>
      <c r="AM29" s="494">
        <v>1707045</v>
      </c>
      <c r="AN29" s="495"/>
      <c r="AO29" s="495"/>
      <c r="AP29" s="495"/>
      <c r="AQ29" s="495"/>
      <c r="AR29" s="537"/>
      <c r="AS29" s="494">
        <v>2943</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443623</v>
      </c>
      <c r="BO29" s="444"/>
      <c r="BP29" s="444"/>
      <c r="BQ29" s="444"/>
      <c r="BR29" s="444"/>
      <c r="BS29" s="444"/>
      <c r="BT29" s="444"/>
      <c r="BU29" s="445"/>
      <c r="BV29" s="443">
        <v>445878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97.3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645089</v>
      </c>
      <c r="BO30" s="563"/>
      <c r="BP30" s="563"/>
      <c r="BQ30" s="563"/>
      <c r="BR30" s="563"/>
      <c r="BS30" s="563"/>
      <c r="BT30" s="563"/>
      <c r="BU30" s="564"/>
      <c r="BV30" s="562">
        <v>553934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198</v>
      </c>
      <c r="D33" s="467"/>
      <c r="E33" s="432" t="s">
        <v>199</v>
      </c>
      <c r="F33" s="432"/>
      <c r="G33" s="432"/>
      <c r="H33" s="432"/>
      <c r="I33" s="432"/>
      <c r="J33" s="432"/>
      <c r="K33" s="432"/>
      <c r="L33" s="432"/>
      <c r="M33" s="432"/>
      <c r="N33" s="432"/>
      <c r="O33" s="432"/>
      <c r="P33" s="432"/>
      <c r="Q33" s="432"/>
      <c r="R33" s="432"/>
      <c r="S33" s="432"/>
      <c r="T33" s="206"/>
      <c r="U33" s="467" t="s">
        <v>200</v>
      </c>
      <c r="V33" s="467"/>
      <c r="W33" s="432" t="s">
        <v>199</v>
      </c>
      <c r="X33" s="432"/>
      <c r="Y33" s="432"/>
      <c r="Z33" s="432"/>
      <c r="AA33" s="432"/>
      <c r="AB33" s="432"/>
      <c r="AC33" s="432"/>
      <c r="AD33" s="432"/>
      <c r="AE33" s="432"/>
      <c r="AF33" s="432"/>
      <c r="AG33" s="432"/>
      <c r="AH33" s="432"/>
      <c r="AI33" s="432"/>
      <c r="AJ33" s="432"/>
      <c r="AK33" s="432"/>
      <c r="AL33" s="206"/>
      <c r="AM33" s="467" t="s">
        <v>200</v>
      </c>
      <c r="AN33" s="467"/>
      <c r="AO33" s="432" t="s">
        <v>199</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200</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9</v>
      </c>
      <c r="AN34" s="633"/>
      <c r="AO34" s="634" t="str">
        <f>IF('各会計、関係団体の財政状況及び健全化判断比率'!B34="","",'各会計、関係団体の財政状況及び健全化判断比率'!B34)</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12</v>
      </c>
      <c r="BX34" s="633"/>
      <c r="BY34" s="634" t="str">
        <f>IF('各会計、関係団体の財政状況及び健全化判断比率'!B68="","",'各会計、関係団体の財政状況及び健全化判断比率'!B68)</f>
        <v>奈良県葛城地区清掃事務組合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大和高田市土地開発公社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休日診療所特別会計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国民健康保険天満診療所特別会計</v>
      </c>
      <c r="X35" s="634"/>
      <c r="Y35" s="634"/>
      <c r="Z35" s="634"/>
      <c r="AA35" s="634"/>
      <c r="AB35" s="634"/>
      <c r="AC35" s="634"/>
      <c r="AD35" s="634"/>
      <c r="AE35" s="634"/>
      <c r="AF35" s="634"/>
      <c r="AG35" s="634"/>
      <c r="AH35" s="634"/>
      <c r="AI35" s="634"/>
      <c r="AJ35" s="634"/>
      <c r="AK35" s="634"/>
      <c r="AL35" s="181"/>
      <c r="AM35" s="633">
        <f t="shared" ref="AM35:AM43" si="0">IF(AO35="","",AM34+1)</f>
        <v>10</v>
      </c>
      <c r="AN35" s="633"/>
      <c r="AO35" s="634" t="str">
        <f>IF('各会計、関係団体の財政状況及び健全化判断比率'!B35="","",'各会計、関係団体の財政状況及び健全化判断比率'!B35)</f>
        <v>病院事業会計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13</v>
      </c>
      <c r="BX35" s="633"/>
      <c r="BY35" s="634" t="str">
        <f>IF('各会計、関係団体の財政状況及び健全化判断比率'!B69="","",'各会計、関係団体の財政状況及び健全化判断比率'!B69)</f>
        <v>奈良県住宅新築資金等貸付金回収管理組合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駐車場事業特別会計</v>
      </c>
      <c r="X36" s="634"/>
      <c r="Y36" s="634"/>
      <c r="Z36" s="634"/>
      <c r="AA36" s="634"/>
      <c r="AB36" s="634"/>
      <c r="AC36" s="634"/>
      <c r="AD36" s="634"/>
      <c r="AE36" s="634"/>
      <c r="AF36" s="634"/>
      <c r="AG36" s="634"/>
      <c r="AH36" s="634"/>
      <c r="AI36" s="634"/>
      <c r="AJ36" s="634"/>
      <c r="AK36" s="634"/>
      <c r="AL36" s="181"/>
      <c r="AM36" s="633">
        <f t="shared" si="0"/>
        <v>11</v>
      </c>
      <c r="AN36" s="633"/>
      <c r="AO36" s="634" t="str">
        <f>IF('各会計、関係団体の財政状況及び健全化判断比率'!B36="","",'各会計、関係団体の財政状況及び健全化判断比率'!B36)</f>
        <v>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14</v>
      </c>
      <c r="BX36" s="633"/>
      <c r="BY36" s="634" t="str">
        <f>IF('各会計、関係団体の財政状況及び健全化判断比率'!B70="","",'各会計、関係団体の財政状況及び健全化判断比率'!B70)</f>
        <v>奈良県後期高齢者医療広域連合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介護保険事業特別会計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15</v>
      </c>
      <c r="BX37" s="633"/>
      <c r="BY37" s="634" t="str">
        <f>IF('各会計、関係団体の財政状況及び健全化判断比率'!B71="","",'各会計、関係団体の財政状況及び健全化判断比率'!B71)</f>
        <v>奈良県広域消防組合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f t="shared" si="4"/>
        <v>7</v>
      </c>
      <c r="V38" s="633"/>
      <c r="W38" s="634" t="str">
        <f>IF('各会計、関係団体の財政状況及び健全化判断比率'!B32="","",'各会計、関係団体の財政状況及び健全化判断比率'!B32)</f>
        <v>介護サービス事業特別会計</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16</v>
      </c>
      <c r="BX38" s="633"/>
      <c r="BY38" s="634" t="str">
        <f>IF('各会計、関係団体の財政状況及び健全化判断比率'!B72="","",'各会計、関係団体の財政状況及び健全化判断比率'!B72)</f>
        <v>山辺・県北西部広域環境衛生組合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f t="shared" si="4"/>
        <v>8</v>
      </c>
      <c r="V39" s="633"/>
      <c r="W39" s="634" t="str">
        <f>IF('各会計、関係団体の財政状況及び健全化判断比率'!B33="","",'各会計、関係団体の財政状況及び健全化判断比率'!B33)</f>
        <v>後期高齢者医療保険事業特別会計</v>
      </c>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WuSVbTKfPG82nx5nGHRTLnLT2/xJ6CEbtPhMHEEFVTUBVfCHXD9wAA4Cq3Uz2U9rcO5PvmHzbBkN9Mrjy6WEPQ==" saltValue="dRblmgyXz3s0iHmcMK78f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election activeCell="DL2" sqref="DL2"/>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228</v>
      </c>
      <c r="C5" s="646"/>
      <c r="D5" s="646"/>
      <c r="E5" s="646"/>
      <c r="F5" s="646"/>
      <c r="G5" s="646"/>
      <c r="H5" s="646"/>
      <c r="I5" s="646"/>
      <c r="J5" s="646"/>
      <c r="K5" s="646"/>
      <c r="L5" s="646"/>
      <c r="M5" s="646"/>
      <c r="N5" s="646"/>
      <c r="O5" s="646"/>
      <c r="P5" s="646"/>
      <c r="Q5" s="647"/>
      <c r="R5" s="648">
        <v>6769790</v>
      </c>
      <c r="S5" s="649"/>
      <c r="T5" s="649"/>
      <c r="U5" s="649"/>
      <c r="V5" s="649"/>
      <c r="W5" s="649"/>
      <c r="X5" s="649"/>
      <c r="Y5" s="650"/>
      <c r="Z5" s="651">
        <v>23.5</v>
      </c>
      <c r="AA5" s="651"/>
      <c r="AB5" s="651"/>
      <c r="AC5" s="651"/>
      <c r="AD5" s="652">
        <v>6378624</v>
      </c>
      <c r="AE5" s="652"/>
      <c r="AF5" s="652"/>
      <c r="AG5" s="652"/>
      <c r="AH5" s="652"/>
      <c r="AI5" s="652"/>
      <c r="AJ5" s="652"/>
      <c r="AK5" s="652"/>
      <c r="AL5" s="653">
        <v>40.799999999999997</v>
      </c>
      <c r="AM5" s="654"/>
      <c r="AN5" s="654"/>
      <c r="AO5" s="655"/>
      <c r="AP5" s="645" t="s">
        <v>229</v>
      </c>
      <c r="AQ5" s="646"/>
      <c r="AR5" s="646"/>
      <c r="AS5" s="646"/>
      <c r="AT5" s="646"/>
      <c r="AU5" s="646"/>
      <c r="AV5" s="646"/>
      <c r="AW5" s="646"/>
      <c r="AX5" s="646"/>
      <c r="AY5" s="646"/>
      <c r="AZ5" s="646"/>
      <c r="BA5" s="646"/>
      <c r="BB5" s="646"/>
      <c r="BC5" s="646"/>
      <c r="BD5" s="646"/>
      <c r="BE5" s="646"/>
      <c r="BF5" s="647"/>
      <c r="BG5" s="659">
        <v>6378624</v>
      </c>
      <c r="BH5" s="660"/>
      <c r="BI5" s="660"/>
      <c r="BJ5" s="660"/>
      <c r="BK5" s="660"/>
      <c r="BL5" s="660"/>
      <c r="BM5" s="660"/>
      <c r="BN5" s="661"/>
      <c r="BO5" s="662">
        <v>94.2</v>
      </c>
      <c r="BP5" s="662"/>
      <c r="BQ5" s="662"/>
      <c r="BR5" s="662"/>
      <c r="BS5" s="663">
        <v>51148</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2">
      <c r="B6" s="656" t="s">
        <v>233</v>
      </c>
      <c r="C6" s="657"/>
      <c r="D6" s="657"/>
      <c r="E6" s="657"/>
      <c r="F6" s="657"/>
      <c r="G6" s="657"/>
      <c r="H6" s="657"/>
      <c r="I6" s="657"/>
      <c r="J6" s="657"/>
      <c r="K6" s="657"/>
      <c r="L6" s="657"/>
      <c r="M6" s="657"/>
      <c r="N6" s="657"/>
      <c r="O6" s="657"/>
      <c r="P6" s="657"/>
      <c r="Q6" s="658"/>
      <c r="R6" s="659">
        <v>111563</v>
      </c>
      <c r="S6" s="660"/>
      <c r="T6" s="660"/>
      <c r="U6" s="660"/>
      <c r="V6" s="660"/>
      <c r="W6" s="660"/>
      <c r="X6" s="660"/>
      <c r="Y6" s="661"/>
      <c r="Z6" s="662">
        <v>0.4</v>
      </c>
      <c r="AA6" s="662"/>
      <c r="AB6" s="662"/>
      <c r="AC6" s="662"/>
      <c r="AD6" s="663">
        <v>111563</v>
      </c>
      <c r="AE6" s="663"/>
      <c r="AF6" s="663"/>
      <c r="AG6" s="663"/>
      <c r="AH6" s="663"/>
      <c r="AI6" s="663"/>
      <c r="AJ6" s="663"/>
      <c r="AK6" s="663"/>
      <c r="AL6" s="664">
        <v>0.7</v>
      </c>
      <c r="AM6" s="665"/>
      <c r="AN6" s="665"/>
      <c r="AO6" s="666"/>
      <c r="AP6" s="656" t="s">
        <v>234</v>
      </c>
      <c r="AQ6" s="657"/>
      <c r="AR6" s="657"/>
      <c r="AS6" s="657"/>
      <c r="AT6" s="657"/>
      <c r="AU6" s="657"/>
      <c r="AV6" s="657"/>
      <c r="AW6" s="657"/>
      <c r="AX6" s="657"/>
      <c r="AY6" s="657"/>
      <c r="AZ6" s="657"/>
      <c r="BA6" s="657"/>
      <c r="BB6" s="657"/>
      <c r="BC6" s="657"/>
      <c r="BD6" s="657"/>
      <c r="BE6" s="657"/>
      <c r="BF6" s="658"/>
      <c r="BG6" s="659">
        <v>6378624</v>
      </c>
      <c r="BH6" s="660"/>
      <c r="BI6" s="660"/>
      <c r="BJ6" s="660"/>
      <c r="BK6" s="660"/>
      <c r="BL6" s="660"/>
      <c r="BM6" s="660"/>
      <c r="BN6" s="661"/>
      <c r="BO6" s="662">
        <v>94.2</v>
      </c>
      <c r="BP6" s="662"/>
      <c r="BQ6" s="662"/>
      <c r="BR6" s="662"/>
      <c r="BS6" s="663">
        <v>51148</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216965</v>
      </c>
      <c r="CS6" s="660"/>
      <c r="CT6" s="660"/>
      <c r="CU6" s="660"/>
      <c r="CV6" s="660"/>
      <c r="CW6" s="660"/>
      <c r="CX6" s="660"/>
      <c r="CY6" s="661"/>
      <c r="CZ6" s="653">
        <v>0.8</v>
      </c>
      <c r="DA6" s="654"/>
      <c r="DB6" s="654"/>
      <c r="DC6" s="670"/>
      <c r="DD6" s="668" t="s">
        <v>131</v>
      </c>
      <c r="DE6" s="660"/>
      <c r="DF6" s="660"/>
      <c r="DG6" s="660"/>
      <c r="DH6" s="660"/>
      <c r="DI6" s="660"/>
      <c r="DJ6" s="660"/>
      <c r="DK6" s="660"/>
      <c r="DL6" s="660"/>
      <c r="DM6" s="660"/>
      <c r="DN6" s="660"/>
      <c r="DO6" s="660"/>
      <c r="DP6" s="661"/>
      <c r="DQ6" s="668">
        <v>216965</v>
      </c>
      <c r="DR6" s="660"/>
      <c r="DS6" s="660"/>
      <c r="DT6" s="660"/>
      <c r="DU6" s="660"/>
      <c r="DV6" s="660"/>
      <c r="DW6" s="660"/>
      <c r="DX6" s="660"/>
      <c r="DY6" s="660"/>
      <c r="DZ6" s="660"/>
      <c r="EA6" s="660"/>
      <c r="EB6" s="660"/>
      <c r="EC6" s="669"/>
    </row>
    <row r="7" spans="2:143" ht="11.25" customHeight="1" x14ac:dyDescent="0.2">
      <c r="B7" s="656" t="s">
        <v>236</v>
      </c>
      <c r="C7" s="657"/>
      <c r="D7" s="657"/>
      <c r="E7" s="657"/>
      <c r="F7" s="657"/>
      <c r="G7" s="657"/>
      <c r="H7" s="657"/>
      <c r="I7" s="657"/>
      <c r="J7" s="657"/>
      <c r="K7" s="657"/>
      <c r="L7" s="657"/>
      <c r="M7" s="657"/>
      <c r="N7" s="657"/>
      <c r="O7" s="657"/>
      <c r="P7" s="657"/>
      <c r="Q7" s="658"/>
      <c r="R7" s="659">
        <v>3697</v>
      </c>
      <c r="S7" s="660"/>
      <c r="T7" s="660"/>
      <c r="U7" s="660"/>
      <c r="V7" s="660"/>
      <c r="W7" s="660"/>
      <c r="X7" s="660"/>
      <c r="Y7" s="661"/>
      <c r="Z7" s="662">
        <v>0</v>
      </c>
      <c r="AA7" s="662"/>
      <c r="AB7" s="662"/>
      <c r="AC7" s="662"/>
      <c r="AD7" s="663">
        <v>3697</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3138779</v>
      </c>
      <c r="BH7" s="660"/>
      <c r="BI7" s="660"/>
      <c r="BJ7" s="660"/>
      <c r="BK7" s="660"/>
      <c r="BL7" s="660"/>
      <c r="BM7" s="660"/>
      <c r="BN7" s="661"/>
      <c r="BO7" s="662">
        <v>46.4</v>
      </c>
      <c r="BP7" s="662"/>
      <c r="BQ7" s="662"/>
      <c r="BR7" s="662"/>
      <c r="BS7" s="663">
        <v>51148</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2868462</v>
      </c>
      <c r="CS7" s="660"/>
      <c r="CT7" s="660"/>
      <c r="CU7" s="660"/>
      <c r="CV7" s="660"/>
      <c r="CW7" s="660"/>
      <c r="CX7" s="660"/>
      <c r="CY7" s="661"/>
      <c r="CZ7" s="662">
        <v>10.1</v>
      </c>
      <c r="DA7" s="662"/>
      <c r="DB7" s="662"/>
      <c r="DC7" s="662"/>
      <c r="DD7" s="668">
        <v>18882</v>
      </c>
      <c r="DE7" s="660"/>
      <c r="DF7" s="660"/>
      <c r="DG7" s="660"/>
      <c r="DH7" s="660"/>
      <c r="DI7" s="660"/>
      <c r="DJ7" s="660"/>
      <c r="DK7" s="660"/>
      <c r="DL7" s="660"/>
      <c r="DM7" s="660"/>
      <c r="DN7" s="660"/>
      <c r="DO7" s="660"/>
      <c r="DP7" s="661"/>
      <c r="DQ7" s="668">
        <v>2387846</v>
      </c>
      <c r="DR7" s="660"/>
      <c r="DS7" s="660"/>
      <c r="DT7" s="660"/>
      <c r="DU7" s="660"/>
      <c r="DV7" s="660"/>
      <c r="DW7" s="660"/>
      <c r="DX7" s="660"/>
      <c r="DY7" s="660"/>
      <c r="DZ7" s="660"/>
      <c r="EA7" s="660"/>
      <c r="EB7" s="660"/>
      <c r="EC7" s="669"/>
    </row>
    <row r="8" spans="2:143" ht="11.25" customHeight="1" x14ac:dyDescent="0.2">
      <c r="B8" s="656" t="s">
        <v>239</v>
      </c>
      <c r="C8" s="657"/>
      <c r="D8" s="657"/>
      <c r="E8" s="657"/>
      <c r="F8" s="657"/>
      <c r="G8" s="657"/>
      <c r="H8" s="657"/>
      <c r="I8" s="657"/>
      <c r="J8" s="657"/>
      <c r="K8" s="657"/>
      <c r="L8" s="657"/>
      <c r="M8" s="657"/>
      <c r="N8" s="657"/>
      <c r="O8" s="657"/>
      <c r="P8" s="657"/>
      <c r="Q8" s="658"/>
      <c r="R8" s="659">
        <v>78414</v>
      </c>
      <c r="S8" s="660"/>
      <c r="T8" s="660"/>
      <c r="U8" s="660"/>
      <c r="V8" s="660"/>
      <c r="W8" s="660"/>
      <c r="X8" s="660"/>
      <c r="Y8" s="661"/>
      <c r="Z8" s="662">
        <v>0.3</v>
      </c>
      <c r="AA8" s="662"/>
      <c r="AB8" s="662"/>
      <c r="AC8" s="662"/>
      <c r="AD8" s="663">
        <v>78414</v>
      </c>
      <c r="AE8" s="663"/>
      <c r="AF8" s="663"/>
      <c r="AG8" s="663"/>
      <c r="AH8" s="663"/>
      <c r="AI8" s="663"/>
      <c r="AJ8" s="663"/>
      <c r="AK8" s="663"/>
      <c r="AL8" s="664">
        <v>0.5</v>
      </c>
      <c r="AM8" s="665"/>
      <c r="AN8" s="665"/>
      <c r="AO8" s="666"/>
      <c r="AP8" s="656" t="s">
        <v>240</v>
      </c>
      <c r="AQ8" s="657"/>
      <c r="AR8" s="657"/>
      <c r="AS8" s="657"/>
      <c r="AT8" s="657"/>
      <c r="AU8" s="657"/>
      <c r="AV8" s="657"/>
      <c r="AW8" s="657"/>
      <c r="AX8" s="657"/>
      <c r="AY8" s="657"/>
      <c r="AZ8" s="657"/>
      <c r="BA8" s="657"/>
      <c r="BB8" s="657"/>
      <c r="BC8" s="657"/>
      <c r="BD8" s="657"/>
      <c r="BE8" s="657"/>
      <c r="BF8" s="658"/>
      <c r="BG8" s="659">
        <v>105154</v>
      </c>
      <c r="BH8" s="660"/>
      <c r="BI8" s="660"/>
      <c r="BJ8" s="660"/>
      <c r="BK8" s="660"/>
      <c r="BL8" s="660"/>
      <c r="BM8" s="660"/>
      <c r="BN8" s="661"/>
      <c r="BO8" s="662">
        <v>1.6</v>
      </c>
      <c r="BP8" s="662"/>
      <c r="BQ8" s="662"/>
      <c r="BR8" s="662"/>
      <c r="BS8" s="663" t="s">
        <v>241</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12967728</v>
      </c>
      <c r="CS8" s="660"/>
      <c r="CT8" s="660"/>
      <c r="CU8" s="660"/>
      <c r="CV8" s="660"/>
      <c r="CW8" s="660"/>
      <c r="CX8" s="660"/>
      <c r="CY8" s="661"/>
      <c r="CZ8" s="662">
        <v>45.6</v>
      </c>
      <c r="DA8" s="662"/>
      <c r="DB8" s="662"/>
      <c r="DC8" s="662"/>
      <c r="DD8" s="668">
        <v>5500</v>
      </c>
      <c r="DE8" s="660"/>
      <c r="DF8" s="660"/>
      <c r="DG8" s="660"/>
      <c r="DH8" s="660"/>
      <c r="DI8" s="660"/>
      <c r="DJ8" s="660"/>
      <c r="DK8" s="660"/>
      <c r="DL8" s="660"/>
      <c r="DM8" s="660"/>
      <c r="DN8" s="660"/>
      <c r="DO8" s="660"/>
      <c r="DP8" s="661"/>
      <c r="DQ8" s="668">
        <v>5757978</v>
      </c>
      <c r="DR8" s="660"/>
      <c r="DS8" s="660"/>
      <c r="DT8" s="660"/>
      <c r="DU8" s="660"/>
      <c r="DV8" s="660"/>
      <c r="DW8" s="660"/>
      <c r="DX8" s="660"/>
      <c r="DY8" s="660"/>
      <c r="DZ8" s="660"/>
      <c r="EA8" s="660"/>
      <c r="EB8" s="660"/>
      <c r="EC8" s="669"/>
    </row>
    <row r="9" spans="2:143" ht="11.25" customHeight="1" x14ac:dyDescent="0.2">
      <c r="B9" s="656" t="s">
        <v>243</v>
      </c>
      <c r="C9" s="657"/>
      <c r="D9" s="657"/>
      <c r="E9" s="657"/>
      <c r="F9" s="657"/>
      <c r="G9" s="657"/>
      <c r="H9" s="657"/>
      <c r="I9" s="657"/>
      <c r="J9" s="657"/>
      <c r="K9" s="657"/>
      <c r="L9" s="657"/>
      <c r="M9" s="657"/>
      <c r="N9" s="657"/>
      <c r="O9" s="657"/>
      <c r="P9" s="657"/>
      <c r="Q9" s="658"/>
      <c r="R9" s="659">
        <v>54904</v>
      </c>
      <c r="S9" s="660"/>
      <c r="T9" s="660"/>
      <c r="U9" s="660"/>
      <c r="V9" s="660"/>
      <c r="W9" s="660"/>
      <c r="X9" s="660"/>
      <c r="Y9" s="661"/>
      <c r="Z9" s="662">
        <v>0.2</v>
      </c>
      <c r="AA9" s="662"/>
      <c r="AB9" s="662"/>
      <c r="AC9" s="662"/>
      <c r="AD9" s="663">
        <v>54904</v>
      </c>
      <c r="AE9" s="663"/>
      <c r="AF9" s="663"/>
      <c r="AG9" s="663"/>
      <c r="AH9" s="663"/>
      <c r="AI9" s="663"/>
      <c r="AJ9" s="663"/>
      <c r="AK9" s="663"/>
      <c r="AL9" s="664">
        <v>0.4</v>
      </c>
      <c r="AM9" s="665"/>
      <c r="AN9" s="665"/>
      <c r="AO9" s="666"/>
      <c r="AP9" s="656" t="s">
        <v>244</v>
      </c>
      <c r="AQ9" s="657"/>
      <c r="AR9" s="657"/>
      <c r="AS9" s="657"/>
      <c r="AT9" s="657"/>
      <c r="AU9" s="657"/>
      <c r="AV9" s="657"/>
      <c r="AW9" s="657"/>
      <c r="AX9" s="657"/>
      <c r="AY9" s="657"/>
      <c r="AZ9" s="657"/>
      <c r="BA9" s="657"/>
      <c r="BB9" s="657"/>
      <c r="BC9" s="657"/>
      <c r="BD9" s="657"/>
      <c r="BE9" s="657"/>
      <c r="BF9" s="658"/>
      <c r="BG9" s="659">
        <v>2703416</v>
      </c>
      <c r="BH9" s="660"/>
      <c r="BI9" s="660"/>
      <c r="BJ9" s="660"/>
      <c r="BK9" s="660"/>
      <c r="BL9" s="660"/>
      <c r="BM9" s="660"/>
      <c r="BN9" s="661"/>
      <c r="BO9" s="662">
        <v>39.9</v>
      </c>
      <c r="BP9" s="662"/>
      <c r="BQ9" s="662"/>
      <c r="BR9" s="662"/>
      <c r="BS9" s="663" t="s">
        <v>131</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3991742</v>
      </c>
      <c r="CS9" s="660"/>
      <c r="CT9" s="660"/>
      <c r="CU9" s="660"/>
      <c r="CV9" s="660"/>
      <c r="CW9" s="660"/>
      <c r="CX9" s="660"/>
      <c r="CY9" s="661"/>
      <c r="CZ9" s="662">
        <v>14</v>
      </c>
      <c r="DA9" s="662"/>
      <c r="DB9" s="662"/>
      <c r="DC9" s="662"/>
      <c r="DD9" s="668">
        <v>411211</v>
      </c>
      <c r="DE9" s="660"/>
      <c r="DF9" s="660"/>
      <c r="DG9" s="660"/>
      <c r="DH9" s="660"/>
      <c r="DI9" s="660"/>
      <c r="DJ9" s="660"/>
      <c r="DK9" s="660"/>
      <c r="DL9" s="660"/>
      <c r="DM9" s="660"/>
      <c r="DN9" s="660"/>
      <c r="DO9" s="660"/>
      <c r="DP9" s="661"/>
      <c r="DQ9" s="668">
        <v>2909888</v>
      </c>
      <c r="DR9" s="660"/>
      <c r="DS9" s="660"/>
      <c r="DT9" s="660"/>
      <c r="DU9" s="660"/>
      <c r="DV9" s="660"/>
      <c r="DW9" s="660"/>
      <c r="DX9" s="660"/>
      <c r="DY9" s="660"/>
      <c r="DZ9" s="660"/>
      <c r="EA9" s="660"/>
      <c r="EB9" s="660"/>
      <c r="EC9" s="669"/>
    </row>
    <row r="10" spans="2:143" ht="11.25" customHeight="1" x14ac:dyDescent="0.2">
      <c r="B10" s="656" t="s">
        <v>246</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131</v>
      </c>
      <c r="AA10" s="662"/>
      <c r="AB10" s="662"/>
      <c r="AC10" s="662"/>
      <c r="AD10" s="663" t="s">
        <v>131</v>
      </c>
      <c r="AE10" s="663"/>
      <c r="AF10" s="663"/>
      <c r="AG10" s="663"/>
      <c r="AH10" s="663"/>
      <c r="AI10" s="663"/>
      <c r="AJ10" s="663"/>
      <c r="AK10" s="663"/>
      <c r="AL10" s="664" t="s">
        <v>131</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131763</v>
      </c>
      <c r="BH10" s="660"/>
      <c r="BI10" s="660"/>
      <c r="BJ10" s="660"/>
      <c r="BK10" s="660"/>
      <c r="BL10" s="660"/>
      <c r="BM10" s="660"/>
      <c r="BN10" s="661"/>
      <c r="BO10" s="662">
        <v>1.9</v>
      </c>
      <c r="BP10" s="662"/>
      <c r="BQ10" s="662"/>
      <c r="BR10" s="662"/>
      <c r="BS10" s="663" t="s">
        <v>131</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v>17637</v>
      </c>
      <c r="CS10" s="660"/>
      <c r="CT10" s="660"/>
      <c r="CU10" s="660"/>
      <c r="CV10" s="660"/>
      <c r="CW10" s="660"/>
      <c r="CX10" s="660"/>
      <c r="CY10" s="661"/>
      <c r="CZ10" s="662">
        <v>0.1</v>
      </c>
      <c r="DA10" s="662"/>
      <c r="DB10" s="662"/>
      <c r="DC10" s="662"/>
      <c r="DD10" s="668" t="s">
        <v>131</v>
      </c>
      <c r="DE10" s="660"/>
      <c r="DF10" s="660"/>
      <c r="DG10" s="660"/>
      <c r="DH10" s="660"/>
      <c r="DI10" s="660"/>
      <c r="DJ10" s="660"/>
      <c r="DK10" s="660"/>
      <c r="DL10" s="660"/>
      <c r="DM10" s="660"/>
      <c r="DN10" s="660"/>
      <c r="DO10" s="660"/>
      <c r="DP10" s="661"/>
      <c r="DQ10" s="668">
        <v>17637</v>
      </c>
      <c r="DR10" s="660"/>
      <c r="DS10" s="660"/>
      <c r="DT10" s="660"/>
      <c r="DU10" s="660"/>
      <c r="DV10" s="660"/>
      <c r="DW10" s="660"/>
      <c r="DX10" s="660"/>
      <c r="DY10" s="660"/>
      <c r="DZ10" s="660"/>
      <c r="EA10" s="660"/>
      <c r="EB10" s="660"/>
      <c r="EC10" s="669"/>
    </row>
    <row r="11" spans="2:143" ht="11.25" customHeight="1" x14ac:dyDescent="0.2">
      <c r="B11" s="656" t="s">
        <v>249</v>
      </c>
      <c r="C11" s="657"/>
      <c r="D11" s="657"/>
      <c r="E11" s="657"/>
      <c r="F11" s="657"/>
      <c r="G11" s="657"/>
      <c r="H11" s="657"/>
      <c r="I11" s="657"/>
      <c r="J11" s="657"/>
      <c r="K11" s="657"/>
      <c r="L11" s="657"/>
      <c r="M11" s="657"/>
      <c r="N11" s="657"/>
      <c r="O11" s="657"/>
      <c r="P11" s="657"/>
      <c r="Q11" s="658"/>
      <c r="R11" s="659">
        <v>1344929</v>
      </c>
      <c r="S11" s="660"/>
      <c r="T11" s="660"/>
      <c r="U11" s="660"/>
      <c r="V11" s="660"/>
      <c r="W11" s="660"/>
      <c r="X11" s="660"/>
      <c r="Y11" s="661"/>
      <c r="Z11" s="664">
        <v>4.7</v>
      </c>
      <c r="AA11" s="665"/>
      <c r="AB11" s="665"/>
      <c r="AC11" s="671"/>
      <c r="AD11" s="668">
        <v>1344929</v>
      </c>
      <c r="AE11" s="660"/>
      <c r="AF11" s="660"/>
      <c r="AG11" s="660"/>
      <c r="AH11" s="660"/>
      <c r="AI11" s="660"/>
      <c r="AJ11" s="660"/>
      <c r="AK11" s="661"/>
      <c r="AL11" s="664">
        <v>8.6</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198446</v>
      </c>
      <c r="BH11" s="660"/>
      <c r="BI11" s="660"/>
      <c r="BJ11" s="660"/>
      <c r="BK11" s="660"/>
      <c r="BL11" s="660"/>
      <c r="BM11" s="660"/>
      <c r="BN11" s="661"/>
      <c r="BO11" s="662">
        <v>2.9</v>
      </c>
      <c r="BP11" s="662"/>
      <c r="BQ11" s="662"/>
      <c r="BR11" s="662"/>
      <c r="BS11" s="663">
        <v>51148</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143451</v>
      </c>
      <c r="CS11" s="660"/>
      <c r="CT11" s="660"/>
      <c r="CU11" s="660"/>
      <c r="CV11" s="660"/>
      <c r="CW11" s="660"/>
      <c r="CX11" s="660"/>
      <c r="CY11" s="661"/>
      <c r="CZ11" s="662">
        <v>0.5</v>
      </c>
      <c r="DA11" s="662"/>
      <c r="DB11" s="662"/>
      <c r="DC11" s="662"/>
      <c r="DD11" s="668">
        <v>90757</v>
      </c>
      <c r="DE11" s="660"/>
      <c r="DF11" s="660"/>
      <c r="DG11" s="660"/>
      <c r="DH11" s="660"/>
      <c r="DI11" s="660"/>
      <c r="DJ11" s="660"/>
      <c r="DK11" s="660"/>
      <c r="DL11" s="660"/>
      <c r="DM11" s="660"/>
      <c r="DN11" s="660"/>
      <c r="DO11" s="660"/>
      <c r="DP11" s="661"/>
      <c r="DQ11" s="668">
        <v>76716</v>
      </c>
      <c r="DR11" s="660"/>
      <c r="DS11" s="660"/>
      <c r="DT11" s="660"/>
      <c r="DU11" s="660"/>
      <c r="DV11" s="660"/>
      <c r="DW11" s="660"/>
      <c r="DX11" s="660"/>
      <c r="DY11" s="660"/>
      <c r="DZ11" s="660"/>
      <c r="EA11" s="660"/>
      <c r="EB11" s="660"/>
      <c r="EC11" s="669"/>
    </row>
    <row r="12" spans="2:143" ht="11.25" customHeight="1" x14ac:dyDescent="0.2">
      <c r="B12" s="656" t="s">
        <v>252</v>
      </c>
      <c r="C12" s="657"/>
      <c r="D12" s="657"/>
      <c r="E12" s="657"/>
      <c r="F12" s="657"/>
      <c r="G12" s="657"/>
      <c r="H12" s="657"/>
      <c r="I12" s="657"/>
      <c r="J12" s="657"/>
      <c r="K12" s="657"/>
      <c r="L12" s="657"/>
      <c r="M12" s="657"/>
      <c r="N12" s="657"/>
      <c r="O12" s="657"/>
      <c r="P12" s="657"/>
      <c r="Q12" s="658"/>
      <c r="R12" s="659" t="s">
        <v>131</v>
      </c>
      <c r="S12" s="660"/>
      <c r="T12" s="660"/>
      <c r="U12" s="660"/>
      <c r="V12" s="660"/>
      <c r="W12" s="660"/>
      <c r="X12" s="660"/>
      <c r="Y12" s="661"/>
      <c r="Z12" s="662" t="s">
        <v>131</v>
      </c>
      <c r="AA12" s="662"/>
      <c r="AB12" s="662"/>
      <c r="AC12" s="662"/>
      <c r="AD12" s="663" t="s">
        <v>131</v>
      </c>
      <c r="AE12" s="663"/>
      <c r="AF12" s="663"/>
      <c r="AG12" s="663"/>
      <c r="AH12" s="663"/>
      <c r="AI12" s="663"/>
      <c r="AJ12" s="663"/>
      <c r="AK12" s="663"/>
      <c r="AL12" s="664" t="s">
        <v>241</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2682073</v>
      </c>
      <c r="BH12" s="660"/>
      <c r="BI12" s="660"/>
      <c r="BJ12" s="660"/>
      <c r="BK12" s="660"/>
      <c r="BL12" s="660"/>
      <c r="BM12" s="660"/>
      <c r="BN12" s="661"/>
      <c r="BO12" s="662">
        <v>39.6</v>
      </c>
      <c r="BP12" s="662"/>
      <c r="BQ12" s="662"/>
      <c r="BR12" s="662"/>
      <c r="BS12" s="663" t="s">
        <v>241</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457539</v>
      </c>
      <c r="CS12" s="660"/>
      <c r="CT12" s="660"/>
      <c r="CU12" s="660"/>
      <c r="CV12" s="660"/>
      <c r="CW12" s="660"/>
      <c r="CX12" s="660"/>
      <c r="CY12" s="661"/>
      <c r="CZ12" s="662">
        <v>1.6</v>
      </c>
      <c r="DA12" s="662"/>
      <c r="DB12" s="662"/>
      <c r="DC12" s="662"/>
      <c r="DD12" s="668" t="s">
        <v>241</v>
      </c>
      <c r="DE12" s="660"/>
      <c r="DF12" s="660"/>
      <c r="DG12" s="660"/>
      <c r="DH12" s="660"/>
      <c r="DI12" s="660"/>
      <c r="DJ12" s="660"/>
      <c r="DK12" s="660"/>
      <c r="DL12" s="660"/>
      <c r="DM12" s="660"/>
      <c r="DN12" s="660"/>
      <c r="DO12" s="660"/>
      <c r="DP12" s="661"/>
      <c r="DQ12" s="668">
        <v>286206</v>
      </c>
      <c r="DR12" s="660"/>
      <c r="DS12" s="660"/>
      <c r="DT12" s="660"/>
      <c r="DU12" s="660"/>
      <c r="DV12" s="660"/>
      <c r="DW12" s="660"/>
      <c r="DX12" s="660"/>
      <c r="DY12" s="660"/>
      <c r="DZ12" s="660"/>
      <c r="EA12" s="660"/>
      <c r="EB12" s="660"/>
      <c r="EC12" s="669"/>
    </row>
    <row r="13" spans="2:143" ht="11.25" customHeight="1" x14ac:dyDescent="0.2">
      <c r="B13" s="656" t="s">
        <v>255</v>
      </c>
      <c r="C13" s="657"/>
      <c r="D13" s="657"/>
      <c r="E13" s="657"/>
      <c r="F13" s="657"/>
      <c r="G13" s="657"/>
      <c r="H13" s="657"/>
      <c r="I13" s="657"/>
      <c r="J13" s="657"/>
      <c r="K13" s="657"/>
      <c r="L13" s="657"/>
      <c r="M13" s="657"/>
      <c r="N13" s="657"/>
      <c r="O13" s="657"/>
      <c r="P13" s="657"/>
      <c r="Q13" s="658"/>
      <c r="R13" s="659" t="s">
        <v>241</v>
      </c>
      <c r="S13" s="660"/>
      <c r="T13" s="660"/>
      <c r="U13" s="660"/>
      <c r="V13" s="660"/>
      <c r="W13" s="660"/>
      <c r="X13" s="660"/>
      <c r="Y13" s="661"/>
      <c r="Z13" s="662" t="s">
        <v>241</v>
      </c>
      <c r="AA13" s="662"/>
      <c r="AB13" s="662"/>
      <c r="AC13" s="662"/>
      <c r="AD13" s="663" t="s">
        <v>131</v>
      </c>
      <c r="AE13" s="663"/>
      <c r="AF13" s="663"/>
      <c r="AG13" s="663"/>
      <c r="AH13" s="663"/>
      <c r="AI13" s="663"/>
      <c r="AJ13" s="663"/>
      <c r="AK13" s="663"/>
      <c r="AL13" s="664" t="s">
        <v>131</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2672322</v>
      </c>
      <c r="BH13" s="660"/>
      <c r="BI13" s="660"/>
      <c r="BJ13" s="660"/>
      <c r="BK13" s="660"/>
      <c r="BL13" s="660"/>
      <c r="BM13" s="660"/>
      <c r="BN13" s="661"/>
      <c r="BO13" s="662">
        <v>39.5</v>
      </c>
      <c r="BP13" s="662"/>
      <c r="BQ13" s="662"/>
      <c r="BR13" s="662"/>
      <c r="BS13" s="663" t="s">
        <v>131</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2152068</v>
      </c>
      <c r="CS13" s="660"/>
      <c r="CT13" s="660"/>
      <c r="CU13" s="660"/>
      <c r="CV13" s="660"/>
      <c r="CW13" s="660"/>
      <c r="CX13" s="660"/>
      <c r="CY13" s="661"/>
      <c r="CZ13" s="662">
        <v>7.6</v>
      </c>
      <c r="DA13" s="662"/>
      <c r="DB13" s="662"/>
      <c r="DC13" s="662"/>
      <c r="DD13" s="668">
        <v>376475</v>
      </c>
      <c r="DE13" s="660"/>
      <c r="DF13" s="660"/>
      <c r="DG13" s="660"/>
      <c r="DH13" s="660"/>
      <c r="DI13" s="660"/>
      <c r="DJ13" s="660"/>
      <c r="DK13" s="660"/>
      <c r="DL13" s="660"/>
      <c r="DM13" s="660"/>
      <c r="DN13" s="660"/>
      <c r="DO13" s="660"/>
      <c r="DP13" s="661"/>
      <c r="DQ13" s="668">
        <v>1794951</v>
      </c>
      <c r="DR13" s="660"/>
      <c r="DS13" s="660"/>
      <c r="DT13" s="660"/>
      <c r="DU13" s="660"/>
      <c r="DV13" s="660"/>
      <c r="DW13" s="660"/>
      <c r="DX13" s="660"/>
      <c r="DY13" s="660"/>
      <c r="DZ13" s="660"/>
      <c r="EA13" s="660"/>
      <c r="EB13" s="660"/>
      <c r="EC13" s="669"/>
    </row>
    <row r="14" spans="2:143" ht="11.25" customHeight="1" x14ac:dyDescent="0.2">
      <c r="B14" s="656" t="s">
        <v>258</v>
      </c>
      <c r="C14" s="657"/>
      <c r="D14" s="657"/>
      <c r="E14" s="657"/>
      <c r="F14" s="657"/>
      <c r="G14" s="657"/>
      <c r="H14" s="657"/>
      <c r="I14" s="657"/>
      <c r="J14" s="657"/>
      <c r="K14" s="657"/>
      <c r="L14" s="657"/>
      <c r="M14" s="657"/>
      <c r="N14" s="657"/>
      <c r="O14" s="657"/>
      <c r="P14" s="657"/>
      <c r="Q14" s="658"/>
      <c r="R14" s="659">
        <v>575</v>
      </c>
      <c r="S14" s="660"/>
      <c r="T14" s="660"/>
      <c r="U14" s="660"/>
      <c r="V14" s="660"/>
      <c r="W14" s="660"/>
      <c r="X14" s="660"/>
      <c r="Y14" s="661"/>
      <c r="Z14" s="662">
        <v>0</v>
      </c>
      <c r="AA14" s="662"/>
      <c r="AB14" s="662"/>
      <c r="AC14" s="662"/>
      <c r="AD14" s="663">
        <v>575</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176560</v>
      </c>
      <c r="BH14" s="660"/>
      <c r="BI14" s="660"/>
      <c r="BJ14" s="660"/>
      <c r="BK14" s="660"/>
      <c r="BL14" s="660"/>
      <c r="BM14" s="660"/>
      <c r="BN14" s="661"/>
      <c r="BO14" s="662">
        <v>2.6</v>
      </c>
      <c r="BP14" s="662"/>
      <c r="BQ14" s="662"/>
      <c r="BR14" s="662"/>
      <c r="BS14" s="663" t="s">
        <v>241</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907968</v>
      </c>
      <c r="CS14" s="660"/>
      <c r="CT14" s="660"/>
      <c r="CU14" s="660"/>
      <c r="CV14" s="660"/>
      <c r="CW14" s="660"/>
      <c r="CX14" s="660"/>
      <c r="CY14" s="661"/>
      <c r="CZ14" s="662">
        <v>3.2</v>
      </c>
      <c r="DA14" s="662"/>
      <c r="DB14" s="662"/>
      <c r="DC14" s="662"/>
      <c r="DD14" s="668">
        <v>30679</v>
      </c>
      <c r="DE14" s="660"/>
      <c r="DF14" s="660"/>
      <c r="DG14" s="660"/>
      <c r="DH14" s="660"/>
      <c r="DI14" s="660"/>
      <c r="DJ14" s="660"/>
      <c r="DK14" s="660"/>
      <c r="DL14" s="660"/>
      <c r="DM14" s="660"/>
      <c r="DN14" s="660"/>
      <c r="DO14" s="660"/>
      <c r="DP14" s="661"/>
      <c r="DQ14" s="668">
        <v>866707</v>
      </c>
      <c r="DR14" s="660"/>
      <c r="DS14" s="660"/>
      <c r="DT14" s="660"/>
      <c r="DU14" s="660"/>
      <c r="DV14" s="660"/>
      <c r="DW14" s="660"/>
      <c r="DX14" s="660"/>
      <c r="DY14" s="660"/>
      <c r="DZ14" s="660"/>
      <c r="EA14" s="660"/>
      <c r="EB14" s="660"/>
      <c r="EC14" s="669"/>
    </row>
    <row r="15" spans="2:143" ht="11.25" customHeight="1" x14ac:dyDescent="0.2">
      <c r="B15" s="656" t="s">
        <v>261</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2"/>
      <c r="AB15" s="662"/>
      <c r="AC15" s="662"/>
      <c r="AD15" s="663" t="s">
        <v>131</v>
      </c>
      <c r="AE15" s="663"/>
      <c r="AF15" s="663"/>
      <c r="AG15" s="663"/>
      <c r="AH15" s="663"/>
      <c r="AI15" s="663"/>
      <c r="AJ15" s="663"/>
      <c r="AK15" s="663"/>
      <c r="AL15" s="664" t="s">
        <v>131</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381212</v>
      </c>
      <c r="BH15" s="660"/>
      <c r="BI15" s="660"/>
      <c r="BJ15" s="660"/>
      <c r="BK15" s="660"/>
      <c r="BL15" s="660"/>
      <c r="BM15" s="660"/>
      <c r="BN15" s="661"/>
      <c r="BO15" s="662">
        <v>5.6</v>
      </c>
      <c r="BP15" s="662"/>
      <c r="BQ15" s="662"/>
      <c r="BR15" s="662"/>
      <c r="BS15" s="663" t="s">
        <v>131</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2723851</v>
      </c>
      <c r="CS15" s="660"/>
      <c r="CT15" s="660"/>
      <c r="CU15" s="660"/>
      <c r="CV15" s="660"/>
      <c r="CW15" s="660"/>
      <c r="CX15" s="660"/>
      <c r="CY15" s="661"/>
      <c r="CZ15" s="662">
        <v>9.6</v>
      </c>
      <c r="DA15" s="662"/>
      <c r="DB15" s="662"/>
      <c r="DC15" s="662"/>
      <c r="DD15" s="668">
        <v>222289</v>
      </c>
      <c r="DE15" s="660"/>
      <c r="DF15" s="660"/>
      <c r="DG15" s="660"/>
      <c r="DH15" s="660"/>
      <c r="DI15" s="660"/>
      <c r="DJ15" s="660"/>
      <c r="DK15" s="660"/>
      <c r="DL15" s="660"/>
      <c r="DM15" s="660"/>
      <c r="DN15" s="660"/>
      <c r="DO15" s="660"/>
      <c r="DP15" s="661"/>
      <c r="DQ15" s="668">
        <v>2054999</v>
      </c>
      <c r="DR15" s="660"/>
      <c r="DS15" s="660"/>
      <c r="DT15" s="660"/>
      <c r="DU15" s="660"/>
      <c r="DV15" s="660"/>
      <c r="DW15" s="660"/>
      <c r="DX15" s="660"/>
      <c r="DY15" s="660"/>
      <c r="DZ15" s="660"/>
      <c r="EA15" s="660"/>
      <c r="EB15" s="660"/>
      <c r="EC15" s="669"/>
    </row>
    <row r="16" spans="2:143" ht="11.25" customHeight="1" x14ac:dyDescent="0.2">
      <c r="B16" s="656" t="s">
        <v>264</v>
      </c>
      <c r="C16" s="657"/>
      <c r="D16" s="657"/>
      <c r="E16" s="657"/>
      <c r="F16" s="657"/>
      <c r="G16" s="657"/>
      <c r="H16" s="657"/>
      <c r="I16" s="657"/>
      <c r="J16" s="657"/>
      <c r="K16" s="657"/>
      <c r="L16" s="657"/>
      <c r="M16" s="657"/>
      <c r="N16" s="657"/>
      <c r="O16" s="657"/>
      <c r="P16" s="657"/>
      <c r="Q16" s="658"/>
      <c r="R16" s="659">
        <v>15663</v>
      </c>
      <c r="S16" s="660"/>
      <c r="T16" s="660"/>
      <c r="U16" s="660"/>
      <c r="V16" s="660"/>
      <c r="W16" s="660"/>
      <c r="X16" s="660"/>
      <c r="Y16" s="661"/>
      <c r="Z16" s="662">
        <v>0.1</v>
      </c>
      <c r="AA16" s="662"/>
      <c r="AB16" s="662"/>
      <c r="AC16" s="662"/>
      <c r="AD16" s="663">
        <v>15663</v>
      </c>
      <c r="AE16" s="663"/>
      <c r="AF16" s="663"/>
      <c r="AG16" s="663"/>
      <c r="AH16" s="663"/>
      <c r="AI16" s="663"/>
      <c r="AJ16" s="663"/>
      <c r="AK16" s="663"/>
      <c r="AL16" s="664">
        <v>0.1</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131</v>
      </c>
      <c r="BP16" s="662"/>
      <c r="BQ16" s="662"/>
      <c r="BR16" s="662"/>
      <c r="BS16" s="663" t="s">
        <v>241</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t="s">
        <v>241</v>
      </c>
      <c r="CS16" s="660"/>
      <c r="CT16" s="660"/>
      <c r="CU16" s="660"/>
      <c r="CV16" s="660"/>
      <c r="CW16" s="660"/>
      <c r="CX16" s="660"/>
      <c r="CY16" s="661"/>
      <c r="CZ16" s="662" t="s">
        <v>241</v>
      </c>
      <c r="DA16" s="662"/>
      <c r="DB16" s="662"/>
      <c r="DC16" s="662"/>
      <c r="DD16" s="668" t="s">
        <v>131</v>
      </c>
      <c r="DE16" s="660"/>
      <c r="DF16" s="660"/>
      <c r="DG16" s="660"/>
      <c r="DH16" s="660"/>
      <c r="DI16" s="660"/>
      <c r="DJ16" s="660"/>
      <c r="DK16" s="660"/>
      <c r="DL16" s="660"/>
      <c r="DM16" s="660"/>
      <c r="DN16" s="660"/>
      <c r="DO16" s="660"/>
      <c r="DP16" s="661"/>
      <c r="DQ16" s="668" t="s">
        <v>131</v>
      </c>
      <c r="DR16" s="660"/>
      <c r="DS16" s="660"/>
      <c r="DT16" s="660"/>
      <c r="DU16" s="660"/>
      <c r="DV16" s="660"/>
      <c r="DW16" s="660"/>
      <c r="DX16" s="660"/>
      <c r="DY16" s="660"/>
      <c r="DZ16" s="660"/>
      <c r="EA16" s="660"/>
      <c r="EB16" s="660"/>
      <c r="EC16" s="669"/>
    </row>
    <row r="17" spans="2:133" ht="11.25" customHeight="1" x14ac:dyDescent="0.2">
      <c r="B17" s="656" t="s">
        <v>267</v>
      </c>
      <c r="C17" s="657"/>
      <c r="D17" s="657"/>
      <c r="E17" s="657"/>
      <c r="F17" s="657"/>
      <c r="G17" s="657"/>
      <c r="H17" s="657"/>
      <c r="I17" s="657"/>
      <c r="J17" s="657"/>
      <c r="K17" s="657"/>
      <c r="L17" s="657"/>
      <c r="M17" s="657"/>
      <c r="N17" s="657"/>
      <c r="O17" s="657"/>
      <c r="P17" s="657"/>
      <c r="Q17" s="658"/>
      <c r="R17" s="659">
        <v>70691</v>
      </c>
      <c r="S17" s="660"/>
      <c r="T17" s="660"/>
      <c r="U17" s="660"/>
      <c r="V17" s="660"/>
      <c r="W17" s="660"/>
      <c r="X17" s="660"/>
      <c r="Y17" s="661"/>
      <c r="Z17" s="662">
        <v>0.2</v>
      </c>
      <c r="AA17" s="662"/>
      <c r="AB17" s="662"/>
      <c r="AC17" s="662"/>
      <c r="AD17" s="663">
        <v>70691</v>
      </c>
      <c r="AE17" s="663"/>
      <c r="AF17" s="663"/>
      <c r="AG17" s="663"/>
      <c r="AH17" s="663"/>
      <c r="AI17" s="663"/>
      <c r="AJ17" s="663"/>
      <c r="AK17" s="663"/>
      <c r="AL17" s="664">
        <v>0.5</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241</v>
      </c>
      <c r="BH17" s="660"/>
      <c r="BI17" s="660"/>
      <c r="BJ17" s="660"/>
      <c r="BK17" s="660"/>
      <c r="BL17" s="660"/>
      <c r="BM17" s="660"/>
      <c r="BN17" s="661"/>
      <c r="BO17" s="662" t="s">
        <v>241</v>
      </c>
      <c r="BP17" s="662"/>
      <c r="BQ17" s="662"/>
      <c r="BR17" s="662"/>
      <c r="BS17" s="663" t="s">
        <v>131</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2014723</v>
      </c>
      <c r="CS17" s="660"/>
      <c r="CT17" s="660"/>
      <c r="CU17" s="660"/>
      <c r="CV17" s="660"/>
      <c r="CW17" s="660"/>
      <c r="CX17" s="660"/>
      <c r="CY17" s="661"/>
      <c r="CZ17" s="662">
        <v>7.1</v>
      </c>
      <c r="DA17" s="662"/>
      <c r="DB17" s="662"/>
      <c r="DC17" s="662"/>
      <c r="DD17" s="668" t="s">
        <v>241</v>
      </c>
      <c r="DE17" s="660"/>
      <c r="DF17" s="660"/>
      <c r="DG17" s="660"/>
      <c r="DH17" s="660"/>
      <c r="DI17" s="660"/>
      <c r="DJ17" s="660"/>
      <c r="DK17" s="660"/>
      <c r="DL17" s="660"/>
      <c r="DM17" s="660"/>
      <c r="DN17" s="660"/>
      <c r="DO17" s="660"/>
      <c r="DP17" s="661"/>
      <c r="DQ17" s="668">
        <v>2010074</v>
      </c>
      <c r="DR17" s="660"/>
      <c r="DS17" s="660"/>
      <c r="DT17" s="660"/>
      <c r="DU17" s="660"/>
      <c r="DV17" s="660"/>
      <c r="DW17" s="660"/>
      <c r="DX17" s="660"/>
      <c r="DY17" s="660"/>
      <c r="DZ17" s="660"/>
      <c r="EA17" s="660"/>
      <c r="EB17" s="660"/>
      <c r="EC17" s="669"/>
    </row>
    <row r="18" spans="2:133" ht="11.25" customHeight="1" x14ac:dyDescent="0.2">
      <c r="B18" s="656" t="s">
        <v>270</v>
      </c>
      <c r="C18" s="657"/>
      <c r="D18" s="657"/>
      <c r="E18" s="657"/>
      <c r="F18" s="657"/>
      <c r="G18" s="657"/>
      <c r="H18" s="657"/>
      <c r="I18" s="657"/>
      <c r="J18" s="657"/>
      <c r="K18" s="657"/>
      <c r="L18" s="657"/>
      <c r="M18" s="657"/>
      <c r="N18" s="657"/>
      <c r="O18" s="657"/>
      <c r="P18" s="657"/>
      <c r="Q18" s="658"/>
      <c r="R18" s="659">
        <v>60878</v>
      </c>
      <c r="S18" s="660"/>
      <c r="T18" s="660"/>
      <c r="U18" s="660"/>
      <c r="V18" s="660"/>
      <c r="W18" s="660"/>
      <c r="X18" s="660"/>
      <c r="Y18" s="661"/>
      <c r="Z18" s="662">
        <v>0.2</v>
      </c>
      <c r="AA18" s="662"/>
      <c r="AB18" s="662"/>
      <c r="AC18" s="662"/>
      <c r="AD18" s="663">
        <v>60878</v>
      </c>
      <c r="AE18" s="663"/>
      <c r="AF18" s="663"/>
      <c r="AG18" s="663"/>
      <c r="AH18" s="663"/>
      <c r="AI18" s="663"/>
      <c r="AJ18" s="663"/>
      <c r="AK18" s="663"/>
      <c r="AL18" s="664">
        <v>0.4</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241</v>
      </c>
      <c r="BH18" s="660"/>
      <c r="BI18" s="660"/>
      <c r="BJ18" s="660"/>
      <c r="BK18" s="660"/>
      <c r="BL18" s="660"/>
      <c r="BM18" s="660"/>
      <c r="BN18" s="661"/>
      <c r="BO18" s="662" t="s">
        <v>241</v>
      </c>
      <c r="BP18" s="662"/>
      <c r="BQ18" s="662"/>
      <c r="BR18" s="662"/>
      <c r="BS18" s="663" t="s">
        <v>131</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241</v>
      </c>
      <c r="DA18" s="662"/>
      <c r="DB18" s="662"/>
      <c r="DC18" s="662"/>
      <c r="DD18" s="668" t="s">
        <v>131</v>
      </c>
      <c r="DE18" s="660"/>
      <c r="DF18" s="660"/>
      <c r="DG18" s="660"/>
      <c r="DH18" s="660"/>
      <c r="DI18" s="660"/>
      <c r="DJ18" s="660"/>
      <c r="DK18" s="660"/>
      <c r="DL18" s="660"/>
      <c r="DM18" s="660"/>
      <c r="DN18" s="660"/>
      <c r="DO18" s="660"/>
      <c r="DP18" s="661"/>
      <c r="DQ18" s="668" t="s">
        <v>241</v>
      </c>
      <c r="DR18" s="660"/>
      <c r="DS18" s="660"/>
      <c r="DT18" s="660"/>
      <c r="DU18" s="660"/>
      <c r="DV18" s="660"/>
      <c r="DW18" s="660"/>
      <c r="DX18" s="660"/>
      <c r="DY18" s="660"/>
      <c r="DZ18" s="660"/>
      <c r="EA18" s="660"/>
      <c r="EB18" s="660"/>
      <c r="EC18" s="669"/>
    </row>
    <row r="19" spans="2:133" ht="11.25" customHeight="1" x14ac:dyDescent="0.2">
      <c r="B19" s="656" t="s">
        <v>273</v>
      </c>
      <c r="C19" s="657"/>
      <c r="D19" s="657"/>
      <c r="E19" s="657"/>
      <c r="F19" s="657"/>
      <c r="G19" s="657"/>
      <c r="H19" s="657"/>
      <c r="I19" s="657"/>
      <c r="J19" s="657"/>
      <c r="K19" s="657"/>
      <c r="L19" s="657"/>
      <c r="M19" s="657"/>
      <c r="N19" s="657"/>
      <c r="O19" s="657"/>
      <c r="P19" s="657"/>
      <c r="Q19" s="658"/>
      <c r="R19" s="659">
        <v>57455</v>
      </c>
      <c r="S19" s="660"/>
      <c r="T19" s="660"/>
      <c r="U19" s="660"/>
      <c r="V19" s="660"/>
      <c r="W19" s="660"/>
      <c r="X19" s="660"/>
      <c r="Y19" s="661"/>
      <c r="Z19" s="662">
        <v>0.2</v>
      </c>
      <c r="AA19" s="662"/>
      <c r="AB19" s="662"/>
      <c r="AC19" s="662"/>
      <c r="AD19" s="663">
        <v>57455</v>
      </c>
      <c r="AE19" s="663"/>
      <c r="AF19" s="663"/>
      <c r="AG19" s="663"/>
      <c r="AH19" s="663"/>
      <c r="AI19" s="663"/>
      <c r="AJ19" s="663"/>
      <c r="AK19" s="663"/>
      <c r="AL19" s="664">
        <v>0.4</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391166</v>
      </c>
      <c r="BH19" s="660"/>
      <c r="BI19" s="660"/>
      <c r="BJ19" s="660"/>
      <c r="BK19" s="660"/>
      <c r="BL19" s="660"/>
      <c r="BM19" s="660"/>
      <c r="BN19" s="661"/>
      <c r="BO19" s="662">
        <v>5.8</v>
      </c>
      <c r="BP19" s="662"/>
      <c r="BQ19" s="662"/>
      <c r="BR19" s="662"/>
      <c r="BS19" s="663" t="s">
        <v>241</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131</v>
      </c>
      <c r="CS19" s="660"/>
      <c r="CT19" s="660"/>
      <c r="CU19" s="660"/>
      <c r="CV19" s="660"/>
      <c r="CW19" s="660"/>
      <c r="CX19" s="660"/>
      <c r="CY19" s="661"/>
      <c r="CZ19" s="662" t="s">
        <v>131</v>
      </c>
      <c r="DA19" s="662"/>
      <c r="DB19" s="662"/>
      <c r="DC19" s="662"/>
      <c r="DD19" s="668" t="s">
        <v>241</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2">
      <c r="B20" s="672" t="s">
        <v>276</v>
      </c>
      <c r="C20" s="673"/>
      <c r="D20" s="673"/>
      <c r="E20" s="673"/>
      <c r="F20" s="673"/>
      <c r="G20" s="673"/>
      <c r="H20" s="673"/>
      <c r="I20" s="673"/>
      <c r="J20" s="673"/>
      <c r="K20" s="673"/>
      <c r="L20" s="673"/>
      <c r="M20" s="673"/>
      <c r="N20" s="673"/>
      <c r="O20" s="673"/>
      <c r="P20" s="673"/>
      <c r="Q20" s="674"/>
      <c r="R20" s="659">
        <v>3423</v>
      </c>
      <c r="S20" s="660"/>
      <c r="T20" s="660"/>
      <c r="U20" s="660"/>
      <c r="V20" s="660"/>
      <c r="W20" s="660"/>
      <c r="X20" s="660"/>
      <c r="Y20" s="661"/>
      <c r="Z20" s="662">
        <v>0</v>
      </c>
      <c r="AA20" s="662"/>
      <c r="AB20" s="662"/>
      <c r="AC20" s="662"/>
      <c r="AD20" s="663">
        <v>3423</v>
      </c>
      <c r="AE20" s="663"/>
      <c r="AF20" s="663"/>
      <c r="AG20" s="663"/>
      <c r="AH20" s="663"/>
      <c r="AI20" s="663"/>
      <c r="AJ20" s="663"/>
      <c r="AK20" s="663"/>
      <c r="AL20" s="664">
        <v>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391166</v>
      </c>
      <c r="BH20" s="660"/>
      <c r="BI20" s="660"/>
      <c r="BJ20" s="660"/>
      <c r="BK20" s="660"/>
      <c r="BL20" s="660"/>
      <c r="BM20" s="660"/>
      <c r="BN20" s="661"/>
      <c r="BO20" s="662">
        <v>5.8</v>
      </c>
      <c r="BP20" s="662"/>
      <c r="BQ20" s="662"/>
      <c r="BR20" s="662"/>
      <c r="BS20" s="663" t="s">
        <v>241</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28462134</v>
      </c>
      <c r="CS20" s="660"/>
      <c r="CT20" s="660"/>
      <c r="CU20" s="660"/>
      <c r="CV20" s="660"/>
      <c r="CW20" s="660"/>
      <c r="CX20" s="660"/>
      <c r="CY20" s="661"/>
      <c r="CZ20" s="662">
        <v>100</v>
      </c>
      <c r="DA20" s="662"/>
      <c r="DB20" s="662"/>
      <c r="DC20" s="662"/>
      <c r="DD20" s="668">
        <v>1155793</v>
      </c>
      <c r="DE20" s="660"/>
      <c r="DF20" s="660"/>
      <c r="DG20" s="660"/>
      <c r="DH20" s="660"/>
      <c r="DI20" s="660"/>
      <c r="DJ20" s="660"/>
      <c r="DK20" s="660"/>
      <c r="DL20" s="660"/>
      <c r="DM20" s="660"/>
      <c r="DN20" s="660"/>
      <c r="DO20" s="660"/>
      <c r="DP20" s="661"/>
      <c r="DQ20" s="668">
        <v>18379967</v>
      </c>
      <c r="DR20" s="660"/>
      <c r="DS20" s="660"/>
      <c r="DT20" s="660"/>
      <c r="DU20" s="660"/>
      <c r="DV20" s="660"/>
      <c r="DW20" s="660"/>
      <c r="DX20" s="660"/>
      <c r="DY20" s="660"/>
      <c r="DZ20" s="660"/>
      <c r="EA20" s="660"/>
      <c r="EB20" s="660"/>
      <c r="EC20" s="669"/>
    </row>
    <row r="21" spans="2:133" ht="11.25" customHeight="1" x14ac:dyDescent="0.2">
      <c r="B21" s="656" t="s">
        <v>279</v>
      </c>
      <c r="C21" s="657"/>
      <c r="D21" s="657"/>
      <c r="E21" s="657"/>
      <c r="F21" s="657"/>
      <c r="G21" s="657"/>
      <c r="H21" s="657"/>
      <c r="I21" s="657"/>
      <c r="J21" s="657"/>
      <c r="K21" s="657"/>
      <c r="L21" s="657"/>
      <c r="M21" s="657"/>
      <c r="N21" s="657"/>
      <c r="O21" s="657"/>
      <c r="P21" s="657"/>
      <c r="Q21" s="658"/>
      <c r="R21" s="659">
        <v>8376492</v>
      </c>
      <c r="S21" s="660"/>
      <c r="T21" s="660"/>
      <c r="U21" s="660"/>
      <c r="V21" s="660"/>
      <c r="W21" s="660"/>
      <c r="X21" s="660"/>
      <c r="Y21" s="661"/>
      <c r="Z21" s="662">
        <v>29.1</v>
      </c>
      <c r="AA21" s="662"/>
      <c r="AB21" s="662"/>
      <c r="AC21" s="662"/>
      <c r="AD21" s="663">
        <v>7408345</v>
      </c>
      <c r="AE21" s="663"/>
      <c r="AF21" s="663"/>
      <c r="AG21" s="663"/>
      <c r="AH21" s="663"/>
      <c r="AI21" s="663"/>
      <c r="AJ21" s="663"/>
      <c r="AK21" s="663"/>
      <c r="AL21" s="664">
        <v>47.4</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t="s">
        <v>131</v>
      </c>
      <c r="BH21" s="660"/>
      <c r="BI21" s="660"/>
      <c r="BJ21" s="660"/>
      <c r="BK21" s="660"/>
      <c r="BL21" s="660"/>
      <c r="BM21" s="660"/>
      <c r="BN21" s="661"/>
      <c r="BO21" s="662" t="s">
        <v>241</v>
      </c>
      <c r="BP21" s="662"/>
      <c r="BQ21" s="662"/>
      <c r="BR21" s="662"/>
      <c r="BS21" s="663" t="s">
        <v>131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281</v>
      </c>
      <c r="C22" s="657"/>
      <c r="D22" s="657"/>
      <c r="E22" s="657"/>
      <c r="F22" s="657"/>
      <c r="G22" s="657"/>
      <c r="H22" s="657"/>
      <c r="I22" s="657"/>
      <c r="J22" s="657"/>
      <c r="K22" s="657"/>
      <c r="L22" s="657"/>
      <c r="M22" s="657"/>
      <c r="N22" s="657"/>
      <c r="O22" s="657"/>
      <c r="P22" s="657"/>
      <c r="Q22" s="658"/>
      <c r="R22" s="659">
        <v>7408345</v>
      </c>
      <c r="S22" s="660"/>
      <c r="T22" s="660"/>
      <c r="U22" s="660"/>
      <c r="V22" s="660"/>
      <c r="W22" s="660"/>
      <c r="X22" s="660"/>
      <c r="Y22" s="661"/>
      <c r="Z22" s="662">
        <v>25.7</v>
      </c>
      <c r="AA22" s="662"/>
      <c r="AB22" s="662"/>
      <c r="AC22" s="662"/>
      <c r="AD22" s="663">
        <v>7408345</v>
      </c>
      <c r="AE22" s="663"/>
      <c r="AF22" s="663"/>
      <c r="AG22" s="663"/>
      <c r="AH22" s="663"/>
      <c r="AI22" s="663"/>
      <c r="AJ22" s="663"/>
      <c r="AK22" s="663"/>
      <c r="AL22" s="664">
        <v>47.4</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241</v>
      </c>
      <c r="BP22" s="662"/>
      <c r="BQ22" s="662"/>
      <c r="BR22" s="662"/>
      <c r="BS22" s="663" t="s">
        <v>131</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284</v>
      </c>
      <c r="C23" s="657"/>
      <c r="D23" s="657"/>
      <c r="E23" s="657"/>
      <c r="F23" s="657"/>
      <c r="G23" s="657"/>
      <c r="H23" s="657"/>
      <c r="I23" s="657"/>
      <c r="J23" s="657"/>
      <c r="K23" s="657"/>
      <c r="L23" s="657"/>
      <c r="M23" s="657"/>
      <c r="N23" s="657"/>
      <c r="O23" s="657"/>
      <c r="P23" s="657"/>
      <c r="Q23" s="658"/>
      <c r="R23" s="659">
        <v>968147</v>
      </c>
      <c r="S23" s="660"/>
      <c r="T23" s="660"/>
      <c r="U23" s="660"/>
      <c r="V23" s="660"/>
      <c r="W23" s="660"/>
      <c r="X23" s="660"/>
      <c r="Y23" s="661"/>
      <c r="Z23" s="662">
        <v>3.4</v>
      </c>
      <c r="AA23" s="662"/>
      <c r="AB23" s="662"/>
      <c r="AC23" s="662"/>
      <c r="AD23" s="663" t="s">
        <v>131</v>
      </c>
      <c r="AE23" s="663"/>
      <c r="AF23" s="663"/>
      <c r="AG23" s="663"/>
      <c r="AH23" s="663"/>
      <c r="AI23" s="663"/>
      <c r="AJ23" s="663"/>
      <c r="AK23" s="663"/>
      <c r="AL23" s="664" t="s">
        <v>241</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v>391166</v>
      </c>
      <c r="BH23" s="660"/>
      <c r="BI23" s="660"/>
      <c r="BJ23" s="660"/>
      <c r="BK23" s="660"/>
      <c r="BL23" s="660"/>
      <c r="BM23" s="660"/>
      <c r="BN23" s="661"/>
      <c r="BO23" s="662">
        <v>5.8</v>
      </c>
      <c r="BP23" s="662"/>
      <c r="BQ23" s="662"/>
      <c r="BR23" s="662"/>
      <c r="BS23" s="663" t="s">
        <v>131</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2">
      <c r="B24" s="656" t="s">
        <v>291</v>
      </c>
      <c r="C24" s="657"/>
      <c r="D24" s="657"/>
      <c r="E24" s="657"/>
      <c r="F24" s="657"/>
      <c r="G24" s="657"/>
      <c r="H24" s="657"/>
      <c r="I24" s="657"/>
      <c r="J24" s="657"/>
      <c r="K24" s="657"/>
      <c r="L24" s="657"/>
      <c r="M24" s="657"/>
      <c r="N24" s="657"/>
      <c r="O24" s="657"/>
      <c r="P24" s="657"/>
      <c r="Q24" s="658"/>
      <c r="R24" s="659" t="s">
        <v>131</v>
      </c>
      <c r="S24" s="660"/>
      <c r="T24" s="660"/>
      <c r="U24" s="660"/>
      <c r="V24" s="660"/>
      <c r="W24" s="660"/>
      <c r="X24" s="660"/>
      <c r="Y24" s="661"/>
      <c r="Z24" s="662" t="s">
        <v>131</v>
      </c>
      <c r="AA24" s="662"/>
      <c r="AB24" s="662"/>
      <c r="AC24" s="662"/>
      <c r="AD24" s="663" t="s">
        <v>131</v>
      </c>
      <c r="AE24" s="663"/>
      <c r="AF24" s="663"/>
      <c r="AG24" s="663"/>
      <c r="AH24" s="663"/>
      <c r="AI24" s="663"/>
      <c r="AJ24" s="663"/>
      <c r="AK24" s="663"/>
      <c r="AL24" s="664" t="s">
        <v>241</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241</v>
      </c>
      <c r="BH24" s="660"/>
      <c r="BI24" s="660"/>
      <c r="BJ24" s="660"/>
      <c r="BK24" s="660"/>
      <c r="BL24" s="660"/>
      <c r="BM24" s="660"/>
      <c r="BN24" s="661"/>
      <c r="BO24" s="662" t="s">
        <v>131</v>
      </c>
      <c r="BP24" s="662"/>
      <c r="BQ24" s="662"/>
      <c r="BR24" s="662"/>
      <c r="BS24" s="663" t="s">
        <v>241</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14803394</v>
      </c>
      <c r="CS24" s="649"/>
      <c r="CT24" s="649"/>
      <c r="CU24" s="649"/>
      <c r="CV24" s="649"/>
      <c r="CW24" s="649"/>
      <c r="CX24" s="649"/>
      <c r="CY24" s="650"/>
      <c r="CZ24" s="653">
        <v>52</v>
      </c>
      <c r="DA24" s="654"/>
      <c r="DB24" s="654"/>
      <c r="DC24" s="670"/>
      <c r="DD24" s="689">
        <v>8670269</v>
      </c>
      <c r="DE24" s="649"/>
      <c r="DF24" s="649"/>
      <c r="DG24" s="649"/>
      <c r="DH24" s="649"/>
      <c r="DI24" s="649"/>
      <c r="DJ24" s="649"/>
      <c r="DK24" s="650"/>
      <c r="DL24" s="689">
        <v>8637056</v>
      </c>
      <c r="DM24" s="649"/>
      <c r="DN24" s="649"/>
      <c r="DO24" s="649"/>
      <c r="DP24" s="649"/>
      <c r="DQ24" s="649"/>
      <c r="DR24" s="649"/>
      <c r="DS24" s="649"/>
      <c r="DT24" s="649"/>
      <c r="DU24" s="649"/>
      <c r="DV24" s="650"/>
      <c r="DW24" s="653">
        <v>54.5</v>
      </c>
      <c r="DX24" s="654"/>
      <c r="DY24" s="654"/>
      <c r="DZ24" s="654"/>
      <c r="EA24" s="654"/>
      <c r="EB24" s="654"/>
      <c r="EC24" s="655"/>
    </row>
    <row r="25" spans="2:133" ht="11.25" customHeight="1" x14ac:dyDescent="0.2">
      <c r="B25" s="656" t="s">
        <v>294</v>
      </c>
      <c r="C25" s="657"/>
      <c r="D25" s="657"/>
      <c r="E25" s="657"/>
      <c r="F25" s="657"/>
      <c r="G25" s="657"/>
      <c r="H25" s="657"/>
      <c r="I25" s="657"/>
      <c r="J25" s="657"/>
      <c r="K25" s="657"/>
      <c r="L25" s="657"/>
      <c r="M25" s="657"/>
      <c r="N25" s="657"/>
      <c r="O25" s="657"/>
      <c r="P25" s="657"/>
      <c r="Q25" s="658"/>
      <c r="R25" s="659">
        <v>16887596</v>
      </c>
      <c r="S25" s="660"/>
      <c r="T25" s="660"/>
      <c r="U25" s="660"/>
      <c r="V25" s="660"/>
      <c r="W25" s="660"/>
      <c r="X25" s="660"/>
      <c r="Y25" s="661"/>
      <c r="Z25" s="662">
        <v>58.6</v>
      </c>
      <c r="AA25" s="662"/>
      <c r="AB25" s="662"/>
      <c r="AC25" s="662"/>
      <c r="AD25" s="663">
        <v>15528283</v>
      </c>
      <c r="AE25" s="663"/>
      <c r="AF25" s="663"/>
      <c r="AG25" s="663"/>
      <c r="AH25" s="663"/>
      <c r="AI25" s="663"/>
      <c r="AJ25" s="663"/>
      <c r="AK25" s="663"/>
      <c r="AL25" s="664">
        <v>99.4</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241</v>
      </c>
      <c r="BH25" s="660"/>
      <c r="BI25" s="660"/>
      <c r="BJ25" s="660"/>
      <c r="BK25" s="660"/>
      <c r="BL25" s="660"/>
      <c r="BM25" s="660"/>
      <c r="BN25" s="661"/>
      <c r="BO25" s="662" t="s">
        <v>241</v>
      </c>
      <c r="BP25" s="662"/>
      <c r="BQ25" s="662"/>
      <c r="BR25" s="662"/>
      <c r="BS25" s="663" t="s">
        <v>241</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5560780</v>
      </c>
      <c r="CS25" s="692"/>
      <c r="CT25" s="692"/>
      <c r="CU25" s="692"/>
      <c r="CV25" s="692"/>
      <c r="CW25" s="692"/>
      <c r="CX25" s="692"/>
      <c r="CY25" s="693"/>
      <c r="CZ25" s="664">
        <v>19.5</v>
      </c>
      <c r="DA25" s="690"/>
      <c r="DB25" s="690"/>
      <c r="DC25" s="694"/>
      <c r="DD25" s="668">
        <v>5120559</v>
      </c>
      <c r="DE25" s="692"/>
      <c r="DF25" s="692"/>
      <c r="DG25" s="692"/>
      <c r="DH25" s="692"/>
      <c r="DI25" s="692"/>
      <c r="DJ25" s="692"/>
      <c r="DK25" s="693"/>
      <c r="DL25" s="668">
        <v>5094940</v>
      </c>
      <c r="DM25" s="692"/>
      <c r="DN25" s="692"/>
      <c r="DO25" s="692"/>
      <c r="DP25" s="692"/>
      <c r="DQ25" s="692"/>
      <c r="DR25" s="692"/>
      <c r="DS25" s="692"/>
      <c r="DT25" s="692"/>
      <c r="DU25" s="692"/>
      <c r="DV25" s="693"/>
      <c r="DW25" s="664">
        <v>32.1</v>
      </c>
      <c r="DX25" s="690"/>
      <c r="DY25" s="690"/>
      <c r="DZ25" s="690"/>
      <c r="EA25" s="690"/>
      <c r="EB25" s="690"/>
      <c r="EC25" s="691"/>
    </row>
    <row r="26" spans="2:133" ht="11.25" customHeight="1" x14ac:dyDescent="0.2">
      <c r="B26" s="656" t="s">
        <v>297</v>
      </c>
      <c r="C26" s="657"/>
      <c r="D26" s="657"/>
      <c r="E26" s="657"/>
      <c r="F26" s="657"/>
      <c r="G26" s="657"/>
      <c r="H26" s="657"/>
      <c r="I26" s="657"/>
      <c r="J26" s="657"/>
      <c r="K26" s="657"/>
      <c r="L26" s="657"/>
      <c r="M26" s="657"/>
      <c r="N26" s="657"/>
      <c r="O26" s="657"/>
      <c r="P26" s="657"/>
      <c r="Q26" s="658"/>
      <c r="R26" s="659">
        <v>6080</v>
      </c>
      <c r="S26" s="660"/>
      <c r="T26" s="660"/>
      <c r="U26" s="660"/>
      <c r="V26" s="660"/>
      <c r="W26" s="660"/>
      <c r="X26" s="660"/>
      <c r="Y26" s="661"/>
      <c r="Z26" s="662">
        <v>0</v>
      </c>
      <c r="AA26" s="662"/>
      <c r="AB26" s="662"/>
      <c r="AC26" s="662"/>
      <c r="AD26" s="663">
        <v>6080</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241</v>
      </c>
      <c r="BH26" s="660"/>
      <c r="BI26" s="660"/>
      <c r="BJ26" s="660"/>
      <c r="BK26" s="660"/>
      <c r="BL26" s="660"/>
      <c r="BM26" s="660"/>
      <c r="BN26" s="661"/>
      <c r="BO26" s="662" t="s">
        <v>241</v>
      </c>
      <c r="BP26" s="662"/>
      <c r="BQ26" s="662"/>
      <c r="BR26" s="662"/>
      <c r="BS26" s="663" t="s">
        <v>241</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3679994</v>
      </c>
      <c r="CS26" s="660"/>
      <c r="CT26" s="660"/>
      <c r="CU26" s="660"/>
      <c r="CV26" s="660"/>
      <c r="CW26" s="660"/>
      <c r="CX26" s="660"/>
      <c r="CY26" s="661"/>
      <c r="CZ26" s="664">
        <v>12.9</v>
      </c>
      <c r="DA26" s="690"/>
      <c r="DB26" s="690"/>
      <c r="DC26" s="694"/>
      <c r="DD26" s="668">
        <v>3397406</v>
      </c>
      <c r="DE26" s="660"/>
      <c r="DF26" s="660"/>
      <c r="DG26" s="660"/>
      <c r="DH26" s="660"/>
      <c r="DI26" s="660"/>
      <c r="DJ26" s="660"/>
      <c r="DK26" s="661"/>
      <c r="DL26" s="668" t="s">
        <v>241</v>
      </c>
      <c r="DM26" s="660"/>
      <c r="DN26" s="660"/>
      <c r="DO26" s="660"/>
      <c r="DP26" s="660"/>
      <c r="DQ26" s="660"/>
      <c r="DR26" s="660"/>
      <c r="DS26" s="660"/>
      <c r="DT26" s="660"/>
      <c r="DU26" s="660"/>
      <c r="DV26" s="661"/>
      <c r="DW26" s="664" t="s">
        <v>241</v>
      </c>
      <c r="DX26" s="690"/>
      <c r="DY26" s="690"/>
      <c r="DZ26" s="690"/>
      <c r="EA26" s="690"/>
      <c r="EB26" s="690"/>
      <c r="EC26" s="691"/>
    </row>
    <row r="27" spans="2:133" ht="11.25" customHeight="1" x14ac:dyDescent="0.2">
      <c r="B27" s="656" t="s">
        <v>300</v>
      </c>
      <c r="C27" s="657"/>
      <c r="D27" s="657"/>
      <c r="E27" s="657"/>
      <c r="F27" s="657"/>
      <c r="G27" s="657"/>
      <c r="H27" s="657"/>
      <c r="I27" s="657"/>
      <c r="J27" s="657"/>
      <c r="K27" s="657"/>
      <c r="L27" s="657"/>
      <c r="M27" s="657"/>
      <c r="N27" s="657"/>
      <c r="O27" s="657"/>
      <c r="P27" s="657"/>
      <c r="Q27" s="658"/>
      <c r="R27" s="659">
        <v>293080</v>
      </c>
      <c r="S27" s="660"/>
      <c r="T27" s="660"/>
      <c r="U27" s="660"/>
      <c r="V27" s="660"/>
      <c r="W27" s="660"/>
      <c r="X27" s="660"/>
      <c r="Y27" s="661"/>
      <c r="Z27" s="662">
        <v>1</v>
      </c>
      <c r="AA27" s="662"/>
      <c r="AB27" s="662"/>
      <c r="AC27" s="662"/>
      <c r="AD27" s="663" t="s">
        <v>241</v>
      </c>
      <c r="AE27" s="663"/>
      <c r="AF27" s="663"/>
      <c r="AG27" s="663"/>
      <c r="AH27" s="663"/>
      <c r="AI27" s="663"/>
      <c r="AJ27" s="663"/>
      <c r="AK27" s="663"/>
      <c r="AL27" s="664" t="s">
        <v>131</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6769790</v>
      </c>
      <c r="BH27" s="660"/>
      <c r="BI27" s="660"/>
      <c r="BJ27" s="660"/>
      <c r="BK27" s="660"/>
      <c r="BL27" s="660"/>
      <c r="BM27" s="660"/>
      <c r="BN27" s="661"/>
      <c r="BO27" s="662">
        <v>100</v>
      </c>
      <c r="BP27" s="662"/>
      <c r="BQ27" s="662"/>
      <c r="BR27" s="662"/>
      <c r="BS27" s="663">
        <v>51148</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7227891</v>
      </c>
      <c r="CS27" s="692"/>
      <c r="CT27" s="692"/>
      <c r="CU27" s="692"/>
      <c r="CV27" s="692"/>
      <c r="CW27" s="692"/>
      <c r="CX27" s="692"/>
      <c r="CY27" s="693"/>
      <c r="CZ27" s="664">
        <v>25.4</v>
      </c>
      <c r="DA27" s="690"/>
      <c r="DB27" s="690"/>
      <c r="DC27" s="694"/>
      <c r="DD27" s="668">
        <v>1539636</v>
      </c>
      <c r="DE27" s="692"/>
      <c r="DF27" s="692"/>
      <c r="DG27" s="692"/>
      <c r="DH27" s="692"/>
      <c r="DI27" s="692"/>
      <c r="DJ27" s="692"/>
      <c r="DK27" s="693"/>
      <c r="DL27" s="668">
        <v>1532042</v>
      </c>
      <c r="DM27" s="692"/>
      <c r="DN27" s="692"/>
      <c r="DO27" s="692"/>
      <c r="DP27" s="692"/>
      <c r="DQ27" s="692"/>
      <c r="DR27" s="692"/>
      <c r="DS27" s="692"/>
      <c r="DT27" s="692"/>
      <c r="DU27" s="692"/>
      <c r="DV27" s="693"/>
      <c r="DW27" s="664">
        <v>9.6999999999999993</v>
      </c>
      <c r="DX27" s="690"/>
      <c r="DY27" s="690"/>
      <c r="DZ27" s="690"/>
      <c r="EA27" s="690"/>
      <c r="EB27" s="690"/>
      <c r="EC27" s="691"/>
    </row>
    <row r="28" spans="2:133" ht="11.25" customHeight="1" x14ac:dyDescent="0.2">
      <c r="B28" s="656" t="s">
        <v>303</v>
      </c>
      <c r="C28" s="657"/>
      <c r="D28" s="657"/>
      <c r="E28" s="657"/>
      <c r="F28" s="657"/>
      <c r="G28" s="657"/>
      <c r="H28" s="657"/>
      <c r="I28" s="657"/>
      <c r="J28" s="657"/>
      <c r="K28" s="657"/>
      <c r="L28" s="657"/>
      <c r="M28" s="657"/>
      <c r="N28" s="657"/>
      <c r="O28" s="657"/>
      <c r="P28" s="657"/>
      <c r="Q28" s="658"/>
      <c r="R28" s="659">
        <v>439892</v>
      </c>
      <c r="S28" s="660"/>
      <c r="T28" s="660"/>
      <c r="U28" s="660"/>
      <c r="V28" s="660"/>
      <c r="W28" s="660"/>
      <c r="X28" s="660"/>
      <c r="Y28" s="661"/>
      <c r="Z28" s="662">
        <v>1.5</v>
      </c>
      <c r="AA28" s="662"/>
      <c r="AB28" s="662"/>
      <c r="AC28" s="662"/>
      <c r="AD28" s="663">
        <v>69865</v>
      </c>
      <c r="AE28" s="663"/>
      <c r="AF28" s="663"/>
      <c r="AG28" s="663"/>
      <c r="AH28" s="663"/>
      <c r="AI28" s="663"/>
      <c r="AJ28" s="663"/>
      <c r="AK28" s="663"/>
      <c r="AL28" s="664">
        <v>0.4</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2014723</v>
      </c>
      <c r="CS28" s="660"/>
      <c r="CT28" s="660"/>
      <c r="CU28" s="660"/>
      <c r="CV28" s="660"/>
      <c r="CW28" s="660"/>
      <c r="CX28" s="660"/>
      <c r="CY28" s="661"/>
      <c r="CZ28" s="664">
        <v>7.1</v>
      </c>
      <c r="DA28" s="690"/>
      <c r="DB28" s="690"/>
      <c r="DC28" s="694"/>
      <c r="DD28" s="668">
        <v>2010074</v>
      </c>
      <c r="DE28" s="660"/>
      <c r="DF28" s="660"/>
      <c r="DG28" s="660"/>
      <c r="DH28" s="660"/>
      <c r="DI28" s="660"/>
      <c r="DJ28" s="660"/>
      <c r="DK28" s="661"/>
      <c r="DL28" s="668">
        <v>2010074</v>
      </c>
      <c r="DM28" s="660"/>
      <c r="DN28" s="660"/>
      <c r="DO28" s="660"/>
      <c r="DP28" s="660"/>
      <c r="DQ28" s="660"/>
      <c r="DR28" s="660"/>
      <c r="DS28" s="660"/>
      <c r="DT28" s="660"/>
      <c r="DU28" s="660"/>
      <c r="DV28" s="661"/>
      <c r="DW28" s="664">
        <v>12.7</v>
      </c>
      <c r="DX28" s="690"/>
      <c r="DY28" s="690"/>
      <c r="DZ28" s="690"/>
      <c r="EA28" s="690"/>
      <c r="EB28" s="690"/>
      <c r="EC28" s="691"/>
    </row>
    <row r="29" spans="2:133" ht="11.25" customHeight="1" x14ac:dyDescent="0.2">
      <c r="B29" s="656" t="s">
        <v>305</v>
      </c>
      <c r="C29" s="657"/>
      <c r="D29" s="657"/>
      <c r="E29" s="657"/>
      <c r="F29" s="657"/>
      <c r="G29" s="657"/>
      <c r="H29" s="657"/>
      <c r="I29" s="657"/>
      <c r="J29" s="657"/>
      <c r="K29" s="657"/>
      <c r="L29" s="657"/>
      <c r="M29" s="657"/>
      <c r="N29" s="657"/>
      <c r="O29" s="657"/>
      <c r="P29" s="657"/>
      <c r="Q29" s="658"/>
      <c r="R29" s="659">
        <v>276637</v>
      </c>
      <c r="S29" s="660"/>
      <c r="T29" s="660"/>
      <c r="U29" s="660"/>
      <c r="V29" s="660"/>
      <c r="W29" s="660"/>
      <c r="X29" s="660"/>
      <c r="Y29" s="661"/>
      <c r="Z29" s="662">
        <v>1</v>
      </c>
      <c r="AA29" s="662"/>
      <c r="AB29" s="662"/>
      <c r="AC29" s="662"/>
      <c r="AD29" s="663" t="s">
        <v>131</v>
      </c>
      <c r="AE29" s="663"/>
      <c r="AF29" s="663"/>
      <c r="AG29" s="663"/>
      <c r="AH29" s="663"/>
      <c r="AI29" s="663"/>
      <c r="AJ29" s="663"/>
      <c r="AK29" s="663"/>
      <c r="AL29" s="664" t="s">
        <v>131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72</v>
      </c>
      <c r="CG29" s="657"/>
      <c r="CH29" s="657"/>
      <c r="CI29" s="657"/>
      <c r="CJ29" s="657"/>
      <c r="CK29" s="657"/>
      <c r="CL29" s="657"/>
      <c r="CM29" s="657"/>
      <c r="CN29" s="657"/>
      <c r="CO29" s="657"/>
      <c r="CP29" s="657"/>
      <c r="CQ29" s="658"/>
      <c r="CR29" s="659">
        <v>2014700</v>
      </c>
      <c r="CS29" s="692"/>
      <c r="CT29" s="692"/>
      <c r="CU29" s="692"/>
      <c r="CV29" s="692"/>
      <c r="CW29" s="692"/>
      <c r="CX29" s="692"/>
      <c r="CY29" s="693"/>
      <c r="CZ29" s="664">
        <v>7.1</v>
      </c>
      <c r="DA29" s="690"/>
      <c r="DB29" s="690"/>
      <c r="DC29" s="694"/>
      <c r="DD29" s="668">
        <v>2010051</v>
      </c>
      <c r="DE29" s="692"/>
      <c r="DF29" s="692"/>
      <c r="DG29" s="692"/>
      <c r="DH29" s="692"/>
      <c r="DI29" s="692"/>
      <c r="DJ29" s="692"/>
      <c r="DK29" s="693"/>
      <c r="DL29" s="668">
        <v>2010051</v>
      </c>
      <c r="DM29" s="692"/>
      <c r="DN29" s="692"/>
      <c r="DO29" s="692"/>
      <c r="DP29" s="692"/>
      <c r="DQ29" s="692"/>
      <c r="DR29" s="692"/>
      <c r="DS29" s="692"/>
      <c r="DT29" s="692"/>
      <c r="DU29" s="692"/>
      <c r="DV29" s="693"/>
      <c r="DW29" s="664">
        <v>12.7</v>
      </c>
      <c r="DX29" s="690"/>
      <c r="DY29" s="690"/>
      <c r="DZ29" s="690"/>
      <c r="EA29" s="690"/>
      <c r="EB29" s="690"/>
      <c r="EC29" s="691"/>
    </row>
    <row r="30" spans="2:133" ht="11.25" customHeight="1" x14ac:dyDescent="0.2">
      <c r="B30" s="656" t="s">
        <v>307</v>
      </c>
      <c r="C30" s="657"/>
      <c r="D30" s="657"/>
      <c r="E30" s="657"/>
      <c r="F30" s="657"/>
      <c r="G30" s="657"/>
      <c r="H30" s="657"/>
      <c r="I30" s="657"/>
      <c r="J30" s="657"/>
      <c r="K30" s="657"/>
      <c r="L30" s="657"/>
      <c r="M30" s="657"/>
      <c r="N30" s="657"/>
      <c r="O30" s="657"/>
      <c r="P30" s="657"/>
      <c r="Q30" s="658"/>
      <c r="R30" s="659">
        <v>6742260</v>
      </c>
      <c r="S30" s="660"/>
      <c r="T30" s="660"/>
      <c r="U30" s="660"/>
      <c r="V30" s="660"/>
      <c r="W30" s="660"/>
      <c r="X30" s="660"/>
      <c r="Y30" s="661"/>
      <c r="Z30" s="662">
        <v>23.4</v>
      </c>
      <c r="AA30" s="662"/>
      <c r="AB30" s="662"/>
      <c r="AC30" s="662"/>
      <c r="AD30" s="663" t="s">
        <v>131</v>
      </c>
      <c r="AE30" s="663"/>
      <c r="AF30" s="663"/>
      <c r="AG30" s="663"/>
      <c r="AH30" s="663"/>
      <c r="AI30" s="663"/>
      <c r="AJ30" s="663"/>
      <c r="AK30" s="663"/>
      <c r="AL30" s="664" t="s">
        <v>131</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308</v>
      </c>
      <c r="BH30" s="701"/>
      <c r="BI30" s="701"/>
      <c r="BJ30" s="701"/>
      <c r="BK30" s="701"/>
      <c r="BL30" s="701"/>
      <c r="BM30" s="701"/>
      <c r="BN30" s="701"/>
      <c r="BO30" s="701"/>
      <c r="BP30" s="701"/>
      <c r="BQ30" s="702"/>
      <c r="BR30" s="641" t="s">
        <v>309</v>
      </c>
      <c r="BS30" s="701"/>
      <c r="BT30" s="701"/>
      <c r="BU30" s="701"/>
      <c r="BV30" s="701"/>
      <c r="BW30" s="701"/>
      <c r="BX30" s="701"/>
      <c r="BY30" s="701"/>
      <c r="BZ30" s="701"/>
      <c r="CA30" s="701"/>
      <c r="CB30" s="702"/>
      <c r="CD30" s="697"/>
      <c r="CE30" s="698"/>
      <c r="CF30" s="656" t="s">
        <v>310</v>
      </c>
      <c r="CG30" s="657"/>
      <c r="CH30" s="657"/>
      <c r="CI30" s="657"/>
      <c r="CJ30" s="657"/>
      <c r="CK30" s="657"/>
      <c r="CL30" s="657"/>
      <c r="CM30" s="657"/>
      <c r="CN30" s="657"/>
      <c r="CO30" s="657"/>
      <c r="CP30" s="657"/>
      <c r="CQ30" s="658"/>
      <c r="CR30" s="659">
        <v>1940477</v>
      </c>
      <c r="CS30" s="660"/>
      <c r="CT30" s="660"/>
      <c r="CU30" s="660"/>
      <c r="CV30" s="660"/>
      <c r="CW30" s="660"/>
      <c r="CX30" s="660"/>
      <c r="CY30" s="661"/>
      <c r="CZ30" s="664">
        <v>6.8</v>
      </c>
      <c r="DA30" s="690"/>
      <c r="DB30" s="690"/>
      <c r="DC30" s="694"/>
      <c r="DD30" s="668">
        <v>1935874</v>
      </c>
      <c r="DE30" s="660"/>
      <c r="DF30" s="660"/>
      <c r="DG30" s="660"/>
      <c r="DH30" s="660"/>
      <c r="DI30" s="660"/>
      <c r="DJ30" s="660"/>
      <c r="DK30" s="661"/>
      <c r="DL30" s="668">
        <v>1935874</v>
      </c>
      <c r="DM30" s="660"/>
      <c r="DN30" s="660"/>
      <c r="DO30" s="660"/>
      <c r="DP30" s="660"/>
      <c r="DQ30" s="660"/>
      <c r="DR30" s="660"/>
      <c r="DS30" s="660"/>
      <c r="DT30" s="660"/>
      <c r="DU30" s="660"/>
      <c r="DV30" s="661"/>
      <c r="DW30" s="664">
        <v>12.2</v>
      </c>
      <c r="DX30" s="690"/>
      <c r="DY30" s="690"/>
      <c r="DZ30" s="690"/>
      <c r="EA30" s="690"/>
      <c r="EB30" s="690"/>
      <c r="EC30" s="691"/>
    </row>
    <row r="31" spans="2:133" ht="11.25" customHeight="1" x14ac:dyDescent="0.2">
      <c r="B31" s="672" t="s">
        <v>311</v>
      </c>
      <c r="C31" s="673"/>
      <c r="D31" s="673"/>
      <c r="E31" s="673"/>
      <c r="F31" s="673"/>
      <c r="G31" s="673"/>
      <c r="H31" s="673"/>
      <c r="I31" s="673"/>
      <c r="J31" s="673"/>
      <c r="K31" s="673"/>
      <c r="L31" s="673"/>
      <c r="M31" s="673"/>
      <c r="N31" s="673"/>
      <c r="O31" s="673"/>
      <c r="P31" s="673"/>
      <c r="Q31" s="674"/>
      <c r="R31" s="659" t="s">
        <v>131</v>
      </c>
      <c r="S31" s="660"/>
      <c r="T31" s="660"/>
      <c r="U31" s="660"/>
      <c r="V31" s="660"/>
      <c r="W31" s="660"/>
      <c r="X31" s="660"/>
      <c r="Y31" s="661"/>
      <c r="Z31" s="662" t="s">
        <v>241</v>
      </c>
      <c r="AA31" s="662"/>
      <c r="AB31" s="662"/>
      <c r="AC31" s="662"/>
      <c r="AD31" s="663" t="s">
        <v>131</v>
      </c>
      <c r="AE31" s="663"/>
      <c r="AF31" s="663"/>
      <c r="AG31" s="663"/>
      <c r="AH31" s="663"/>
      <c r="AI31" s="663"/>
      <c r="AJ31" s="663"/>
      <c r="AK31" s="663"/>
      <c r="AL31" s="664" t="s">
        <v>131</v>
      </c>
      <c r="AM31" s="665"/>
      <c r="AN31" s="665"/>
      <c r="AO31" s="666"/>
      <c r="AP31" s="705" t="s">
        <v>312</v>
      </c>
      <c r="AQ31" s="706"/>
      <c r="AR31" s="706"/>
      <c r="AS31" s="706"/>
      <c r="AT31" s="711" t="s">
        <v>313</v>
      </c>
      <c r="AU31" s="218"/>
      <c r="AV31" s="218"/>
      <c r="AW31" s="218"/>
      <c r="AX31" s="645" t="s">
        <v>189</v>
      </c>
      <c r="AY31" s="646"/>
      <c r="AZ31" s="646"/>
      <c r="BA31" s="646"/>
      <c r="BB31" s="646"/>
      <c r="BC31" s="646"/>
      <c r="BD31" s="646"/>
      <c r="BE31" s="646"/>
      <c r="BF31" s="647"/>
      <c r="BG31" s="715">
        <v>99.1</v>
      </c>
      <c r="BH31" s="703"/>
      <c r="BI31" s="703"/>
      <c r="BJ31" s="703"/>
      <c r="BK31" s="703"/>
      <c r="BL31" s="703"/>
      <c r="BM31" s="654">
        <v>97.5</v>
      </c>
      <c r="BN31" s="703"/>
      <c r="BO31" s="703"/>
      <c r="BP31" s="703"/>
      <c r="BQ31" s="704"/>
      <c r="BR31" s="715">
        <v>99.2</v>
      </c>
      <c r="BS31" s="703"/>
      <c r="BT31" s="703"/>
      <c r="BU31" s="703"/>
      <c r="BV31" s="703"/>
      <c r="BW31" s="703"/>
      <c r="BX31" s="654">
        <v>97.1</v>
      </c>
      <c r="BY31" s="703"/>
      <c r="BZ31" s="703"/>
      <c r="CA31" s="703"/>
      <c r="CB31" s="704"/>
      <c r="CD31" s="697"/>
      <c r="CE31" s="698"/>
      <c r="CF31" s="656" t="s">
        <v>314</v>
      </c>
      <c r="CG31" s="657"/>
      <c r="CH31" s="657"/>
      <c r="CI31" s="657"/>
      <c r="CJ31" s="657"/>
      <c r="CK31" s="657"/>
      <c r="CL31" s="657"/>
      <c r="CM31" s="657"/>
      <c r="CN31" s="657"/>
      <c r="CO31" s="657"/>
      <c r="CP31" s="657"/>
      <c r="CQ31" s="658"/>
      <c r="CR31" s="659">
        <v>74223</v>
      </c>
      <c r="CS31" s="692"/>
      <c r="CT31" s="692"/>
      <c r="CU31" s="692"/>
      <c r="CV31" s="692"/>
      <c r="CW31" s="692"/>
      <c r="CX31" s="692"/>
      <c r="CY31" s="693"/>
      <c r="CZ31" s="664">
        <v>0.3</v>
      </c>
      <c r="DA31" s="690"/>
      <c r="DB31" s="690"/>
      <c r="DC31" s="694"/>
      <c r="DD31" s="668">
        <v>74177</v>
      </c>
      <c r="DE31" s="692"/>
      <c r="DF31" s="692"/>
      <c r="DG31" s="692"/>
      <c r="DH31" s="692"/>
      <c r="DI31" s="692"/>
      <c r="DJ31" s="692"/>
      <c r="DK31" s="693"/>
      <c r="DL31" s="668">
        <v>74177</v>
      </c>
      <c r="DM31" s="692"/>
      <c r="DN31" s="692"/>
      <c r="DO31" s="692"/>
      <c r="DP31" s="692"/>
      <c r="DQ31" s="692"/>
      <c r="DR31" s="692"/>
      <c r="DS31" s="692"/>
      <c r="DT31" s="692"/>
      <c r="DU31" s="692"/>
      <c r="DV31" s="693"/>
      <c r="DW31" s="664">
        <v>0.5</v>
      </c>
      <c r="DX31" s="690"/>
      <c r="DY31" s="690"/>
      <c r="DZ31" s="690"/>
      <c r="EA31" s="690"/>
      <c r="EB31" s="690"/>
      <c r="EC31" s="691"/>
    </row>
    <row r="32" spans="2:133" ht="11.25" customHeight="1" x14ac:dyDescent="0.2">
      <c r="B32" s="656" t="s">
        <v>315</v>
      </c>
      <c r="C32" s="657"/>
      <c r="D32" s="657"/>
      <c r="E32" s="657"/>
      <c r="F32" s="657"/>
      <c r="G32" s="657"/>
      <c r="H32" s="657"/>
      <c r="I32" s="657"/>
      <c r="J32" s="657"/>
      <c r="K32" s="657"/>
      <c r="L32" s="657"/>
      <c r="M32" s="657"/>
      <c r="N32" s="657"/>
      <c r="O32" s="657"/>
      <c r="P32" s="657"/>
      <c r="Q32" s="658"/>
      <c r="R32" s="659">
        <v>1885484</v>
      </c>
      <c r="S32" s="660"/>
      <c r="T32" s="660"/>
      <c r="U32" s="660"/>
      <c r="V32" s="660"/>
      <c r="W32" s="660"/>
      <c r="X32" s="660"/>
      <c r="Y32" s="661"/>
      <c r="Z32" s="662">
        <v>6.5</v>
      </c>
      <c r="AA32" s="662"/>
      <c r="AB32" s="662"/>
      <c r="AC32" s="662"/>
      <c r="AD32" s="663" t="s">
        <v>131</v>
      </c>
      <c r="AE32" s="663"/>
      <c r="AF32" s="663"/>
      <c r="AG32" s="663"/>
      <c r="AH32" s="663"/>
      <c r="AI32" s="663"/>
      <c r="AJ32" s="663"/>
      <c r="AK32" s="663"/>
      <c r="AL32" s="664" t="s">
        <v>131</v>
      </c>
      <c r="AM32" s="665"/>
      <c r="AN32" s="665"/>
      <c r="AO32" s="666"/>
      <c r="AP32" s="707"/>
      <c r="AQ32" s="708"/>
      <c r="AR32" s="708"/>
      <c r="AS32" s="708"/>
      <c r="AT32" s="712"/>
      <c r="AU32" s="214" t="s">
        <v>316</v>
      </c>
      <c r="AX32" s="656" t="s">
        <v>317</v>
      </c>
      <c r="AY32" s="657"/>
      <c r="AZ32" s="657"/>
      <c r="BA32" s="657"/>
      <c r="BB32" s="657"/>
      <c r="BC32" s="657"/>
      <c r="BD32" s="657"/>
      <c r="BE32" s="657"/>
      <c r="BF32" s="658"/>
      <c r="BG32" s="716">
        <v>99</v>
      </c>
      <c r="BH32" s="692"/>
      <c r="BI32" s="692"/>
      <c r="BJ32" s="692"/>
      <c r="BK32" s="692"/>
      <c r="BL32" s="692"/>
      <c r="BM32" s="665">
        <v>97.7</v>
      </c>
      <c r="BN32" s="692"/>
      <c r="BO32" s="692"/>
      <c r="BP32" s="692"/>
      <c r="BQ32" s="714"/>
      <c r="BR32" s="716">
        <v>99.3</v>
      </c>
      <c r="BS32" s="692"/>
      <c r="BT32" s="692"/>
      <c r="BU32" s="692"/>
      <c r="BV32" s="692"/>
      <c r="BW32" s="692"/>
      <c r="BX32" s="665">
        <v>97.5</v>
      </c>
      <c r="BY32" s="692"/>
      <c r="BZ32" s="692"/>
      <c r="CA32" s="692"/>
      <c r="CB32" s="714"/>
      <c r="CD32" s="699"/>
      <c r="CE32" s="700"/>
      <c r="CF32" s="656" t="s">
        <v>318</v>
      </c>
      <c r="CG32" s="657"/>
      <c r="CH32" s="657"/>
      <c r="CI32" s="657"/>
      <c r="CJ32" s="657"/>
      <c r="CK32" s="657"/>
      <c r="CL32" s="657"/>
      <c r="CM32" s="657"/>
      <c r="CN32" s="657"/>
      <c r="CO32" s="657"/>
      <c r="CP32" s="657"/>
      <c r="CQ32" s="658"/>
      <c r="CR32" s="659">
        <v>23</v>
      </c>
      <c r="CS32" s="660"/>
      <c r="CT32" s="660"/>
      <c r="CU32" s="660"/>
      <c r="CV32" s="660"/>
      <c r="CW32" s="660"/>
      <c r="CX32" s="660"/>
      <c r="CY32" s="661"/>
      <c r="CZ32" s="664">
        <v>0</v>
      </c>
      <c r="DA32" s="690"/>
      <c r="DB32" s="690"/>
      <c r="DC32" s="694"/>
      <c r="DD32" s="668">
        <v>23</v>
      </c>
      <c r="DE32" s="660"/>
      <c r="DF32" s="660"/>
      <c r="DG32" s="660"/>
      <c r="DH32" s="660"/>
      <c r="DI32" s="660"/>
      <c r="DJ32" s="660"/>
      <c r="DK32" s="661"/>
      <c r="DL32" s="668">
        <v>23</v>
      </c>
      <c r="DM32" s="660"/>
      <c r="DN32" s="660"/>
      <c r="DO32" s="660"/>
      <c r="DP32" s="660"/>
      <c r="DQ32" s="660"/>
      <c r="DR32" s="660"/>
      <c r="DS32" s="660"/>
      <c r="DT32" s="660"/>
      <c r="DU32" s="660"/>
      <c r="DV32" s="661"/>
      <c r="DW32" s="664">
        <v>0</v>
      </c>
      <c r="DX32" s="690"/>
      <c r="DY32" s="690"/>
      <c r="DZ32" s="690"/>
      <c r="EA32" s="690"/>
      <c r="EB32" s="690"/>
      <c r="EC32" s="691"/>
    </row>
    <row r="33" spans="2:133" ht="11.25" customHeight="1" x14ac:dyDescent="0.2">
      <c r="B33" s="656" t="s">
        <v>319</v>
      </c>
      <c r="C33" s="657"/>
      <c r="D33" s="657"/>
      <c r="E33" s="657"/>
      <c r="F33" s="657"/>
      <c r="G33" s="657"/>
      <c r="H33" s="657"/>
      <c r="I33" s="657"/>
      <c r="J33" s="657"/>
      <c r="K33" s="657"/>
      <c r="L33" s="657"/>
      <c r="M33" s="657"/>
      <c r="N33" s="657"/>
      <c r="O33" s="657"/>
      <c r="P33" s="657"/>
      <c r="Q33" s="658"/>
      <c r="R33" s="659">
        <v>34324</v>
      </c>
      <c r="S33" s="660"/>
      <c r="T33" s="660"/>
      <c r="U33" s="660"/>
      <c r="V33" s="660"/>
      <c r="W33" s="660"/>
      <c r="X33" s="660"/>
      <c r="Y33" s="661"/>
      <c r="Z33" s="662">
        <v>0.1</v>
      </c>
      <c r="AA33" s="662"/>
      <c r="AB33" s="662"/>
      <c r="AC33" s="662"/>
      <c r="AD33" s="663">
        <v>18615</v>
      </c>
      <c r="AE33" s="663"/>
      <c r="AF33" s="663"/>
      <c r="AG33" s="663"/>
      <c r="AH33" s="663"/>
      <c r="AI33" s="663"/>
      <c r="AJ33" s="663"/>
      <c r="AK33" s="663"/>
      <c r="AL33" s="664">
        <v>0.1</v>
      </c>
      <c r="AM33" s="665"/>
      <c r="AN33" s="665"/>
      <c r="AO33" s="666"/>
      <c r="AP33" s="709"/>
      <c r="AQ33" s="710"/>
      <c r="AR33" s="710"/>
      <c r="AS33" s="710"/>
      <c r="AT33" s="713"/>
      <c r="AU33" s="219"/>
      <c r="AV33" s="219"/>
      <c r="AW33" s="219"/>
      <c r="AX33" s="680" t="s">
        <v>320</v>
      </c>
      <c r="AY33" s="681"/>
      <c r="AZ33" s="681"/>
      <c r="BA33" s="681"/>
      <c r="BB33" s="681"/>
      <c r="BC33" s="681"/>
      <c r="BD33" s="681"/>
      <c r="BE33" s="681"/>
      <c r="BF33" s="682"/>
      <c r="BG33" s="717">
        <v>99.1</v>
      </c>
      <c r="BH33" s="718"/>
      <c r="BI33" s="718"/>
      <c r="BJ33" s="718"/>
      <c r="BK33" s="718"/>
      <c r="BL33" s="718"/>
      <c r="BM33" s="719">
        <v>97.3</v>
      </c>
      <c r="BN33" s="718"/>
      <c r="BO33" s="718"/>
      <c r="BP33" s="718"/>
      <c r="BQ33" s="720"/>
      <c r="BR33" s="717">
        <v>99.1</v>
      </c>
      <c r="BS33" s="718"/>
      <c r="BT33" s="718"/>
      <c r="BU33" s="718"/>
      <c r="BV33" s="718"/>
      <c r="BW33" s="718"/>
      <c r="BX33" s="719">
        <v>96.6</v>
      </c>
      <c r="BY33" s="718"/>
      <c r="BZ33" s="718"/>
      <c r="CA33" s="718"/>
      <c r="CB33" s="720"/>
      <c r="CD33" s="656" t="s">
        <v>321</v>
      </c>
      <c r="CE33" s="657"/>
      <c r="CF33" s="657"/>
      <c r="CG33" s="657"/>
      <c r="CH33" s="657"/>
      <c r="CI33" s="657"/>
      <c r="CJ33" s="657"/>
      <c r="CK33" s="657"/>
      <c r="CL33" s="657"/>
      <c r="CM33" s="657"/>
      <c r="CN33" s="657"/>
      <c r="CO33" s="657"/>
      <c r="CP33" s="657"/>
      <c r="CQ33" s="658"/>
      <c r="CR33" s="659">
        <v>12502947</v>
      </c>
      <c r="CS33" s="692"/>
      <c r="CT33" s="692"/>
      <c r="CU33" s="692"/>
      <c r="CV33" s="692"/>
      <c r="CW33" s="692"/>
      <c r="CX33" s="692"/>
      <c r="CY33" s="693"/>
      <c r="CZ33" s="664">
        <v>43.9</v>
      </c>
      <c r="DA33" s="690"/>
      <c r="DB33" s="690"/>
      <c r="DC33" s="694"/>
      <c r="DD33" s="668">
        <v>9191029</v>
      </c>
      <c r="DE33" s="692"/>
      <c r="DF33" s="692"/>
      <c r="DG33" s="692"/>
      <c r="DH33" s="692"/>
      <c r="DI33" s="692"/>
      <c r="DJ33" s="692"/>
      <c r="DK33" s="693"/>
      <c r="DL33" s="668">
        <v>6955945</v>
      </c>
      <c r="DM33" s="692"/>
      <c r="DN33" s="692"/>
      <c r="DO33" s="692"/>
      <c r="DP33" s="692"/>
      <c r="DQ33" s="692"/>
      <c r="DR33" s="692"/>
      <c r="DS33" s="692"/>
      <c r="DT33" s="692"/>
      <c r="DU33" s="692"/>
      <c r="DV33" s="693"/>
      <c r="DW33" s="664">
        <v>43.9</v>
      </c>
      <c r="DX33" s="690"/>
      <c r="DY33" s="690"/>
      <c r="DZ33" s="690"/>
      <c r="EA33" s="690"/>
      <c r="EB33" s="690"/>
      <c r="EC33" s="691"/>
    </row>
    <row r="34" spans="2:133" ht="11.25" customHeight="1" x14ac:dyDescent="0.2">
      <c r="B34" s="656" t="s">
        <v>322</v>
      </c>
      <c r="C34" s="657"/>
      <c r="D34" s="657"/>
      <c r="E34" s="657"/>
      <c r="F34" s="657"/>
      <c r="G34" s="657"/>
      <c r="H34" s="657"/>
      <c r="I34" s="657"/>
      <c r="J34" s="657"/>
      <c r="K34" s="657"/>
      <c r="L34" s="657"/>
      <c r="M34" s="657"/>
      <c r="N34" s="657"/>
      <c r="O34" s="657"/>
      <c r="P34" s="657"/>
      <c r="Q34" s="658"/>
      <c r="R34" s="659">
        <v>213425</v>
      </c>
      <c r="S34" s="660"/>
      <c r="T34" s="660"/>
      <c r="U34" s="660"/>
      <c r="V34" s="660"/>
      <c r="W34" s="660"/>
      <c r="X34" s="660"/>
      <c r="Y34" s="661"/>
      <c r="Z34" s="662">
        <v>0.7</v>
      </c>
      <c r="AA34" s="662"/>
      <c r="AB34" s="662"/>
      <c r="AC34" s="662"/>
      <c r="AD34" s="663" t="s">
        <v>241</v>
      </c>
      <c r="AE34" s="663"/>
      <c r="AF34" s="663"/>
      <c r="AG34" s="663"/>
      <c r="AH34" s="663"/>
      <c r="AI34" s="663"/>
      <c r="AJ34" s="663"/>
      <c r="AK34" s="663"/>
      <c r="AL34" s="664" t="s">
        <v>241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3994594</v>
      </c>
      <c r="CS34" s="660"/>
      <c r="CT34" s="660"/>
      <c r="CU34" s="660"/>
      <c r="CV34" s="660"/>
      <c r="CW34" s="660"/>
      <c r="CX34" s="660"/>
      <c r="CY34" s="661"/>
      <c r="CZ34" s="664">
        <v>14</v>
      </c>
      <c r="DA34" s="690"/>
      <c r="DB34" s="690"/>
      <c r="DC34" s="694"/>
      <c r="DD34" s="668">
        <v>2623352</v>
      </c>
      <c r="DE34" s="660"/>
      <c r="DF34" s="660"/>
      <c r="DG34" s="660"/>
      <c r="DH34" s="660"/>
      <c r="DI34" s="660"/>
      <c r="DJ34" s="660"/>
      <c r="DK34" s="661"/>
      <c r="DL34" s="668">
        <v>2344969</v>
      </c>
      <c r="DM34" s="660"/>
      <c r="DN34" s="660"/>
      <c r="DO34" s="660"/>
      <c r="DP34" s="660"/>
      <c r="DQ34" s="660"/>
      <c r="DR34" s="660"/>
      <c r="DS34" s="660"/>
      <c r="DT34" s="660"/>
      <c r="DU34" s="660"/>
      <c r="DV34" s="661"/>
      <c r="DW34" s="664">
        <v>14.8</v>
      </c>
      <c r="DX34" s="690"/>
      <c r="DY34" s="690"/>
      <c r="DZ34" s="690"/>
      <c r="EA34" s="690"/>
      <c r="EB34" s="690"/>
      <c r="EC34" s="691"/>
    </row>
    <row r="35" spans="2:133" ht="11.25" customHeight="1" x14ac:dyDescent="0.2">
      <c r="B35" s="656" t="s">
        <v>324</v>
      </c>
      <c r="C35" s="657"/>
      <c r="D35" s="657"/>
      <c r="E35" s="657"/>
      <c r="F35" s="657"/>
      <c r="G35" s="657"/>
      <c r="H35" s="657"/>
      <c r="I35" s="657"/>
      <c r="J35" s="657"/>
      <c r="K35" s="657"/>
      <c r="L35" s="657"/>
      <c r="M35" s="657"/>
      <c r="N35" s="657"/>
      <c r="O35" s="657"/>
      <c r="P35" s="657"/>
      <c r="Q35" s="658"/>
      <c r="R35" s="659">
        <v>239527</v>
      </c>
      <c r="S35" s="660"/>
      <c r="T35" s="660"/>
      <c r="U35" s="660"/>
      <c r="V35" s="660"/>
      <c r="W35" s="660"/>
      <c r="X35" s="660"/>
      <c r="Y35" s="661"/>
      <c r="Z35" s="662">
        <v>0.8</v>
      </c>
      <c r="AA35" s="662"/>
      <c r="AB35" s="662"/>
      <c r="AC35" s="662"/>
      <c r="AD35" s="663" t="s">
        <v>131</v>
      </c>
      <c r="AE35" s="663"/>
      <c r="AF35" s="663"/>
      <c r="AG35" s="663"/>
      <c r="AH35" s="663"/>
      <c r="AI35" s="663"/>
      <c r="AJ35" s="663"/>
      <c r="AK35" s="663"/>
      <c r="AL35" s="664" t="s">
        <v>131</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89172</v>
      </c>
      <c r="CS35" s="692"/>
      <c r="CT35" s="692"/>
      <c r="CU35" s="692"/>
      <c r="CV35" s="692"/>
      <c r="CW35" s="692"/>
      <c r="CX35" s="692"/>
      <c r="CY35" s="693"/>
      <c r="CZ35" s="664">
        <v>0.3</v>
      </c>
      <c r="DA35" s="690"/>
      <c r="DB35" s="690"/>
      <c r="DC35" s="694"/>
      <c r="DD35" s="668">
        <v>61011</v>
      </c>
      <c r="DE35" s="692"/>
      <c r="DF35" s="692"/>
      <c r="DG35" s="692"/>
      <c r="DH35" s="692"/>
      <c r="DI35" s="692"/>
      <c r="DJ35" s="692"/>
      <c r="DK35" s="693"/>
      <c r="DL35" s="668">
        <v>59777</v>
      </c>
      <c r="DM35" s="692"/>
      <c r="DN35" s="692"/>
      <c r="DO35" s="692"/>
      <c r="DP35" s="692"/>
      <c r="DQ35" s="692"/>
      <c r="DR35" s="692"/>
      <c r="DS35" s="692"/>
      <c r="DT35" s="692"/>
      <c r="DU35" s="692"/>
      <c r="DV35" s="693"/>
      <c r="DW35" s="664">
        <v>0.4</v>
      </c>
      <c r="DX35" s="690"/>
      <c r="DY35" s="690"/>
      <c r="DZ35" s="690"/>
      <c r="EA35" s="690"/>
      <c r="EB35" s="690"/>
      <c r="EC35" s="691"/>
    </row>
    <row r="36" spans="2:133" ht="11.25" customHeight="1" x14ac:dyDescent="0.2">
      <c r="B36" s="656" t="s">
        <v>328</v>
      </c>
      <c r="C36" s="657"/>
      <c r="D36" s="657"/>
      <c r="E36" s="657"/>
      <c r="F36" s="657"/>
      <c r="G36" s="657"/>
      <c r="H36" s="657"/>
      <c r="I36" s="657"/>
      <c r="J36" s="657"/>
      <c r="K36" s="657"/>
      <c r="L36" s="657"/>
      <c r="M36" s="657"/>
      <c r="N36" s="657"/>
      <c r="O36" s="657"/>
      <c r="P36" s="657"/>
      <c r="Q36" s="658"/>
      <c r="R36" s="659">
        <v>769157</v>
      </c>
      <c r="S36" s="660"/>
      <c r="T36" s="660"/>
      <c r="U36" s="660"/>
      <c r="V36" s="660"/>
      <c r="W36" s="660"/>
      <c r="X36" s="660"/>
      <c r="Y36" s="661"/>
      <c r="Z36" s="662">
        <v>2.7</v>
      </c>
      <c r="AA36" s="662"/>
      <c r="AB36" s="662"/>
      <c r="AC36" s="662"/>
      <c r="AD36" s="663" t="s">
        <v>131</v>
      </c>
      <c r="AE36" s="663"/>
      <c r="AF36" s="663"/>
      <c r="AG36" s="663"/>
      <c r="AH36" s="663"/>
      <c r="AI36" s="663"/>
      <c r="AJ36" s="663"/>
      <c r="AK36" s="663"/>
      <c r="AL36" s="664" t="s">
        <v>131</v>
      </c>
      <c r="AM36" s="665"/>
      <c r="AN36" s="665"/>
      <c r="AO36" s="666"/>
      <c r="AP36" s="222"/>
      <c r="AQ36" s="725" t="s">
        <v>329</v>
      </c>
      <c r="AR36" s="726"/>
      <c r="AS36" s="726"/>
      <c r="AT36" s="726"/>
      <c r="AU36" s="726"/>
      <c r="AV36" s="726"/>
      <c r="AW36" s="726"/>
      <c r="AX36" s="726"/>
      <c r="AY36" s="727"/>
      <c r="AZ36" s="648">
        <v>4366683</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139453</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4810695</v>
      </c>
      <c r="CS36" s="660"/>
      <c r="CT36" s="660"/>
      <c r="CU36" s="660"/>
      <c r="CV36" s="660"/>
      <c r="CW36" s="660"/>
      <c r="CX36" s="660"/>
      <c r="CY36" s="661"/>
      <c r="CZ36" s="664">
        <v>16.899999999999999</v>
      </c>
      <c r="DA36" s="690"/>
      <c r="DB36" s="690"/>
      <c r="DC36" s="694"/>
      <c r="DD36" s="668">
        <v>3784785</v>
      </c>
      <c r="DE36" s="660"/>
      <c r="DF36" s="660"/>
      <c r="DG36" s="660"/>
      <c r="DH36" s="660"/>
      <c r="DI36" s="660"/>
      <c r="DJ36" s="660"/>
      <c r="DK36" s="661"/>
      <c r="DL36" s="668">
        <v>2533218</v>
      </c>
      <c r="DM36" s="660"/>
      <c r="DN36" s="660"/>
      <c r="DO36" s="660"/>
      <c r="DP36" s="660"/>
      <c r="DQ36" s="660"/>
      <c r="DR36" s="660"/>
      <c r="DS36" s="660"/>
      <c r="DT36" s="660"/>
      <c r="DU36" s="660"/>
      <c r="DV36" s="661"/>
      <c r="DW36" s="664">
        <v>16</v>
      </c>
      <c r="DX36" s="690"/>
      <c r="DY36" s="690"/>
      <c r="DZ36" s="690"/>
      <c r="EA36" s="690"/>
      <c r="EB36" s="690"/>
      <c r="EC36" s="691"/>
    </row>
    <row r="37" spans="2:133" ht="11.25" customHeight="1" x14ac:dyDescent="0.2">
      <c r="B37" s="656" t="s">
        <v>332</v>
      </c>
      <c r="C37" s="657"/>
      <c r="D37" s="657"/>
      <c r="E37" s="657"/>
      <c r="F37" s="657"/>
      <c r="G37" s="657"/>
      <c r="H37" s="657"/>
      <c r="I37" s="657"/>
      <c r="J37" s="657"/>
      <c r="K37" s="657"/>
      <c r="L37" s="657"/>
      <c r="M37" s="657"/>
      <c r="N37" s="657"/>
      <c r="O37" s="657"/>
      <c r="P37" s="657"/>
      <c r="Q37" s="658"/>
      <c r="R37" s="659">
        <v>313163</v>
      </c>
      <c r="S37" s="660"/>
      <c r="T37" s="660"/>
      <c r="U37" s="660"/>
      <c r="V37" s="660"/>
      <c r="W37" s="660"/>
      <c r="X37" s="660"/>
      <c r="Y37" s="661"/>
      <c r="Z37" s="662">
        <v>1.1000000000000001</v>
      </c>
      <c r="AA37" s="662"/>
      <c r="AB37" s="662"/>
      <c r="AC37" s="662"/>
      <c r="AD37" s="663">
        <v>85</v>
      </c>
      <c r="AE37" s="663"/>
      <c r="AF37" s="663"/>
      <c r="AG37" s="663"/>
      <c r="AH37" s="663"/>
      <c r="AI37" s="663"/>
      <c r="AJ37" s="663"/>
      <c r="AK37" s="663"/>
      <c r="AL37" s="664">
        <v>0</v>
      </c>
      <c r="AM37" s="665"/>
      <c r="AN37" s="665"/>
      <c r="AO37" s="666"/>
      <c r="AQ37" s="722" t="s">
        <v>333</v>
      </c>
      <c r="AR37" s="723"/>
      <c r="AS37" s="723"/>
      <c r="AT37" s="723"/>
      <c r="AU37" s="723"/>
      <c r="AV37" s="723"/>
      <c r="AW37" s="723"/>
      <c r="AX37" s="723"/>
      <c r="AY37" s="724"/>
      <c r="AZ37" s="659">
        <v>930000</v>
      </c>
      <c r="BA37" s="660"/>
      <c r="BB37" s="660"/>
      <c r="BC37" s="660"/>
      <c r="BD37" s="692"/>
      <c r="BE37" s="692"/>
      <c r="BF37" s="714"/>
      <c r="BG37" s="656" t="s">
        <v>334</v>
      </c>
      <c r="BH37" s="657"/>
      <c r="BI37" s="657"/>
      <c r="BJ37" s="657"/>
      <c r="BK37" s="657"/>
      <c r="BL37" s="657"/>
      <c r="BM37" s="657"/>
      <c r="BN37" s="657"/>
      <c r="BO37" s="657"/>
      <c r="BP37" s="657"/>
      <c r="BQ37" s="657"/>
      <c r="BR37" s="657"/>
      <c r="BS37" s="657"/>
      <c r="BT37" s="657"/>
      <c r="BU37" s="658"/>
      <c r="BV37" s="659">
        <v>79453</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1460506</v>
      </c>
      <c r="CS37" s="692"/>
      <c r="CT37" s="692"/>
      <c r="CU37" s="692"/>
      <c r="CV37" s="692"/>
      <c r="CW37" s="692"/>
      <c r="CX37" s="692"/>
      <c r="CY37" s="693"/>
      <c r="CZ37" s="664">
        <v>5.0999999999999996</v>
      </c>
      <c r="DA37" s="690"/>
      <c r="DB37" s="690"/>
      <c r="DC37" s="694"/>
      <c r="DD37" s="668">
        <v>1393011</v>
      </c>
      <c r="DE37" s="692"/>
      <c r="DF37" s="692"/>
      <c r="DG37" s="692"/>
      <c r="DH37" s="692"/>
      <c r="DI37" s="692"/>
      <c r="DJ37" s="692"/>
      <c r="DK37" s="693"/>
      <c r="DL37" s="668">
        <v>1242135</v>
      </c>
      <c r="DM37" s="692"/>
      <c r="DN37" s="692"/>
      <c r="DO37" s="692"/>
      <c r="DP37" s="692"/>
      <c r="DQ37" s="692"/>
      <c r="DR37" s="692"/>
      <c r="DS37" s="692"/>
      <c r="DT37" s="692"/>
      <c r="DU37" s="692"/>
      <c r="DV37" s="693"/>
      <c r="DW37" s="664">
        <v>7.8</v>
      </c>
      <c r="DX37" s="690"/>
      <c r="DY37" s="690"/>
      <c r="DZ37" s="690"/>
      <c r="EA37" s="690"/>
      <c r="EB37" s="690"/>
      <c r="EC37" s="691"/>
    </row>
    <row r="38" spans="2:133" ht="11.25" customHeight="1" x14ac:dyDescent="0.2">
      <c r="B38" s="656" t="s">
        <v>336</v>
      </c>
      <c r="C38" s="657"/>
      <c r="D38" s="657"/>
      <c r="E38" s="657"/>
      <c r="F38" s="657"/>
      <c r="G38" s="657"/>
      <c r="H38" s="657"/>
      <c r="I38" s="657"/>
      <c r="J38" s="657"/>
      <c r="K38" s="657"/>
      <c r="L38" s="657"/>
      <c r="M38" s="657"/>
      <c r="N38" s="657"/>
      <c r="O38" s="657"/>
      <c r="P38" s="657"/>
      <c r="Q38" s="658"/>
      <c r="R38" s="659">
        <v>708100</v>
      </c>
      <c r="S38" s="660"/>
      <c r="T38" s="660"/>
      <c r="U38" s="660"/>
      <c r="V38" s="660"/>
      <c r="W38" s="660"/>
      <c r="X38" s="660"/>
      <c r="Y38" s="661"/>
      <c r="Z38" s="662">
        <v>2.5</v>
      </c>
      <c r="AA38" s="662"/>
      <c r="AB38" s="662"/>
      <c r="AC38" s="662"/>
      <c r="AD38" s="663" t="s">
        <v>131</v>
      </c>
      <c r="AE38" s="663"/>
      <c r="AF38" s="663"/>
      <c r="AG38" s="663"/>
      <c r="AH38" s="663"/>
      <c r="AI38" s="663"/>
      <c r="AJ38" s="663"/>
      <c r="AK38" s="663"/>
      <c r="AL38" s="664" t="s">
        <v>241</v>
      </c>
      <c r="AM38" s="665"/>
      <c r="AN38" s="665"/>
      <c r="AO38" s="666"/>
      <c r="AQ38" s="722" t="s">
        <v>337</v>
      </c>
      <c r="AR38" s="723"/>
      <c r="AS38" s="723"/>
      <c r="AT38" s="723"/>
      <c r="AU38" s="723"/>
      <c r="AV38" s="723"/>
      <c r="AW38" s="723"/>
      <c r="AX38" s="723"/>
      <c r="AY38" s="724"/>
      <c r="AZ38" s="659">
        <v>625300</v>
      </c>
      <c r="BA38" s="660"/>
      <c r="BB38" s="660"/>
      <c r="BC38" s="660"/>
      <c r="BD38" s="692"/>
      <c r="BE38" s="692"/>
      <c r="BF38" s="714"/>
      <c r="BG38" s="656" t="s">
        <v>338</v>
      </c>
      <c r="BH38" s="657"/>
      <c r="BI38" s="657"/>
      <c r="BJ38" s="657"/>
      <c r="BK38" s="657"/>
      <c r="BL38" s="657"/>
      <c r="BM38" s="657"/>
      <c r="BN38" s="657"/>
      <c r="BO38" s="657"/>
      <c r="BP38" s="657"/>
      <c r="BQ38" s="657"/>
      <c r="BR38" s="657"/>
      <c r="BS38" s="657"/>
      <c r="BT38" s="657"/>
      <c r="BU38" s="658"/>
      <c r="BV38" s="659">
        <v>9304</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2772196</v>
      </c>
      <c r="CS38" s="660"/>
      <c r="CT38" s="660"/>
      <c r="CU38" s="660"/>
      <c r="CV38" s="660"/>
      <c r="CW38" s="660"/>
      <c r="CX38" s="660"/>
      <c r="CY38" s="661"/>
      <c r="CZ38" s="664">
        <v>9.6999999999999993</v>
      </c>
      <c r="DA38" s="690"/>
      <c r="DB38" s="690"/>
      <c r="DC38" s="694"/>
      <c r="DD38" s="668">
        <v>2098989</v>
      </c>
      <c r="DE38" s="660"/>
      <c r="DF38" s="660"/>
      <c r="DG38" s="660"/>
      <c r="DH38" s="660"/>
      <c r="DI38" s="660"/>
      <c r="DJ38" s="660"/>
      <c r="DK38" s="661"/>
      <c r="DL38" s="668">
        <v>2017981</v>
      </c>
      <c r="DM38" s="660"/>
      <c r="DN38" s="660"/>
      <c r="DO38" s="660"/>
      <c r="DP38" s="660"/>
      <c r="DQ38" s="660"/>
      <c r="DR38" s="660"/>
      <c r="DS38" s="660"/>
      <c r="DT38" s="660"/>
      <c r="DU38" s="660"/>
      <c r="DV38" s="661"/>
      <c r="DW38" s="664">
        <v>12.7</v>
      </c>
      <c r="DX38" s="690"/>
      <c r="DY38" s="690"/>
      <c r="DZ38" s="690"/>
      <c r="EA38" s="690"/>
      <c r="EB38" s="690"/>
      <c r="EC38" s="691"/>
    </row>
    <row r="39" spans="2:133" ht="11.25" customHeight="1" x14ac:dyDescent="0.2">
      <c r="B39" s="656" t="s">
        <v>340</v>
      </c>
      <c r="C39" s="657"/>
      <c r="D39" s="657"/>
      <c r="E39" s="657"/>
      <c r="F39" s="657"/>
      <c r="G39" s="657"/>
      <c r="H39" s="657"/>
      <c r="I39" s="657"/>
      <c r="J39" s="657"/>
      <c r="K39" s="657"/>
      <c r="L39" s="657"/>
      <c r="M39" s="657"/>
      <c r="N39" s="657"/>
      <c r="O39" s="657"/>
      <c r="P39" s="657"/>
      <c r="Q39" s="658"/>
      <c r="R39" s="659" t="s">
        <v>241</v>
      </c>
      <c r="S39" s="660"/>
      <c r="T39" s="660"/>
      <c r="U39" s="660"/>
      <c r="V39" s="660"/>
      <c r="W39" s="660"/>
      <c r="X39" s="660"/>
      <c r="Y39" s="661"/>
      <c r="Z39" s="662" t="s">
        <v>241</v>
      </c>
      <c r="AA39" s="662"/>
      <c r="AB39" s="662"/>
      <c r="AC39" s="662"/>
      <c r="AD39" s="663" t="s">
        <v>241</v>
      </c>
      <c r="AE39" s="663"/>
      <c r="AF39" s="663"/>
      <c r="AG39" s="663"/>
      <c r="AH39" s="663"/>
      <c r="AI39" s="663"/>
      <c r="AJ39" s="663"/>
      <c r="AK39" s="663"/>
      <c r="AL39" s="664" t="s">
        <v>241</v>
      </c>
      <c r="AM39" s="665"/>
      <c r="AN39" s="665"/>
      <c r="AO39" s="666"/>
      <c r="AQ39" s="722" t="s">
        <v>341</v>
      </c>
      <c r="AR39" s="723"/>
      <c r="AS39" s="723"/>
      <c r="AT39" s="723"/>
      <c r="AU39" s="723"/>
      <c r="AV39" s="723"/>
      <c r="AW39" s="723"/>
      <c r="AX39" s="723"/>
      <c r="AY39" s="724"/>
      <c r="AZ39" s="659">
        <v>39187</v>
      </c>
      <c r="BA39" s="660"/>
      <c r="BB39" s="660"/>
      <c r="BC39" s="660"/>
      <c r="BD39" s="692"/>
      <c r="BE39" s="692"/>
      <c r="BF39" s="714"/>
      <c r="BG39" s="656" t="s">
        <v>342</v>
      </c>
      <c r="BH39" s="657"/>
      <c r="BI39" s="657"/>
      <c r="BJ39" s="657"/>
      <c r="BK39" s="657"/>
      <c r="BL39" s="657"/>
      <c r="BM39" s="657"/>
      <c r="BN39" s="657"/>
      <c r="BO39" s="657"/>
      <c r="BP39" s="657"/>
      <c r="BQ39" s="657"/>
      <c r="BR39" s="657"/>
      <c r="BS39" s="657"/>
      <c r="BT39" s="657"/>
      <c r="BU39" s="658"/>
      <c r="BV39" s="659">
        <v>14324</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226290</v>
      </c>
      <c r="CS39" s="692"/>
      <c r="CT39" s="692"/>
      <c r="CU39" s="692"/>
      <c r="CV39" s="692"/>
      <c r="CW39" s="692"/>
      <c r="CX39" s="692"/>
      <c r="CY39" s="693"/>
      <c r="CZ39" s="664">
        <v>0.8</v>
      </c>
      <c r="DA39" s="690"/>
      <c r="DB39" s="690"/>
      <c r="DC39" s="694"/>
      <c r="DD39" s="668">
        <v>12892</v>
      </c>
      <c r="DE39" s="692"/>
      <c r="DF39" s="692"/>
      <c r="DG39" s="692"/>
      <c r="DH39" s="692"/>
      <c r="DI39" s="692"/>
      <c r="DJ39" s="692"/>
      <c r="DK39" s="693"/>
      <c r="DL39" s="668" t="s">
        <v>241</v>
      </c>
      <c r="DM39" s="692"/>
      <c r="DN39" s="692"/>
      <c r="DO39" s="692"/>
      <c r="DP39" s="692"/>
      <c r="DQ39" s="692"/>
      <c r="DR39" s="692"/>
      <c r="DS39" s="692"/>
      <c r="DT39" s="692"/>
      <c r="DU39" s="692"/>
      <c r="DV39" s="693"/>
      <c r="DW39" s="664" t="s">
        <v>131</v>
      </c>
      <c r="DX39" s="690"/>
      <c r="DY39" s="690"/>
      <c r="DZ39" s="690"/>
      <c r="EA39" s="690"/>
      <c r="EB39" s="690"/>
      <c r="EC39" s="691"/>
    </row>
    <row r="40" spans="2:133" ht="11.25" customHeight="1" x14ac:dyDescent="0.2">
      <c r="B40" s="656" t="s">
        <v>344</v>
      </c>
      <c r="C40" s="657"/>
      <c r="D40" s="657"/>
      <c r="E40" s="657"/>
      <c r="F40" s="657"/>
      <c r="G40" s="657"/>
      <c r="H40" s="657"/>
      <c r="I40" s="657"/>
      <c r="J40" s="657"/>
      <c r="K40" s="657"/>
      <c r="L40" s="657"/>
      <c r="M40" s="657"/>
      <c r="N40" s="657"/>
      <c r="O40" s="657"/>
      <c r="P40" s="657"/>
      <c r="Q40" s="658"/>
      <c r="R40" s="659">
        <v>237500</v>
      </c>
      <c r="S40" s="660"/>
      <c r="T40" s="660"/>
      <c r="U40" s="660"/>
      <c r="V40" s="660"/>
      <c r="W40" s="660"/>
      <c r="X40" s="660"/>
      <c r="Y40" s="661"/>
      <c r="Z40" s="662">
        <v>0.8</v>
      </c>
      <c r="AA40" s="662"/>
      <c r="AB40" s="662"/>
      <c r="AC40" s="662"/>
      <c r="AD40" s="663" t="s">
        <v>131</v>
      </c>
      <c r="AE40" s="663"/>
      <c r="AF40" s="663"/>
      <c r="AG40" s="663"/>
      <c r="AH40" s="663"/>
      <c r="AI40" s="663"/>
      <c r="AJ40" s="663"/>
      <c r="AK40" s="663"/>
      <c r="AL40" s="664" t="s">
        <v>241</v>
      </c>
      <c r="AM40" s="665"/>
      <c r="AN40" s="665"/>
      <c r="AO40" s="666"/>
      <c r="AQ40" s="722" t="s">
        <v>345</v>
      </c>
      <c r="AR40" s="723"/>
      <c r="AS40" s="723"/>
      <c r="AT40" s="723"/>
      <c r="AU40" s="723"/>
      <c r="AV40" s="723"/>
      <c r="AW40" s="723"/>
      <c r="AX40" s="723"/>
      <c r="AY40" s="724"/>
      <c r="AZ40" s="659" t="s">
        <v>131</v>
      </c>
      <c r="BA40" s="660"/>
      <c r="BB40" s="660"/>
      <c r="BC40" s="660"/>
      <c r="BD40" s="692"/>
      <c r="BE40" s="692"/>
      <c r="BF40" s="714"/>
      <c r="BG40" s="707" t="s">
        <v>346</v>
      </c>
      <c r="BH40" s="708"/>
      <c r="BI40" s="708"/>
      <c r="BJ40" s="708"/>
      <c r="BK40" s="708"/>
      <c r="BL40" s="223"/>
      <c r="BM40" s="657" t="s">
        <v>347</v>
      </c>
      <c r="BN40" s="657"/>
      <c r="BO40" s="657"/>
      <c r="BP40" s="657"/>
      <c r="BQ40" s="657"/>
      <c r="BR40" s="657"/>
      <c r="BS40" s="657"/>
      <c r="BT40" s="657"/>
      <c r="BU40" s="658"/>
      <c r="BV40" s="659">
        <v>87</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610000</v>
      </c>
      <c r="CS40" s="660"/>
      <c r="CT40" s="660"/>
      <c r="CU40" s="660"/>
      <c r="CV40" s="660"/>
      <c r="CW40" s="660"/>
      <c r="CX40" s="660"/>
      <c r="CY40" s="661"/>
      <c r="CZ40" s="664">
        <v>2.1</v>
      </c>
      <c r="DA40" s="690"/>
      <c r="DB40" s="690"/>
      <c r="DC40" s="694"/>
      <c r="DD40" s="668">
        <v>610000</v>
      </c>
      <c r="DE40" s="660"/>
      <c r="DF40" s="660"/>
      <c r="DG40" s="660"/>
      <c r="DH40" s="660"/>
      <c r="DI40" s="660"/>
      <c r="DJ40" s="660"/>
      <c r="DK40" s="661"/>
      <c r="DL40" s="668" t="s">
        <v>131</v>
      </c>
      <c r="DM40" s="660"/>
      <c r="DN40" s="660"/>
      <c r="DO40" s="660"/>
      <c r="DP40" s="660"/>
      <c r="DQ40" s="660"/>
      <c r="DR40" s="660"/>
      <c r="DS40" s="660"/>
      <c r="DT40" s="660"/>
      <c r="DU40" s="660"/>
      <c r="DV40" s="661"/>
      <c r="DW40" s="664" t="s">
        <v>131</v>
      </c>
      <c r="DX40" s="690"/>
      <c r="DY40" s="690"/>
      <c r="DZ40" s="690"/>
      <c r="EA40" s="690"/>
      <c r="EB40" s="690"/>
      <c r="EC40" s="691"/>
    </row>
    <row r="41" spans="2:133" ht="11.25" customHeight="1" x14ac:dyDescent="0.2">
      <c r="B41" s="680" t="s">
        <v>349</v>
      </c>
      <c r="C41" s="681"/>
      <c r="D41" s="681"/>
      <c r="E41" s="681"/>
      <c r="F41" s="681"/>
      <c r="G41" s="681"/>
      <c r="H41" s="681"/>
      <c r="I41" s="681"/>
      <c r="J41" s="681"/>
      <c r="K41" s="681"/>
      <c r="L41" s="681"/>
      <c r="M41" s="681"/>
      <c r="N41" s="681"/>
      <c r="O41" s="681"/>
      <c r="P41" s="681"/>
      <c r="Q41" s="682"/>
      <c r="R41" s="731">
        <v>28808725</v>
      </c>
      <c r="S41" s="732"/>
      <c r="T41" s="732"/>
      <c r="U41" s="732"/>
      <c r="V41" s="732"/>
      <c r="W41" s="732"/>
      <c r="X41" s="732"/>
      <c r="Y41" s="736"/>
      <c r="Z41" s="737">
        <v>100</v>
      </c>
      <c r="AA41" s="737"/>
      <c r="AB41" s="737"/>
      <c r="AC41" s="737"/>
      <c r="AD41" s="738">
        <v>15622928</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621254</v>
      </c>
      <c r="BA41" s="660"/>
      <c r="BB41" s="660"/>
      <c r="BC41" s="660"/>
      <c r="BD41" s="692"/>
      <c r="BE41" s="692"/>
      <c r="BF41" s="714"/>
      <c r="BG41" s="707"/>
      <c r="BH41" s="708"/>
      <c r="BI41" s="708"/>
      <c r="BJ41" s="708"/>
      <c r="BK41" s="708"/>
      <c r="BL41" s="223"/>
      <c r="BM41" s="657" t="s">
        <v>351</v>
      </c>
      <c r="BN41" s="657"/>
      <c r="BO41" s="657"/>
      <c r="BP41" s="657"/>
      <c r="BQ41" s="657"/>
      <c r="BR41" s="657"/>
      <c r="BS41" s="657"/>
      <c r="BT41" s="657"/>
      <c r="BU41" s="658"/>
      <c r="BV41" s="659" t="s">
        <v>241</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131</v>
      </c>
      <c r="CS41" s="692"/>
      <c r="CT41" s="692"/>
      <c r="CU41" s="692"/>
      <c r="CV41" s="692"/>
      <c r="CW41" s="692"/>
      <c r="CX41" s="692"/>
      <c r="CY41" s="693"/>
      <c r="CZ41" s="664" t="s">
        <v>131</v>
      </c>
      <c r="DA41" s="690"/>
      <c r="DB41" s="690"/>
      <c r="DC41" s="694"/>
      <c r="DD41" s="668" t="s">
        <v>131</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353</v>
      </c>
      <c r="AR42" s="729"/>
      <c r="AS42" s="729"/>
      <c r="AT42" s="729"/>
      <c r="AU42" s="729"/>
      <c r="AV42" s="729"/>
      <c r="AW42" s="729"/>
      <c r="AX42" s="729"/>
      <c r="AY42" s="730"/>
      <c r="AZ42" s="731">
        <v>2150942</v>
      </c>
      <c r="BA42" s="732"/>
      <c r="BB42" s="732"/>
      <c r="BC42" s="732"/>
      <c r="BD42" s="718"/>
      <c r="BE42" s="718"/>
      <c r="BF42" s="720"/>
      <c r="BG42" s="709"/>
      <c r="BH42" s="710"/>
      <c r="BI42" s="710"/>
      <c r="BJ42" s="710"/>
      <c r="BK42" s="710"/>
      <c r="BL42" s="224"/>
      <c r="BM42" s="681" t="s">
        <v>354</v>
      </c>
      <c r="BN42" s="681"/>
      <c r="BO42" s="681"/>
      <c r="BP42" s="681"/>
      <c r="BQ42" s="681"/>
      <c r="BR42" s="681"/>
      <c r="BS42" s="681"/>
      <c r="BT42" s="681"/>
      <c r="BU42" s="682"/>
      <c r="BV42" s="731">
        <v>361</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1155793</v>
      </c>
      <c r="CS42" s="692"/>
      <c r="CT42" s="692"/>
      <c r="CU42" s="692"/>
      <c r="CV42" s="692"/>
      <c r="CW42" s="692"/>
      <c r="CX42" s="692"/>
      <c r="CY42" s="693"/>
      <c r="CZ42" s="664">
        <v>4.0999999999999996</v>
      </c>
      <c r="DA42" s="690"/>
      <c r="DB42" s="690"/>
      <c r="DC42" s="694"/>
      <c r="DD42" s="668">
        <v>518669</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356</v>
      </c>
      <c r="CD43" s="656" t="s">
        <v>357</v>
      </c>
      <c r="CE43" s="657"/>
      <c r="CF43" s="657"/>
      <c r="CG43" s="657"/>
      <c r="CH43" s="657"/>
      <c r="CI43" s="657"/>
      <c r="CJ43" s="657"/>
      <c r="CK43" s="657"/>
      <c r="CL43" s="657"/>
      <c r="CM43" s="657"/>
      <c r="CN43" s="657"/>
      <c r="CO43" s="657"/>
      <c r="CP43" s="657"/>
      <c r="CQ43" s="658"/>
      <c r="CR43" s="659">
        <v>113117</v>
      </c>
      <c r="CS43" s="692"/>
      <c r="CT43" s="692"/>
      <c r="CU43" s="692"/>
      <c r="CV43" s="692"/>
      <c r="CW43" s="692"/>
      <c r="CX43" s="692"/>
      <c r="CY43" s="693"/>
      <c r="CZ43" s="664">
        <v>0.4</v>
      </c>
      <c r="DA43" s="690"/>
      <c r="DB43" s="690"/>
      <c r="DC43" s="694"/>
      <c r="DD43" s="668">
        <v>113117</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359</v>
      </c>
      <c r="CG44" s="657"/>
      <c r="CH44" s="657"/>
      <c r="CI44" s="657"/>
      <c r="CJ44" s="657"/>
      <c r="CK44" s="657"/>
      <c r="CL44" s="657"/>
      <c r="CM44" s="657"/>
      <c r="CN44" s="657"/>
      <c r="CO44" s="657"/>
      <c r="CP44" s="657"/>
      <c r="CQ44" s="658"/>
      <c r="CR44" s="659">
        <v>1155793</v>
      </c>
      <c r="CS44" s="660"/>
      <c r="CT44" s="660"/>
      <c r="CU44" s="660"/>
      <c r="CV44" s="660"/>
      <c r="CW44" s="660"/>
      <c r="CX44" s="660"/>
      <c r="CY44" s="661"/>
      <c r="CZ44" s="664">
        <v>4.0999999999999996</v>
      </c>
      <c r="DA44" s="665"/>
      <c r="DB44" s="665"/>
      <c r="DC44" s="671"/>
      <c r="DD44" s="668">
        <v>518669</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361</v>
      </c>
      <c r="CG45" s="657"/>
      <c r="CH45" s="657"/>
      <c r="CI45" s="657"/>
      <c r="CJ45" s="657"/>
      <c r="CK45" s="657"/>
      <c r="CL45" s="657"/>
      <c r="CM45" s="657"/>
      <c r="CN45" s="657"/>
      <c r="CO45" s="657"/>
      <c r="CP45" s="657"/>
      <c r="CQ45" s="658"/>
      <c r="CR45" s="659">
        <v>365051</v>
      </c>
      <c r="CS45" s="692"/>
      <c r="CT45" s="692"/>
      <c r="CU45" s="692"/>
      <c r="CV45" s="692"/>
      <c r="CW45" s="692"/>
      <c r="CX45" s="692"/>
      <c r="CY45" s="693"/>
      <c r="CZ45" s="664">
        <v>1.3</v>
      </c>
      <c r="DA45" s="690"/>
      <c r="DB45" s="690"/>
      <c r="DC45" s="694"/>
      <c r="DD45" s="668">
        <v>30698</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362</v>
      </c>
      <c r="CG46" s="657"/>
      <c r="CH46" s="657"/>
      <c r="CI46" s="657"/>
      <c r="CJ46" s="657"/>
      <c r="CK46" s="657"/>
      <c r="CL46" s="657"/>
      <c r="CM46" s="657"/>
      <c r="CN46" s="657"/>
      <c r="CO46" s="657"/>
      <c r="CP46" s="657"/>
      <c r="CQ46" s="658"/>
      <c r="CR46" s="659">
        <v>790742</v>
      </c>
      <c r="CS46" s="660"/>
      <c r="CT46" s="660"/>
      <c r="CU46" s="660"/>
      <c r="CV46" s="660"/>
      <c r="CW46" s="660"/>
      <c r="CX46" s="660"/>
      <c r="CY46" s="661"/>
      <c r="CZ46" s="664">
        <v>2.8</v>
      </c>
      <c r="DA46" s="665"/>
      <c r="DB46" s="665"/>
      <c r="DC46" s="671"/>
      <c r="DD46" s="668">
        <v>487971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363</v>
      </c>
      <c r="CG47" s="657"/>
      <c r="CH47" s="657"/>
      <c r="CI47" s="657"/>
      <c r="CJ47" s="657"/>
      <c r="CK47" s="657"/>
      <c r="CL47" s="657"/>
      <c r="CM47" s="657"/>
      <c r="CN47" s="657"/>
      <c r="CO47" s="657"/>
      <c r="CP47" s="657"/>
      <c r="CQ47" s="658"/>
      <c r="CR47" s="659" t="s">
        <v>131</v>
      </c>
      <c r="CS47" s="692"/>
      <c r="CT47" s="692"/>
      <c r="CU47" s="692"/>
      <c r="CV47" s="692"/>
      <c r="CW47" s="692"/>
      <c r="CX47" s="692"/>
      <c r="CY47" s="693"/>
      <c r="CZ47" s="664" t="s">
        <v>241</v>
      </c>
      <c r="DA47" s="690"/>
      <c r="DB47" s="690"/>
      <c r="DC47" s="694"/>
      <c r="DD47" s="668" t="s">
        <v>241</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364</v>
      </c>
      <c r="CG48" s="657"/>
      <c r="CH48" s="657"/>
      <c r="CI48" s="657"/>
      <c r="CJ48" s="657"/>
      <c r="CK48" s="657"/>
      <c r="CL48" s="657"/>
      <c r="CM48" s="657"/>
      <c r="CN48" s="657"/>
      <c r="CO48" s="657"/>
      <c r="CP48" s="657"/>
      <c r="CQ48" s="658"/>
      <c r="CR48" s="659" t="s">
        <v>241</v>
      </c>
      <c r="CS48" s="660"/>
      <c r="CT48" s="660"/>
      <c r="CU48" s="660"/>
      <c r="CV48" s="660"/>
      <c r="CW48" s="660"/>
      <c r="CX48" s="660"/>
      <c r="CY48" s="661"/>
      <c r="CZ48" s="664" t="s">
        <v>241</v>
      </c>
      <c r="DA48" s="665"/>
      <c r="DB48" s="665"/>
      <c r="DC48" s="671"/>
      <c r="DD48" s="668" t="s">
        <v>241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365</v>
      </c>
      <c r="CE49" s="681"/>
      <c r="CF49" s="681"/>
      <c r="CG49" s="681"/>
      <c r="CH49" s="681"/>
      <c r="CI49" s="681"/>
      <c r="CJ49" s="681"/>
      <c r="CK49" s="681"/>
      <c r="CL49" s="681"/>
      <c r="CM49" s="681"/>
      <c r="CN49" s="681"/>
      <c r="CO49" s="681"/>
      <c r="CP49" s="681"/>
      <c r="CQ49" s="682"/>
      <c r="CR49" s="731">
        <v>28462134</v>
      </c>
      <c r="CS49" s="718"/>
      <c r="CT49" s="718"/>
      <c r="CU49" s="718"/>
      <c r="CV49" s="718"/>
      <c r="CW49" s="718"/>
      <c r="CX49" s="718"/>
      <c r="CY49" s="747"/>
      <c r="CZ49" s="739">
        <v>100</v>
      </c>
      <c r="DA49" s="748"/>
      <c r="DB49" s="748"/>
      <c r="DC49" s="749"/>
      <c r="DD49" s="750">
        <v>18379967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8fmdXzJdwkZhGxqMEboYMCLYqkJxmlNGG9bAqr8h4UmnPZTpNmq1D4htbNsA7ylK+pyLfceA48e66AyZsEdyPQ==" saltValue="kInie7Lw9Djmh9Rgf9beX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DL2" sqref="DL2"/>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388</v>
      </c>
      <c r="C7" s="786"/>
      <c r="D7" s="786"/>
      <c r="E7" s="786"/>
      <c r="F7" s="786"/>
      <c r="G7" s="786"/>
      <c r="H7" s="786"/>
      <c r="I7" s="786"/>
      <c r="J7" s="786"/>
      <c r="K7" s="786"/>
      <c r="L7" s="786"/>
      <c r="M7" s="786"/>
      <c r="N7" s="786"/>
      <c r="O7" s="786"/>
      <c r="P7" s="787"/>
      <c r="Q7" s="788">
        <v>28730</v>
      </c>
      <c r="R7" s="789"/>
      <c r="S7" s="789"/>
      <c r="T7" s="789"/>
      <c r="U7" s="789"/>
      <c r="V7" s="789">
        <v>28403</v>
      </c>
      <c r="W7" s="789"/>
      <c r="X7" s="789"/>
      <c r="Y7" s="789"/>
      <c r="Z7" s="789"/>
      <c r="AA7" s="789">
        <v>327</v>
      </c>
      <c r="AB7" s="789"/>
      <c r="AC7" s="789"/>
      <c r="AD7" s="789"/>
      <c r="AE7" s="790"/>
      <c r="AF7" s="791">
        <v>278</v>
      </c>
      <c r="AG7" s="792"/>
      <c r="AH7" s="792"/>
      <c r="AI7" s="792"/>
      <c r="AJ7" s="793"/>
      <c r="AK7" s="794">
        <v>243</v>
      </c>
      <c r="AL7" s="795"/>
      <c r="AM7" s="795"/>
      <c r="AN7" s="795"/>
      <c r="AO7" s="795"/>
      <c r="AP7" s="795">
        <v>21348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607</v>
      </c>
      <c r="BT7" s="783"/>
      <c r="BU7" s="783"/>
      <c r="BV7" s="783"/>
      <c r="BW7" s="783"/>
      <c r="BX7" s="783"/>
      <c r="BY7" s="783"/>
      <c r="BZ7" s="783"/>
      <c r="CA7" s="783"/>
      <c r="CB7" s="783"/>
      <c r="CC7" s="783"/>
      <c r="CD7" s="783"/>
      <c r="CE7" s="783"/>
      <c r="CF7" s="783"/>
      <c r="CG7" s="798"/>
      <c r="CH7" s="779">
        <v>5</v>
      </c>
      <c r="CI7" s="780"/>
      <c r="CJ7" s="780"/>
      <c r="CK7" s="780"/>
      <c r="CL7" s="781"/>
      <c r="CM7" s="779">
        <v>192</v>
      </c>
      <c r="CN7" s="780"/>
      <c r="CO7" s="780"/>
      <c r="CP7" s="780"/>
      <c r="CQ7" s="781"/>
      <c r="CR7" s="779">
        <v>5</v>
      </c>
      <c r="CS7" s="780"/>
      <c r="CT7" s="780"/>
      <c r="CU7" s="780"/>
      <c r="CV7" s="781"/>
      <c r="CW7" s="779" t="s">
        <v>608</v>
      </c>
      <c r="CX7" s="780"/>
      <c r="CY7" s="780"/>
      <c r="CZ7" s="780"/>
      <c r="DA7" s="781"/>
      <c r="DB7" s="779">
        <v>890</v>
      </c>
      <c r="DC7" s="780"/>
      <c r="DD7" s="780"/>
      <c r="DE7" s="780"/>
      <c r="DF7" s="781"/>
      <c r="DG7" s="779" t="s">
        <v>608</v>
      </c>
      <c r="DH7" s="780"/>
      <c r="DI7" s="780"/>
      <c r="DJ7" s="780"/>
      <c r="DK7" s="781"/>
      <c r="DL7" s="779" t="s">
        <v>608</v>
      </c>
      <c r="DM7" s="780"/>
      <c r="DN7" s="780"/>
      <c r="DO7" s="780"/>
      <c r="DP7" s="781"/>
      <c r="DQ7" s="779" t="s">
        <v>608</v>
      </c>
      <c r="DR7" s="780"/>
      <c r="DS7" s="780"/>
      <c r="DT7" s="780"/>
      <c r="DU7" s="781"/>
      <c r="DV7" s="782"/>
      <c r="DW7" s="783"/>
      <c r="DX7" s="783"/>
      <c r="DY7" s="783"/>
      <c r="DZ7" s="784"/>
      <c r="EA7" s="234"/>
    </row>
    <row r="8" spans="1:131" s="235" customFormat="1" ht="26.25" customHeight="1" x14ac:dyDescent="0.2">
      <c r="A8" s="238">
        <v>2</v>
      </c>
      <c r="B8" s="816" t="s">
        <v>389</v>
      </c>
      <c r="C8" s="817"/>
      <c r="D8" s="817"/>
      <c r="E8" s="817"/>
      <c r="F8" s="817"/>
      <c r="G8" s="817"/>
      <c r="H8" s="817"/>
      <c r="I8" s="817"/>
      <c r="J8" s="817"/>
      <c r="K8" s="817"/>
      <c r="L8" s="817"/>
      <c r="M8" s="817"/>
      <c r="N8" s="817"/>
      <c r="O8" s="817"/>
      <c r="P8" s="818"/>
      <c r="Q8" s="819">
        <v>107</v>
      </c>
      <c r="R8" s="820"/>
      <c r="S8" s="820"/>
      <c r="T8" s="820"/>
      <c r="U8" s="820"/>
      <c r="V8" s="820">
        <v>88</v>
      </c>
      <c r="W8" s="820"/>
      <c r="X8" s="820"/>
      <c r="Y8" s="820"/>
      <c r="Z8" s="820"/>
      <c r="AA8" s="820">
        <v>19</v>
      </c>
      <c r="AB8" s="820"/>
      <c r="AC8" s="820"/>
      <c r="AD8" s="820"/>
      <c r="AE8" s="821"/>
      <c r="AF8" s="822">
        <v>19</v>
      </c>
      <c r="AG8" s="823"/>
      <c r="AH8" s="823"/>
      <c r="AI8" s="823"/>
      <c r="AJ8" s="824"/>
      <c r="AK8" s="805">
        <v>25</v>
      </c>
      <c r="AL8" s="806"/>
      <c r="AM8" s="806"/>
      <c r="AN8" s="806"/>
      <c r="AO8" s="806"/>
      <c r="AP8" s="806">
        <v>10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391</v>
      </c>
      <c r="B23" s="825" t="s">
        <v>392</v>
      </c>
      <c r="C23" s="826"/>
      <c r="D23" s="826"/>
      <c r="E23" s="826"/>
      <c r="F23" s="826"/>
      <c r="G23" s="826"/>
      <c r="H23" s="826"/>
      <c r="I23" s="826"/>
      <c r="J23" s="826"/>
      <c r="K23" s="826"/>
      <c r="L23" s="826"/>
      <c r="M23" s="826"/>
      <c r="N23" s="826"/>
      <c r="O23" s="826"/>
      <c r="P23" s="827"/>
      <c r="Q23" s="828">
        <v>28809</v>
      </c>
      <c r="R23" s="829"/>
      <c r="S23" s="829"/>
      <c r="T23" s="829"/>
      <c r="U23" s="829"/>
      <c r="V23" s="829">
        <v>28462</v>
      </c>
      <c r="W23" s="829"/>
      <c r="X23" s="829"/>
      <c r="Y23" s="829"/>
      <c r="Z23" s="829"/>
      <c r="AA23" s="829">
        <v>347</v>
      </c>
      <c r="AB23" s="829"/>
      <c r="AC23" s="829"/>
      <c r="AD23" s="829"/>
      <c r="AE23" s="830"/>
      <c r="AF23" s="831">
        <v>297</v>
      </c>
      <c r="AG23" s="829"/>
      <c r="AH23" s="829"/>
      <c r="AI23" s="829"/>
      <c r="AJ23" s="832"/>
      <c r="AK23" s="833"/>
      <c r="AL23" s="834"/>
      <c r="AM23" s="834"/>
      <c r="AN23" s="834"/>
      <c r="AO23" s="834"/>
      <c r="AP23" s="829">
        <v>21358</v>
      </c>
      <c r="AQ23" s="829"/>
      <c r="AR23" s="829"/>
      <c r="AS23" s="829"/>
      <c r="AT23" s="829"/>
      <c r="AU23" s="845"/>
      <c r="AV23" s="845"/>
      <c r="AW23" s="845"/>
      <c r="AX23" s="845"/>
      <c r="AY23" s="846"/>
      <c r="AZ23" s="847" t="s">
        <v>393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371</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404</v>
      </c>
      <c r="C28" s="786"/>
      <c r="D28" s="786"/>
      <c r="E28" s="786"/>
      <c r="F28" s="786"/>
      <c r="G28" s="786"/>
      <c r="H28" s="786"/>
      <c r="I28" s="786"/>
      <c r="J28" s="786"/>
      <c r="K28" s="786"/>
      <c r="L28" s="786"/>
      <c r="M28" s="786"/>
      <c r="N28" s="786"/>
      <c r="O28" s="786"/>
      <c r="P28" s="787"/>
      <c r="Q28" s="858">
        <v>7608</v>
      </c>
      <c r="R28" s="859"/>
      <c r="S28" s="859"/>
      <c r="T28" s="859"/>
      <c r="U28" s="859"/>
      <c r="V28" s="859">
        <v>7469</v>
      </c>
      <c r="W28" s="859"/>
      <c r="X28" s="859"/>
      <c r="Y28" s="859"/>
      <c r="Z28" s="859"/>
      <c r="AA28" s="859">
        <v>139</v>
      </c>
      <c r="AB28" s="859"/>
      <c r="AC28" s="859"/>
      <c r="AD28" s="859"/>
      <c r="AE28" s="860"/>
      <c r="AF28" s="861">
        <v>139</v>
      </c>
      <c r="AG28" s="859"/>
      <c r="AH28" s="859"/>
      <c r="AI28" s="859"/>
      <c r="AJ28" s="862"/>
      <c r="AK28" s="863">
        <v>617</v>
      </c>
      <c r="AL28" s="864"/>
      <c r="AM28" s="864"/>
      <c r="AN28" s="864"/>
      <c r="AO28" s="864"/>
      <c r="AP28" s="864" t="s">
        <v>530</v>
      </c>
      <c r="AQ28" s="864"/>
      <c r="AR28" s="864"/>
      <c r="AS28" s="864"/>
      <c r="AT28" s="864"/>
      <c r="AU28" s="864" t="s">
        <v>530</v>
      </c>
      <c r="AV28" s="864"/>
      <c r="AW28" s="864"/>
      <c r="AX28" s="864"/>
      <c r="AY28" s="864"/>
      <c r="AZ28" s="865" t="s">
        <v>530</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405</v>
      </c>
      <c r="C29" s="817"/>
      <c r="D29" s="817"/>
      <c r="E29" s="817"/>
      <c r="F29" s="817"/>
      <c r="G29" s="817"/>
      <c r="H29" s="817"/>
      <c r="I29" s="817"/>
      <c r="J29" s="817"/>
      <c r="K29" s="817"/>
      <c r="L29" s="817"/>
      <c r="M29" s="817"/>
      <c r="N29" s="817"/>
      <c r="O29" s="817"/>
      <c r="P29" s="818"/>
      <c r="Q29" s="819">
        <v>116</v>
      </c>
      <c r="R29" s="820"/>
      <c r="S29" s="820"/>
      <c r="T29" s="820"/>
      <c r="U29" s="820"/>
      <c r="V29" s="820">
        <v>109</v>
      </c>
      <c r="W29" s="820"/>
      <c r="X29" s="820"/>
      <c r="Y29" s="820"/>
      <c r="Z29" s="820"/>
      <c r="AA29" s="820">
        <v>6</v>
      </c>
      <c r="AB29" s="820"/>
      <c r="AC29" s="820"/>
      <c r="AD29" s="820"/>
      <c r="AE29" s="821"/>
      <c r="AF29" s="822">
        <v>6</v>
      </c>
      <c r="AG29" s="823"/>
      <c r="AH29" s="823"/>
      <c r="AI29" s="823"/>
      <c r="AJ29" s="824"/>
      <c r="AK29" s="870">
        <v>5</v>
      </c>
      <c r="AL29" s="866"/>
      <c r="AM29" s="866"/>
      <c r="AN29" s="866"/>
      <c r="AO29" s="866"/>
      <c r="AP29" s="866" t="s">
        <v>530</v>
      </c>
      <c r="AQ29" s="866"/>
      <c r="AR29" s="866"/>
      <c r="AS29" s="866"/>
      <c r="AT29" s="866"/>
      <c r="AU29" s="866" t="s">
        <v>530</v>
      </c>
      <c r="AV29" s="866"/>
      <c r="AW29" s="866"/>
      <c r="AX29" s="866"/>
      <c r="AY29" s="866"/>
      <c r="AZ29" s="867" t="s">
        <v>530</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406</v>
      </c>
      <c r="C30" s="817"/>
      <c r="D30" s="817"/>
      <c r="E30" s="817"/>
      <c r="F30" s="817"/>
      <c r="G30" s="817"/>
      <c r="H30" s="817"/>
      <c r="I30" s="817"/>
      <c r="J30" s="817"/>
      <c r="K30" s="817"/>
      <c r="L30" s="817"/>
      <c r="M30" s="817"/>
      <c r="N30" s="817"/>
      <c r="O30" s="817"/>
      <c r="P30" s="818"/>
      <c r="Q30" s="819">
        <v>15</v>
      </c>
      <c r="R30" s="820"/>
      <c r="S30" s="820"/>
      <c r="T30" s="820"/>
      <c r="U30" s="820"/>
      <c r="V30" s="820">
        <v>363</v>
      </c>
      <c r="W30" s="820"/>
      <c r="X30" s="820"/>
      <c r="Y30" s="820"/>
      <c r="Z30" s="820"/>
      <c r="AA30" s="820">
        <v>-348</v>
      </c>
      <c r="AB30" s="820"/>
      <c r="AC30" s="820"/>
      <c r="AD30" s="820"/>
      <c r="AE30" s="821"/>
      <c r="AF30" s="822">
        <v>-348</v>
      </c>
      <c r="AG30" s="823"/>
      <c r="AH30" s="823"/>
      <c r="AI30" s="823"/>
      <c r="AJ30" s="824"/>
      <c r="AK30" s="870" t="s">
        <v>530</v>
      </c>
      <c r="AL30" s="866"/>
      <c r="AM30" s="866"/>
      <c r="AN30" s="866"/>
      <c r="AO30" s="866"/>
      <c r="AP30" s="866" t="s">
        <v>530</v>
      </c>
      <c r="AQ30" s="866"/>
      <c r="AR30" s="866"/>
      <c r="AS30" s="866"/>
      <c r="AT30" s="866"/>
      <c r="AU30" s="866" t="s">
        <v>530</v>
      </c>
      <c r="AV30" s="866"/>
      <c r="AW30" s="866"/>
      <c r="AX30" s="866"/>
      <c r="AY30" s="866"/>
      <c r="AZ30" s="867" t="s">
        <v>530</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407</v>
      </c>
      <c r="C31" s="817"/>
      <c r="D31" s="817"/>
      <c r="E31" s="817"/>
      <c r="F31" s="817"/>
      <c r="G31" s="817"/>
      <c r="H31" s="817"/>
      <c r="I31" s="817"/>
      <c r="J31" s="817"/>
      <c r="K31" s="817"/>
      <c r="L31" s="817"/>
      <c r="M31" s="817"/>
      <c r="N31" s="817"/>
      <c r="O31" s="817"/>
      <c r="P31" s="818"/>
      <c r="Q31" s="819">
        <v>6633</v>
      </c>
      <c r="R31" s="820"/>
      <c r="S31" s="820"/>
      <c r="T31" s="820"/>
      <c r="U31" s="820"/>
      <c r="V31" s="820">
        <v>6483</v>
      </c>
      <c r="W31" s="820"/>
      <c r="X31" s="820"/>
      <c r="Y31" s="820"/>
      <c r="Z31" s="820"/>
      <c r="AA31" s="820">
        <v>149</v>
      </c>
      <c r="AB31" s="820"/>
      <c r="AC31" s="820"/>
      <c r="AD31" s="820"/>
      <c r="AE31" s="821"/>
      <c r="AF31" s="822">
        <v>149</v>
      </c>
      <c r="AG31" s="823"/>
      <c r="AH31" s="823"/>
      <c r="AI31" s="823"/>
      <c r="AJ31" s="824"/>
      <c r="AK31" s="870">
        <v>1033</v>
      </c>
      <c r="AL31" s="866"/>
      <c r="AM31" s="866"/>
      <c r="AN31" s="866"/>
      <c r="AO31" s="866"/>
      <c r="AP31" s="866" t="s">
        <v>530</v>
      </c>
      <c r="AQ31" s="866"/>
      <c r="AR31" s="866"/>
      <c r="AS31" s="866"/>
      <c r="AT31" s="866"/>
      <c r="AU31" s="866" t="s">
        <v>530</v>
      </c>
      <c r="AV31" s="866"/>
      <c r="AW31" s="866"/>
      <c r="AX31" s="866"/>
      <c r="AY31" s="866"/>
      <c r="AZ31" s="867" t="s">
        <v>530</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408</v>
      </c>
      <c r="C32" s="817"/>
      <c r="D32" s="817"/>
      <c r="E32" s="817"/>
      <c r="F32" s="817"/>
      <c r="G32" s="817"/>
      <c r="H32" s="817"/>
      <c r="I32" s="817"/>
      <c r="J32" s="817"/>
      <c r="K32" s="817"/>
      <c r="L32" s="817"/>
      <c r="M32" s="817"/>
      <c r="N32" s="817"/>
      <c r="O32" s="817"/>
      <c r="P32" s="818"/>
      <c r="Q32" s="819">
        <v>49</v>
      </c>
      <c r="R32" s="820"/>
      <c r="S32" s="820"/>
      <c r="T32" s="820"/>
      <c r="U32" s="820"/>
      <c r="V32" s="820">
        <v>49</v>
      </c>
      <c r="W32" s="820"/>
      <c r="X32" s="820"/>
      <c r="Y32" s="820"/>
      <c r="Z32" s="820"/>
      <c r="AA32" s="820" t="s">
        <v>530</v>
      </c>
      <c r="AB32" s="820"/>
      <c r="AC32" s="820"/>
      <c r="AD32" s="820"/>
      <c r="AE32" s="821"/>
      <c r="AF32" s="822" t="s">
        <v>530</v>
      </c>
      <c r="AG32" s="823"/>
      <c r="AH32" s="823"/>
      <c r="AI32" s="823"/>
      <c r="AJ32" s="824"/>
      <c r="AK32" s="870">
        <v>13</v>
      </c>
      <c r="AL32" s="866"/>
      <c r="AM32" s="866"/>
      <c r="AN32" s="866"/>
      <c r="AO32" s="866"/>
      <c r="AP32" s="866" t="s">
        <v>530</v>
      </c>
      <c r="AQ32" s="866"/>
      <c r="AR32" s="866"/>
      <c r="AS32" s="866"/>
      <c r="AT32" s="866"/>
      <c r="AU32" s="866" t="s">
        <v>530</v>
      </c>
      <c r="AV32" s="866"/>
      <c r="AW32" s="866"/>
      <c r="AX32" s="866"/>
      <c r="AY32" s="866"/>
      <c r="AZ32" s="867" t="s">
        <v>530</v>
      </c>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410</v>
      </c>
      <c r="C33" s="817"/>
      <c r="D33" s="817"/>
      <c r="E33" s="817"/>
      <c r="F33" s="817"/>
      <c r="G33" s="817"/>
      <c r="H33" s="817"/>
      <c r="I33" s="817"/>
      <c r="J33" s="817"/>
      <c r="K33" s="817"/>
      <c r="L33" s="817"/>
      <c r="M33" s="817"/>
      <c r="N33" s="817"/>
      <c r="O33" s="817"/>
      <c r="P33" s="818"/>
      <c r="Q33" s="819">
        <v>992</v>
      </c>
      <c r="R33" s="820"/>
      <c r="S33" s="820"/>
      <c r="T33" s="820"/>
      <c r="U33" s="820"/>
      <c r="V33" s="820">
        <v>991</v>
      </c>
      <c r="W33" s="820"/>
      <c r="X33" s="820"/>
      <c r="Y33" s="820"/>
      <c r="Z33" s="820"/>
      <c r="AA33" s="820">
        <v>2</v>
      </c>
      <c r="AB33" s="820"/>
      <c r="AC33" s="820"/>
      <c r="AD33" s="820"/>
      <c r="AE33" s="821"/>
      <c r="AF33" s="822">
        <v>2</v>
      </c>
      <c r="AG33" s="823"/>
      <c r="AH33" s="823"/>
      <c r="AI33" s="823"/>
      <c r="AJ33" s="824"/>
      <c r="AK33" s="870">
        <v>262</v>
      </c>
      <c r="AL33" s="866"/>
      <c r="AM33" s="866"/>
      <c r="AN33" s="866"/>
      <c r="AO33" s="866"/>
      <c r="AP33" s="866" t="s">
        <v>530</v>
      </c>
      <c r="AQ33" s="866"/>
      <c r="AR33" s="866"/>
      <c r="AS33" s="866"/>
      <c r="AT33" s="866"/>
      <c r="AU33" s="866" t="s">
        <v>530</v>
      </c>
      <c r="AV33" s="866"/>
      <c r="AW33" s="866"/>
      <c r="AX33" s="866"/>
      <c r="AY33" s="866"/>
      <c r="AZ33" s="867" t="s">
        <v>530</v>
      </c>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411</v>
      </c>
      <c r="C34" s="817"/>
      <c r="D34" s="817"/>
      <c r="E34" s="817"/>
      <c r="F34" s="817"/>
      <c r="G34" s="817"/>
      <c r="H34" s="817"/>
      <c r="I34" s="817"/>
      <c r="J34" s="817"/>
      <c r="K34" s="817"/>
      <c r="L34" s="817"/>
      <c r="M34" s="817"/>
      <c r="N34" s="817"/>
      <c r="O34" s="817"/>
      <c r="P34" s="818"/>
      <c r="Q34" s="819">
        <v>1637</v>
      </c>
      <c r="R34" s="820"/>
      <c r="S34" s="820"/>
      <c r="T34" s="820"/>
      <c r="U34" s="820"/>
      <c r="V34" s="820">
        <v>1487</v>
      </c>
      <c r="W34" s="820"/>
      <c r="X34" s="820"/>
      <c r="Y34" s="820"/>
      <c r="Z34" s="820"/>
      <c r="AA34" s="820">
        <v>150</v>
      </c>
      <c r="AB34" s="820"/>
      <c r="AC34" s="820"/>
      <c r="AD34" s="820"/>
      <c r="AE34" s="821"/>
      <c r="AF34" s="822">
        <v>1580</v>
      </c>
      <c r="AG34" s="823"/>
      <c r="AH34" s="823"/>
      <c r="AI34" s="823"/>
      <c r="AJ34" s="824"/>
      <c r="AK34" s="870">
        <v>1</v>
      </c>
      <c r="AL34" s="866"/>
      <c r="AM34" s="866"/>
      <c r="AN34" s="866"/>
      <c r="AO34" s="866"/>
      <c r="AP34" s="866">
        <v>1912</v>
      </c>
      <c r="AQ34" s="866"/>
      <c r="AR34" s="866"/>
      <c r="AS34" s="866"/>
      <c r="AT34" s="866"/>
      <c r="AU34" s="866" t="s">
        <v>530</v>
      </c>
      <c r="AV34" s="866"/>
      <c r="AW34" s="866"/>
      <c r="AX34" s="866"/>
      <c r="AY34" s="866"/>
      <c r="AZ34" s="867" t="s">
        <v>530</v>
      </c>
      <c r="BA34" s="867"/>
      <c r="BB34" s="867"/>
      <c r="BC34" s="867"/>
      <c r="BD34" s="867"/>
      <c r="BE34" s="868" t="s">
        <v>412</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t="s">
        <v>413</v>
      </c>
      <c r="C35" s="817"/>
      <c r="D35" s="817"/>
      <c r="E35" s="817"/>
      <c r="F35" s="817"/>
      <c r="G35" s="817"/>
      <c r="H35" s="817"/>
      <c r="I35" s="817"/>
      <c r="J35" s="817"/>
      <c r="K35" s="817"/>
      <c r="L35" s="817"/>
      <c r="M35" s="817"/>
      <c r="N35" s="817"/>
      <c r="O35" s="817"/>
      <c r="P35" s="818"/>
      <c r="Q35" s="819">
        <v>9230</v>
      </c>
      <c r="R35" s="820"/>
      <c r="S35" s="820"/>
      <c r="T35" s="820"/>
      <c r="U35" s="820"/>
      <c r="V35" s="820">
        <v>8432</v>
      </c>
      <c r="W35" s="820"/>
      <c r="X35" s="820"/>
      <c r="Y35" s="820"/>
      <c r="Z35" s="820"/>
      <c r="AA35" s="820">
        <v>799</v>
      </c>
      <c r="AB35" s="820"/>
      <c r="AC35" s="820"/>
      <c r="AD35" s="820"/>
      <c r="AE35" s="821"/>
      <c r="AF35" s="822">
        <v>1591</v>
      </c>
      <c r="AG35" s="823"/>
      <c r="AH35" s="823"/>
      <c r="AI35" s="823"/>
      <c r="AJ35" s="824"/>
      <c r="AK35" s="870">
        <v>625</v>
      </c>
      <c r="AL35" s="866"/>
      <c r="AM35" s="866"/>
      <c r="AN35" s="866"/>
      <c r="AO35" s="866"/>
      <c r="AP35" s="866">
        <v>2891</v>
      </c>
      <c r="AQ35" s="866"/>
      <c r="AR35" s="866"/>
      <c r="AS35" s="866"/>
      <c r="AT35" s="866"/>
      <c r="AU35" s="866">
        <v>1729</v>
      </c>
      <c r="AV35" s="866"/>
      <c r="AW35" s="866"/>
      <c r="AX35" s="866"/>
      <c r="AY35" s="866"/>
      <c r="AZ35" s="867" t="s">
        <v>530</v>
      </c>
      <c r="BA35" s="867"/>
      <c r="BB35" s="867"/>
      <c r="BC35" s="867"/>
      <c r="BD35" s="867"/>
      <c r="BE35" s="868" t="s">
        <v>414</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t="s">
        <v>415</v>
      </c>
      <c r="C36" s="817"/>
      <c r="D36" s="817"/>
      <c r="E36" s="817"/>
      <c r="F36" s="817"/>
      <c r="G36" s="817"/>
      <c r="H36" s="817"/>
      <c r="I36" s="817"/>
      <c r="J36" s="817"/>
      <c r="K36" s="817"/>
      <c r="L36" s="817"/>
      <c r="M36" s="817"/>
      <c r="N36" s="817"/>
      <c r="O36" s="817"/>
      <c r="P36" s="818"/>
      <c r="Q36" s="819">
        <v>1361</v>
      </c>
      <c r="R36" s="820"/>
      <c r="S36" s="820"/>
      <c r="T36" s="820"/>
      <c r="U36" s="820"/>
      <c r="V36" s="820">
        <v>1253</v>
      </c>
      <c r="W36" s="820"/>
      <c r="X36" s="820"/>
      <c r="Y36" s="820"/>
      <c r="Z36" s="820"/>
      <c r="AA36" s="820">
        <v>108</v>
      </c>
      <c r="AB36" s="820"/>
      <c r="AC36" s="820"/>
      <c r="AD36" s="820"/>
      <c r="AE36" s="821"/>
      <c r="AF36" s="822">
        <v>15</v>
      </c>
      <c r="AG36" s="823"/>
      <c r="AH36" s="823"/>
      <c r="AI36" s="823"/>
      <c r="AJ36" s="824"/>
      <c r="AK36" s="870">
        <v>930</v>
      </c>
      <c r="AL36" s="866"/>
      <c r="AM36" s="866"/>
      <c r="AN36" s="866"/>
      <c r="AO36" s="866"/>
      <c r="AP36" s="866">
        <v>15164</v>
      </c>
      <c r="AQ36" s="866"/>
      <c r="AR36" s="866"/>
      <c r="AS36" s="866"/>
      <c r="AT36" s="866"/>
      <c r="AU36" s="866">
        <v>10296</v>
      </c>
      <c r="AV36" s="866"/>
      <c r="AW36" s="866"/>
      <c r="AX36" s="866"/>
      <c r="AY36" s="866"/>
      <c r="AZ36" s="867" t="s">
        <v>530</v>
      </c>
      <c r="BA36" s="867"/>
      <c r="BB36" s="867"/>
      <c r="BC36" s="867"/>
      <c r="BD36" s="867"/>
      <c r="BE36" s="868" t="s">
        <v>416</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391</v>
      </c>
      <c r="B63" s="825" t="s">
        <v>418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3135</v>
      </c>
      <c r="AG63" s="880"/>
      <c r="AH63" s="880"/>
      <c r="AI63" s="880"/>
      <c r="AJ63" s="881"/>
      <c r="AK63" s="882"/>
      <c r="AL63" s="877"/>
      <c r="AM63" s="877"/>
      <c r="AN63" s="877"/>
      <c r="AO63" s="877"/>
      <c r="AP63" s="880">
        <v>19967</v>
      </c>
      <c r="AQ63" s="880"/>
      <c r="AR63" s="880"/>
      <c r="AS63" s="880"/>
      <c r="AT63" s="880"/>
      <c r="AU63" s="880">
        <v>12025</v>
      </c>
      <c r="AV63" s="880"/>
      <c r="AW63" s="880"/>
      <c r="AX63" s="880"/>
      <c r="AY63" s="880"/>
      <c r="AZ63" s="884"/>
      <c r="BA63" s="884"/>
      <c r="BB63" s="884"/>
      <c r="BC63" s="884"/>
      <c r="BD63" s="884"/>
      <c r="BE63" s="885"/>
      <c r="BF63" s="885"/>
      <c r="BG63" s="885"/>
      <c r="BH63" s="885"/>
      <c r="BI63" s="886"/>
      <c r="BJ63" s="887" t="s">
        <v>419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421</v>
      </c>
      <c r="B66" s="764"/>
      <c r="C66" s="764"/>
      <c r="D66" s="764"/>
      <c r="E66" s="764"/>
      <c r="F66" s="764"/>
      <c r="G66" s="764"/>
      <c r="H66" s="764"/>
      <c r="I66" s="764"/>
      <c r="J66" s="764"/>
      <c r="K66" s="764"/>
      <c r="L66" s="764"/>
      <c r="M66" s="764"/>
      <c r="N66" s="764"/>
      <c r="O66" s="764"/>
      <c r="P66" s="765"/>
      <c r="Q66" s="769" t="s">
        <v>422</v>
      </c>
      <c r="R66" s="770"/>
      <c r="S66" s="770"/>
      <c r="T66" s="770"/>
      <c r="U66" s="771"/>
      <c r="V66" s="769" t="s">
        <v>423</v>
      </c>
      <c r="W66" s="770"/>
      <c r="X66" s="770"/>
      <c r="Y66" s="770"/>
      <c r="Z66" s="771"/>
      <c r="AA66" s="769" t="s">
        <v>424</v>
      </c>
      <c r="AB66" s="770"/>
      <c r="AC66" s="770"/>
      <c r="AD66" s="770"/>
      <c r="AE66" s="771"/>
      <c r="AF66" s="890" t="s">
        <v>425</v>
      </c>
      <c r="AG66" s="851"/>
      <c r="AH66" s="851"/>
      <c r="AI66" s="851"/>
      <c r="AJ66" s="891"/>
      <c r="AK66" s="769" t="s">
        <v>426</v>
      </c>
      <c r="AL66" s="764"/>
      <c r="AM66" s="764"/>
      <c r="AN66" s="764"/>
      <c r="AO66" s="765"/>
      <c r="AP66" s="769" t="s">
        <v>427</v>
      </c>
      <c r="AQ66" s="770"/>
      <c r="AR66" s="770"/>
      <c r="AS66" s="770"/>
      <c r="AT66" s="771"/>
      <c r="AU66" s="769" t="s">
        <v>428</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602</v>
      </c>
      <c r="C68" s="906"/>
      <c r="D68" s="906"/>
      <c r="E68" s="906"/>
      <c r="F68" s="906"/>
      <c r="G68" s="906"/>
      <c r="H68" s="906"/>
      <c r="I68" s="906"/>
      <c r="J68" s="906"/>
      <c r="K68" s="906"/>
      <c r="L68" s="906"/>
      <c r="M68" s="906"/>
      <c r="N68" s="906"/>
      <c r="O68" s="906"/>
      <c r="P68" s="907"/>
      <c r="Q68" s="908">
        <v>1334</v>
      </c>
      <c r="R68" s="902"/>
      <c r="S68" s="902"/>
      <c r="T68" s="902"/>
      <c r="U68" s="902"/>
      <c r="V68" s="902">
        <v>1334</v>
      </c>
      <c r="W68" s="902"/>
      <c r="X68" s="902"/>
      <c r="Y68" s="902"/>
      <c r="Z68" s="902"/>
      <c r="AA68" s="902">
        <v>0</v>
      </c>
      <c r="AB68" s="902"/>
      <c r="AC68" s="902"/>
      <c r="AD68" s="902"/>
      <c r="AE68" s="902"/>
      <c r="AF68" s="902">
        <v>0</v>
      </c>
      <c r="AG68" s="902"/>
      <c r="AH68" s="902"/>
      <c r="AI68" s="902"/>
      <c r="AJ68" s="902"/>
      <c r="AK68" s="902">
        <v>115</v>
      </c>
      <c r="AL68" s="902"/>
      <c r="AM68" s="902"/>
      <c r="AN68" s="902"/>
      <c r="AO68" s="902"/>
      <c r="AP68" s="902" t="s">
        <v>530</v>
      </c>
      <c r="AQ68" s="902"/>
      <c r="AR68" s="902"/>
      <c r="AS68" s="902"/>
      <c r="AT68" s="902"/>
      <c r="AU68" s="902" t="s">
        <v>530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603</v>
      </c>
      <c r="C69" s="910"/>
      <c r="D69" s="910"/>
      <c r="E69" s="910"/>
      <c r="F69" s="910"/>
      <c r="G69" s="910"/>
      <c r="H69" s="910"/>
      <c r="I69" s="910"/>
      <c r="J69" s="910"/>
      <c r="K69" s="910"/>
      <c r="L69" s="910"/>
      <c r="M69" s="910"/>
      <c r="N69" s="910"/>
      <c r="O69" s="910"/>
      <c r="P69" s="911"/>
      <c r="Q69" s="912">
        <v>128</v>
      </c>
      <c r="R69" s="866"/>
      <c r="S69" s="866"/>
      <c r="T69" s="866"/>
      <c r="U69" s="866"/>
      <c r="V69" s="866">
        <v>124</v>
      </c>
      <c r="W69" s="866"/>
      <c r="X69" s="866"/>
      <c r="Y69" s="866"/>
      <c r="Z69" s="866"/>
      <c r="AA69" s="866">
        <v>4</v>
      </c>
      <c r="AB69" s="866"/>
      <c r="AC69" s="866"/>
      <c r="AD69" s="866"/>
      <c r="AE69" s="866"/>
      <c r="AF69" s="866">
        <v>4</v>
      </c>
      <c r="AG69" s="866"/>
      <c r="AH69" s="866"/>
      <c r="AI69" s="866"/>
      <c r="AJ69" s="866"/>
      <c r="AK69" s="866">
        <v>0</v>
      </c>
      <c r="AL69" s="866"/>
      <c r="AM69" s="866"/>
      <c r="AN69" s="866"/>
      <c r="AO69" s="866"/>
      <c r="AP69" s="866" t="s">
        <v>530</v>
      </c>
      <c r="AQ69" s="866"/>
      <c r="AR69" s="866"/>
      <c r="AS69" s="866"/>
      <c r="AT69" s="866"/>
      <c r="AU69" s="866" t="s">
        <v>530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604</v>
      </c>
      <c r="C70" s="910"/>
      <c r="D70" s="910"/>
      <c r="E70" s="910"/>
      <c r="F70" s="910"/>
      <c r="G70" s="910"/>
      <c r="H70" s="910"/>
      <c r="I70" s="910"/>
      <c r="J70" s="910"/>
      <c r="K70" s="910"/>
      <c r="L70" s="910"/>
      <c r="M70" s="910"/>
      <c r="N70" s="910"/>
      <c r="O70" s="910"/>
      <c r="P70" s="911"/>
      <c r="Q70" s="912">
        <v>401</v>
      </c>
      <c r="R70" s="866"/>
      <c r="S70" s="866"/>
      <c r="T70" s="866"/>
      <c r="U70" s="866"/>
      <c r="V70" s="866">
        <v>376</v>
      </c>
      <c r="W70" s="866"/>
      <c r="X70" s="866"/>
      <c r="Y70" s="866"/>
      <c r="Z70" s="866"/>
      <c r="AA70" s="866">
        <v>26</v>
      </c>
      <c r="AB70" s="866"/>
      <c r="AC70" s="866"/>
      <c r="AD70" s="866"/>
      <c r="AE70" s="866"/>
      <c r="AF70" s="866">
        <v>26</v>
      </c>
      <c r="AG70" s="866"/>
      <c r="AH70" s="866"/>
      <c r="AI70" s="866"/>
      <c r="AJ70" s="866"/>
      <c r="AK70" s="866">
        <v>239</v>
      </c>
      <c r="AL70" s="866"/>
      <c r="AM70" s="866"/>
      <c r="AN70" s="866"/>
      <c r="AO70" s="866"/>
      <c r="AP70" s="866" t="s">
        <v>530</v>
      </c>
      <c r="AQ70" s="866"/>
      <c r="AR70" s="866"/>
      <c r="AS70" s="866"/>
      <c r="AT70" s="866"/>
      <c r="AU70" s="866" t="s">
        <v>530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605</v>
      </c>
      <c r="C71" s="910"/>
      <c r="D71" s="910"/>
      <c r="E71" s="910"/>
      <c r="F71" s="910"/>
      <c r="G71" s="910"/>
      <c r="H71" s="910"/>
      <c r="I71" s="910"/>
      <c r="J71" s="910"/>
      <c r="K71" s="910"/>
      <c r="L71" s="910"/>
      <c r="M71" s="910"/>
      <c r="N71" s="910"/>
      <c r="O71" s="910"/>
      <c r="P71" s="911"/>
      <c r="Q71" s="912">
        <v>14719</v>
      </c>
      <c r="R71" s="866"/>
      <c r="S71" s="866"/>
      <c r="T71" s="866"/>
      <c r="U71" s="866"/>
      <c r="V71" s="866">
        <v>14004</v>
      </c>
      <c r="W71" s="866"/>
      <c r="X71" s="866"/>
      <c r="Y71" s="866"/>
      <c r="Z71" s="866"/>
      <c r="AA71" s="866">
        <v>716</v>
      </c>
      <c r="AB71" s="866"/>
      <c r="AC71" s="866"/>
      <c r="AD71" s="866"/>
      <c r="AE71" s="866"/>
      <c r="AF71" s="866">
        <v>707</v>
      </c>
      <c r="AG71" s="866"/>
      <c r="AH71" s="866"/>
      <c r="AI71" s="866"/>
      <c r="AJ71" s="866"/>
      <c r="AK71" s="866">
        <v>256</v>
      </c>
      <c r="AL71" s="866"/>
      <c r="AM71" s="866"/>
      <c r="AN71" s="866"/>
      <c r="AO71" s="866"/>
      <c r="AP71" s="866">
        <v>4831</v>
      </c>
      <c r="AQ71" s="866"/>
      <c r="AR71" s="866"/>
      <c r="AS71" s="866"/>
      <c r="AT71" s="866"/>
      <c r="AU71" s="866">
        <v>249</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606</v>
      </c>
      <c r="C72" s="910"/>
      <c r="D72" s="910"/>
      <c r="E72" s="910"/>
      <c r="F72" s="910"/>
      <c r="G72" s="910"/>
      <c r="H72" s="910"/>
      <c r="I72" s="910"/>
      <c r="J72" s="910"/>
      <c r="K72" s="910"/>
      <c r="L72" s="910"/>
      <c r="M72" s="910"/>
      <c r="N72" s="910"/>
      <c r="O72" s="910"/>
      <c r="P72" s="911"/>
      <c r="Q72" s="912">
        <v>806</v>
      </c>
      <c r="R72" s="866"/>
      <c r="S72" s="866"/>
      <c r="T72" s="866"/>
      <c r="U72" s="866"/>
      <c r="V72" s="866">
        <v>774</v>
      </c>
      <c r="W72" s="866"/>
      <c r="X72" s="866"/>
      <c r="Y72" s="866"/>
      <c r="Z72" s="866"/>
      <c r="AA72" s="866">
        <v>31</v>
      </c>
      <c r="AB72" s="866"/>
      <c r="AC72" s="866"/>
      <c r="AD72" s="866"/>
      <c r="AE72" s="866"/>
      <c r="AF72" s="866">
        <v>31</v>
      </c>
      <c r="AG72" s="866"/>
      <c r="AH72" s="866"/>
      <c r="AI72" s="866"/>
      <c r="AJ72" s="866"/>
      <c r="AK72" s="866">
        <v>164</v>
      </c>
      <c r="AL72" s="866"/>
      <c r="AM72" s="866"/>
      <c r="AN72" s="866"/>
      <c r="AO72" s="866"/>
      <c r="AP72" s="866" t="s">
        <v>530</v>
      </c>
      <c r="AQ72" s="866"/>
      <c r="AR72" s="866"/>
      <c r="AS72" s="866"/>
      <c r="AT72" s="866"/>
      <c r="AU72" s="866" t="s">
        <v>530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391</v>
      </c>
      <c r="B88" s="825" t="s">
        <v>429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768</v>
      </c>
      <c r="AG88" s="880"/>
      <c r="AH88" s="880"/>
      <c r="AI88" s="880"/>
      <c r="AJ88" s="880"/>
      <c r="AK88" s="877"/>
      <c r="AL88" s="877"/>
      <c r="AM88" s="877"/>
      <c r="AN88" s="877"/>
      <c r="AO88" s="877"/>
      <c r="AP88" s="880">
        <v>4831</v>
      </c>
      <c r="AQ88" s="880"/>
      <c r="AR88" s="880"/>
      <c r="AS88" s="880"/>
      <c r="AT88" s="880"/>
      <c r="AU88" s="880">
        <v>249</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430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v>
      </c>
      <c r="CS102" s="888"/>
      <c r="CT102" s="888"/>
      <c r="CU102" s="888"/>
      <c r="CV102" s="927"/>
      <c r="CW102" s="926" t="s">
        <v>530</v>
      </c>
      <c r="CX102" s="888"/>
      <c r="CY102" s="888"/>
      <c r="CZ102" s="888"/>
      <c r="DA102" s="927"/>
      <c r="DB102" s="926">
        <v>890</v>
      </c>
      <c r="DC102" s="888"/>
      <c r="DD102" s="888"/>
      <c r="DE102" s="888"/>
      <c r="DF102" s="927"/>
      <c r="DG102" s="926" t="s">
        <v>530</v>
      </c>
      <c r="DH102" s="888"/>
      <c r="DI102" s="888"/>
      <c r="DJ102" s="888"/>
      <c r="DK102" s="927"/>
      <c r="DL102" s="926" t="s">
        <v>530</v>
      </c>
      <c r="DM102" s="888"/>
      <c r="DN102" s="888"/>
      <c r="DO102" s="888"/>
      <c r="DP102" s="927"/>
      <c r="DQ102" s="926" t="s">
        <v>530</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438</v>
      </c>
      <c r="AB109" s="929"/>
      <c r="AC109" s="929"/>
      <c r="AD109" s="929"/>
      <c r="AE109" s="930"/>
      <c r="AF109" s="928" t="s">
        <v>439</v>
      </c>
      <c r="AG109" s="929"/>
      <c r="AH109" s="929"/>
      <c r="AI109" s="929"/>
      <c r="AJ109" s="930"/>
      <c r="AK109" s="928" t="s">
        <v>308</v>
      </c>
      <c r="AL109" s="929"/>
      <c r="AM109" s="929"/>
      <c r="AN109" s="929"/>
      <c r="AO109" s="930"/>
      <c r="AP109" s="928" t="s">
        <v>440</v>
      </c>
      <c r="AQ109" s="929"/>
      <c r="AR109" s="929"/>
      <c r="AS109" s="929"/>
      <c r="AT109" s="931"/>
      <c r="AU109" s="948" t="s">
        <v>437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438</v>
      </c>
      <c r="BR109" s="929"/>
      <c r="BS109" s="929"/>
      <c r="BT109" s="929"/>
      <c r="BU109" s="930"/>
      <c r="BV109" s="928" t="s">
        <v>439</v>
      </c>
      <c r="BW109" s="929"/>
      <c r="BX109" s="929"/>
      <c r="BY109" s="929"/>
      <c r="BZ109" s="930"/>
      <c r="CA109" s="928" t="s">
        <v>308</v>
      </c>
      <c r="CB109" s="929"/>
      <c r="CC109" s="929"/>
      <c r="CD109" s="929"/>
      <c r="CE109" s="930"/>
      <c r="CF109" s="949" t="s">
        <v>440</v>
      </c>
      <c r="CG109" s="949"/>
      <c r="CH109" s="949"/>
      <c r="CI109" s="949"/>
      <c r="CJ109" s="949"/>
      <c r="CK109" s="928" t="s">
        <v>441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438</v>
      </c>
      <c r="DH109" s="929"/>
      <c r="DI109" s="929"/>
      <c r="DJ109" s="929"/>
      <c r="DK109" s="930"/>
      <c r="DL109" s="928" t="s">
        <v>439</v>
      </c>
      <c r="DM109" s="929"/>
      <c r="DN109" s="929"/>
      <c r="DO109" s="929"/>
      <c r="DP109" s="930"/>
      <c r="DQ109" s="928" t="s">
        <v>308</v>
      </c>
      <c r="DR109" s="929"/>
      <c r="DS109" s="929"/>
      <c r="DT109" s="929"/>
      <c r="DU109" s="930"/>
      <c r="DV109" s="928" t="s">
        <v>440</v>
      </c>
      <c r="DW109" s="929"/>
      <c r="DX109" s="929"/>
      <c r="DY109" s="929"/>
      <c r="DZ109" s="931"/>
    </row>
    <row r="110" spans="1:131" s="230" customFormat="1" ht="26.25" customHeight="1" x14ac:dyDescent="0.2">
      <c r="A110" s="932" t="s">
        <v>442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2125632</v>
      </c>
      <c r="AB110" s="936"/>
      <c r="AC110" s="936"/>
      <c r="AD110" s="936"/>
      <c r="AE110" s="937"/>
      <c r="AF110" s="938">
        <v>2118577</v>
      </c>
      <c r="AG110" s="936"/>
      <c r="AH110" s="936"/>
      <c r="AI110" s="936"/>
      <c r="AJ110" s="937"/>
      <c r="AK110" s="938">
        <v>2014700</v>
      </c>
      <c r="AL110" s="936"/>
      <c r="AM110" s="936"/>
      <c r="AN110" s="936"/>
      <c r="AO110" s="937"/>
      <c r="AP110" s="939">
        <v>14.6</v>
      </c>
      <c r="AQ110" s="940"/>
      <c r="AR110" s="940"/>
      <c r="AS110" s="940"/>
      <c r="AT110" s="941"/>
      <c r="AU110" s="942" t="s">
        <v>75</v>
      </c>
      <c r="AV110" s="943"/>
      <c r="AW110" s="943"/>
      <c r="AX110" s="943"/>
      <c r="AY110" s="943"/>
      <c r="AZ110" s="965" t="s">
        <v>443</v>
      </c>
      <c r="BA110" s="933"/>
      <c r="BB110" s="933"/>
      <c r="BC110" s="933"/>
      <c r="BD110" s="933"/>
      <c r="BE110" s="933"/>
      <c r="BF110" s="933"/>
      <c r="BG110" s="933"/>
      <c r="BH110" s="933"/>
      <c r="BI110" s="933"/>
      <c r="BJ110" s="933"/>
      <c r="BK110" s="933"/>
      <c r="BL110" s="933"/>
      <c r="BM110" s="933"/>
      <c r="BN110" s="933"/>
      <c r="BO110" s="933"/>
      <c r="BP110" s="934"/>
      <c r="BQ110" s="966">
        <v>22127505</v>
      </c>
      <c r="BR110" s="967"/>
      <c r="BS110" s="967"/>
      <c r="BT110" s="967"/>
      <c r="BU110" s="967"/>
      <c r="BV110" s="967">
        <v>22590024</v>
      </c>
      <c r="BW110" s="967"/>
      <c r="BX110" s="967"/>
      <c r="BY110" s="967"/>
      <c r="BZ110" s="967"/>
      <c r="CA110" s="967">
        <v>21357647</v>
      </c>
      <c r="CB110" s="967"/>
      <c r="CC110" s="967"/>
      <c r="CD110" s="967"/>
      <c r="CE110" s="967"/>
      <c r="CF110" s="980">
        <v>155.30000000000001</v>
      </c>
      <c r="CG110" s="981"/>
      <c r="CH110" s="981"/>
      <c r="CI110" s="981"/>
      <c r="CJ110" s="981"/>
      <c r="CK110" s="982" t="s">
        <v>444</v>
      </c>
      <c r="CL110" s="983"/>
      <c r="CM110" s="965" t="s">
        <v>445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419</v>
      </c>
      <c r="DH110" s="967"/>
      <c r="DI110" s="967"/>
      <c r="DJ110" s="967"/>
      <c r="DK110" s="967"/>
      <c r="DL110" s="967">
        <v>300000</v>
      </c>
      <c r="DM110" s="967"/>
      <c r="DN110" s="967"/>
      <c r="DO110" s="967"/>
      <c r="DP110" s="967"/>
      <c r="DQ110" s="967">
        <v>437500</v>
      </c>
      <c r="DR110" s="967"/>
      <c r="DS110" s="967"/>
      <c r="DT110" s="967"/>
      <c r="DU110" s="967"/>
      <c r="DV110" s="968">
        <v>3.2</v>
      </c>
      <c r="DW110" s="968"/>
      <c r="DX110" s="968"/>
      <c r="DY110" s="968"/>
      <c r="DZ110" s="969"/>
    </row>
    <row r="111" spans="1:131" s="230" customFormat="1" ht="26.25" customHeight="1" x14ac:dyDescent="0.2">
      <c r="A111" s="970" t="s">
        <v>446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447</v>
      </c>
      <c r="AB111" s="974"/>
      <c r="AC111" s="974"/>
      <c r="AD111" s="974"/>
      <c r="AE111" s="975"/>
      <c r="AF111" s="976" t="s">
        <v>448</v>
      </c>
      <c r="AG111" s="974"/>
      <c r="AH111" s="974"/>
      <c r="AI111" s="974"/>
      <c r="AJ111" s="975"/>
      <c r="AK111" s="976" t="s">
        <v>448</v>
      </c>
      <c r="AL111" s="974"/>
      <c r="AM111" s="974"/>
      <c r="AN111" s="974"/>
      <c r="AO111" s="975"/>
      <c r="AP111" s="977" t="s">
        <v>448</v>
      </c>
      <c r="AQ111" s="978"/>
      <c r="AR111" s="978"/>
      <c r="AS111" s="978"/>
      <c r="AT111" s="979"/>
      <c r="AU111" s="944"/>
      <c r="AV111" s="945"/>
      <c r="AW111" s="945"/>
      <c r="AX111" s="945"/>
      <c r="AY111" s="945"/>
      <c r="AZ111" s="958" t="s">
        <v>449</v>
      </c>
      <c r="BA111" s="959"/>
      <c r="BB111" s="959"/>
      <c r="BC111" s="959"/>
      <c r="BD111" s="959"/>
      <c r="BE111" s="959"/>
      <c r="BF111" s="959"/>
      <c r="BG111" s="959"/>
      <c r="BH111" s="959"/>
      <c r="BI111" s="959"/>
      <c r="BJ111" s="959"/>
      <c r="BK111" s="959"/>
      <c r="BL111" s="959"/>
      <c r="BM111" s="959"/>
      <c r="BN111" s="959"/>
      <c r="BO111" s="959"/>
      <c r="BP111" s="960"/>
      <c r="BQ111" s="961" t="s">
        <v>450</v>
      </c>
      <c r="BR111" s="962"/>
      <c r="BS111" s="962"/>
      <c r="BT111" s="962"/>
      <c r="BU111" s="962"/>
      <c r="BV111" s="962">
        <v>300000</v>
      </c>
      <c r="BW111" s="962"/>
      <c r="BX111" s="962"/>
      <c r="BY111" s="962"/>
      <c r="BZ111" s="962"/>
      <c r="CA111" s="962">
        <v>437500</v>
      </c>
      <c r="CB111" s="962"/>
      <c r="CC111" s="962"/>
      <c r="CD111" s="962"/>
      <c r="CE111" s="962"/>
      <c r="CF111" s="956">
        <v>3.2</v>
      </c>
      <c r="CG111" s="957"/>
      <c r="CH111" s="957"/>
      <c r="CI111" s="957"/>
      <c r="CJ111" s="957"/>
      <c r="CK111" s="984"/>
      <c r="CL111" s="985"/>
      <c r="CM111" s="958" t="s">
        <v>451</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419</v>
      </c>
      <c r="DH111" s="962"/>
      <c r="DI111" s="962"/>
      <c r="DJ111" s="962"/>
      <c r="DK111" s="962"/>
      <c r="DL111" s="962" t="s">
        <v>131</v>
      </c>
      <c r="DM111" s="962"/>
      <c r="DN111" s="962"/>
      <c r="DO111" s="962"/>
      <c r="DP111" s="962"/>
      <c r="DQ111" s="962" t="s">
        <v>409</v>
      </c>
      <c r="DR111" s="962"/>
      <c r="DS111" s="962"/>
      <c r="DT111" s="962"/>
      <c r="DU111" s="962"/>
      <c r="DV111" s="963" t="s">
        <v>131</v>
      </c>
      <c r="DW111" s="963"/>
      <c r="DX111" s="963"/>
      <c r="DY111" s="963"/>
      <c r="DZ111" s="964"/>
    </row>
    <row r="112" spans="1:131" s="230" customFormat="1" ht="26.25" customHeight="1" x14ac:dyDescent="0.2">
      <c r="A112" s="988" t="s">
        <v>452</v>
      </c>
      <c r="B112" s="989"/>
      <c r="C112" s="959" t="s">
        <v>453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409</v>
      </c>
      <c r="AB112" s="995"/>
      <c r="AC112" s="995"/>
      <c r="AD112" s="995"/>
      <c r="AE112" s="996"/>
      <c r="AF112" s="997" t="s">
        <v>409</v>
      </c>
      <c r="AG112" s="995"/>
      <c r="AH112" s="995"/>
      <c r="AI112" s="995"/>
      <c r="AJ112" s="996"/>
      <c r="AK112" s="997" t="s">
        <v>454</v>
      </c>
      <c r="AL112" s="995"/>
      <c r="AM112" s="995"/>
      <c r="AN112" s="995"/>
      <c r="AO112" s="996"/>
      <c r="AP112" s="998" t="s">
        <v>448</v>
      </c>
      <c r="AQ112" s="999"/>
      <c r="AR112" s="999"/>
      <c r="AS112" s="999"/>
      <c r="AT112" s="1000"/>
      <c r="AU112" s="944"/>
      <c r="AV112" s="945"/>
      <c r="AW112" s="945"/>
      <c r="AX112" s="945"/>
      <c r="AY112" s="945"/>
      <c r="AZ112" s="958" t="s">
        <v>455</v>
      </c>
      <c r="BA112" s="959"/>
      <c r="BB112" s="959"/>
      <c r="BC112" s="959"/>
      <c r="BD112" s="959"/>
      <c r="BE112" s="959"/>
      <c r="BF112" s="959"/>
      <c r="BG112" s="959"/>
      <c r="BH112" s="959"/>
      <c r="BI112" s="959"/>
      <c r="BJ112" s="959"/>
      <c r="BK112" s="959"/>
      <c r="BL112" s="959"/>
      <c r="BM112" s="959"/>
      <c r="BN112" s="959"/>
      <c r="BO112" s="959"/>
      <c r="BP112" s="960"/>
      <c r="BQ112" s="961">
        <v>13345800</v>
      </c>
      <c r="BR112" s="962"/>
      <c r="BS112" s="962"/>
      <c r="BT112" s="962"/>
      <c r="BU112" s="962"/>
      <c r="BV112" s="962">
        <v>12826127</v>
      </c>
      <c r="BW112" s="962"/>
      <c r="BX112" s="962"/>
      <c r="BY112" s="962"/>
      <c r="BZ112" s="962"/>
      <c r="CA112" s="962">
        <v>12024808</v>
      </c>
      <c r="CB112" s="962"/>
      <c r="CC112" s="962"/>
      <c r="CD112" s="962"/>
      <c r="CE112" s="962"/>
      <c r="CF112" s="956">
        <v>87.4</v>
      </c>
      <c r="CG112" s="957"/>
      <c r="CH112" s="957"/>
      <c r="CI112" s="957"/>
      <c r="CJ112" s="957"/>
      <c r="CK112" s="984"/>
      <c r="CL112" s="985"/>
      <c r="CM112" s="958" t="s">
        <v>456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131</v>
      </c>
      <c r="DH112" s="962"/>
      <c r="DI112" s="962"/>
      <c r="DJ112" s="962"/>
      <c r="DK112" s="962"/>
      <c r="DL112" s="962" t="s">
        <v>131</v>
      </c>
      <c r="DM112" s="962"/>
      <c r="DN112" s="962"/>
      <c r="DO112" s="962"/>
      <c r="DP112" s="962"/>
      <c r="DQ112" s="962" t="s">
        <v>454</v>
      </c>
      <c r="DR112" s="962"/>
      <c r="DS112" s="962"/>
      <c r="DT112" s="962"/>
      <c r="DU112" s="962"/>
      <c r="DV112" s="963" t="s">
        <v>457</v>
      </c>
      <c r="DW112" s="963"/>
      <c r="DX112" s="963"/>
      <c r="DY112" s="963"/>
      <c r="DZ112" s="964"/>
    </row>
    <row r="113" spans="1:130" s="230" customFormat="1" ht="26.25" customHeight="1" x14ac:dyDescent="0.2">
      <c r="A113" s="990"/>
      <c r="B113" s="991"/>
      <c r="C113" s="959" t="s">
        <v>458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1033430</v>
      </c>
      <c r="AB113" s="974"/>
      <c r="AC113" s="974"/>
      <c r="AD113" s="974"/>
      <c r="AE113" s="975"/>
      <c r="AF113" s="976">
        <v>965866</v>
      </c>
      <c r="AG113" s="974"/>
      <c r="AH113" s="974"/>
      <c r="AI113" s="974"/>
      <c r="AJ113" s="975"/>
      <c r="AK113" s="976">
        <v>965370</v>
      </c>
      <c r="AL113" s="974"/>
      <c r="AM113" s="974"/>
      <c r="AN113" s="974"/>
      <c r="AO113" s="975"/>
      <c r="AP113" s="977">
        <v>7</v>
      </c>
      <c r="AQ113" s="978"/>
      <c r="AR113" s="978"/>
      <c r="AS113" s="978"/>
      <c r="AT113" s="979"/>
      <c r="AU113" s="944"/>
      <c r="AV113" s="945"/>
      <c r="AW113" s="945"/>
      <c r="AX113" s="945"/>
      <c r="AY113" s="945"/>
      <c r="AZ113" s="958" t="s">
        <v>459</v>
      </c>
      <c r="BA113" s="959"/>
      <c r="BB113" s="959"/>
      <c r="BC113" s="959"/>
      <c r="BD113" s="959"/>
      <c r="BE113" s="959"/>
      <c r="BF113" s="959"/>
      <c r="BG113" s="959"/>
      <c r="BH113" s="959"/>
      <c r="BI113" s="959"/>
      <c r="BJ113" s="959"/>
      <c r="BK113" s="959"/>
      <c r="BL113" s="959"/>
      <c r="BM113" s="959"/>
      <c r="BN113" s="959"/>
      <c r="BO113" s="959"/>
      <c r="BP113" s="960"/>
      <c r="BQ113" s="961">
        <v>242712</v>
      </c>
      <c r="BR113" s="962"/>
      <c r="BS113" s="962"/>
      <c r="BT113" s="962"/>
      <c r="BU113" s="962"/>
      <c r="BV113" s="962">
        <v>258312</v>
      </c>
      <c r="BW113" s="962"/>
      <c r="BX113" s="962"/>
      <c r="BY113" s="962"/>
      <c r="BZ113" s="962"/>
      <c r="CA113" s="962">
        <v>249270</v>
      </c>
      <c r="CB113" s="962"/>
      <c r="CC113" s="962"/>
      <c r="CD113" s="962"/>
      <c r="CE113" s="962"/>
      <c r="CF113" s="956">
        <v>1.8</v>
      </c>
      <c r="CG113" s="957"/>
      <c r="CH113" s="957"/>
      <c r="CI113" s="957"/>
      <c r="CJ113" s="957"/>
      <c r="CK113" s="984"/>
      <c r="CL113" s="985"/>
      <c r="CM113" s="958" t="s">
        <v>460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461</v>
      </c>
      <c r="DH113" s="995"/>
      <c r="DI113" s="995"/>
      <c r="DJ113" s="995"/>
      <c r="DK113" s="996"/>
      <c r="DL113" s="997" t="s">
        <v>448</v>
      </c>
      <c r="DM113" s="995"/>
      <c r="DN113" s="995"/>
      <c r="DO113" s="995"/>
      <c r="DP113" s="996"/>
      <c r="DQ113" s="997" t="s">
        <v>448</v>
      </c>
      <c r="DR113" s="995"/>
      <c r="DS113" s="995"/>
      <c r="DT113" s="995"/>
      <c r="DU113" s="996"/>
      <c r="DV113" s="998" t="s">
        <v>409</v>
      </c>
      <c r="DW113" s="999"/>
      <c r="DX113" s="999"/>
      <c r="DY113" s="999"/>
      <c r="DZ113" s="1000"/>
    </row>
    <row r="114" spans="1:130" s="230" customFormat="1" ht="26.25" customHeight="1" x14ac:dyDescent="0.2">
      <c r="A114" s="990"/>
      <c r="B114" s="991"/>
      <c r="C114" s="959" t="s">
        <v>462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61719</v>
      </c>
      <c r="AB114" s="995"/>
      <c r="AC114" s="995"/>
      <c r="AD114" s="995"/>
      <c r="AE114" s="996"/>
      <c r="AF114" s="997">
        <v>56410</v>
      </c>
      <c r="AG114" s="995"/>
      <c r="AH114" s="995"/>
      <c r="AI114" s="995"/>
      <c r="AJ114" s="996"/>
      <c r="AK114" s="997">
        <v>55827</v>
      </c>
      <c r="AL114" s="995"/>
      <c r="AM114" s="995"/>
      <c r="AN114" s="995"/>
      <c r="AO114" s="996"/>
      <c r="AP114" s="998">
        <v>0.4</v>
      </c>
      <c r="AQ114" s="999"/>
      <c r="AR114" s="999"/>
      <c r="AS114" s="999"/>
      <c r="AT114" s="1000"/>
      <c r="AU114" s="944"/>
      <c r="AV114" s="945"/>
      <c r="AW114" s="945"/>
      <c r="AX114" s="945"/>
      <c r="AY114" s="945"/>
      <c r="AZ114" s="958" t="s">
        <v>463</v>
      </c>
      <c r="BA114" s="959"/>
      <c r="BB114" s="959"/>
      <c r="BC114" s="959"/>
      <c r="BD114" s="959"/>
      <c r="BE114" s="959"/>
      <c r="BF114" s="959"/>
      <c r="BG114" s="959"/>
      <c r="BH114" s="959"/>
      <c r="BI114" s="959"/>
      <c r="BJ114" s="959"/>
      <c r="BK114" s="959"/>
      <c r="BL114" s="959"/>
      <c r="BM114" s="959"/>
      <c r="BN114" s="959"/>
      <c r="BO114" s="959"/>
      <c r="BP114" s="960"/>
      <c r="BQ114" s="961">
        <v>3427153</v>
      </c>
      <c r="BR114" s="962"/>
      <c r="BS114" s="962"/>
      <c r="BT114" s="962"/>
      <c r="BU114" s="962"/>
      <c r="BV114" s="962">
        <v>3428090</v>
      </c>
      <c r="BW114" s="962"/>
      <c r="BX114" s="962"/>
      <c r="BY114" s="962"/>
      <c r="BZ114" s="962"/>
      <c r="CA114" s="962">
        <v>3194355</v>
      </c>
      <c r="CB114" s="962"/>
      <c r="CC114" s="962"/>
      <c r="CD114" s="962"/>
      <c r="CE114" s="962"/>
      <c r="CF114" s="956">
        <v>23.2</v>
      </c>
      <c r="CG114" s="957"/>
      <c r="CH114" s="957"/>
      <c r="CI114" s="957"/>
      <c r="CJ114" s="957"/>
      <c r="CK114" s="984"/>
      <c r="CL114" s="985"/>
      <c r="CM114" s="958" t="s">
        <v>464</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457</v>
      </c>
      <c r="DH114" s="995"/>
      <c r="DI114" s="995"/>
      <c r="DJ114" s="995"/>
      <c r="DK114" s="996"/>
      <c r="DL114" s="997" t="s">
        <v>447</v>
      </c>
      <c r="DM114" s="995"/>
      <c r="DN114" s="995"/>
      <c r="DO114" s="995"/>
      <c r="DP114" s="996"/>
      <c r="DQ114" s="997" t="s">
        <v>409</v>
      </c>
      <c r="DR114" s="995"/>
      <c r="DS114" s="995"/>
      <c r="DT114" s="995"/>
      <c r="DU114" s="996"/>
      <c r="DV114" s="998" t="s">
        <v>409</v>
      </c>
      <c r="DW114" s="999"/>
      <c r="DX114" s="999"/>
      <c r="DY114" s="999"/>
      <c r="DZ114" s="1000"/>
    </row>
    <row r="115" spans="1:130" s="230" customFormat="1" ht="26.25" customHeight="1" x14ac:dyDescent="0.2">
      <c r="A115" s="990"/>
      <c r="B115" s="991"/>
      <c r="C115" s="959" t="s">
        <v>465</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409</v>
      </c>
      <c r="AB115" s="974"/>
      <c r="AC115" s="974"/>
      <c r="AD115" s="974"/>
      <c r="AE115" s="975"/>
      <c r="AF115" s="976" t="s">
        <v>450</v>
      </c>
      <c r="AG115" s="974"/>
      <c r="AH115" s="974"/>
      <c r="AI115" s="974"/>
      <c r="AJ115" s="975"/>
      <c r="AK115" s="976" t="s">
        <v>457</v>
      </c>
      <c r="AL115" s="974"/>
      <c r="AM115" s="974"/>
      <c r="AN115" s="974"/>
      <c r="AO115" s="975"/>
      <c r="AP115" s="977" t="s">
        <v>409</v>
      </c>
      <c r="AQ115" s="978"/>
      <c r="AR115" s="978"/>
      <c r="AS115" s="978"/>
      <c r="AT115" s="979"/>
      <c r="AU115" s="944"/>
      <c r="AV115" s="945"/>
      <c r="AW115" s="945"/>
      <c r="AX115" s="945"/>
      <c r="AY115" s="945"/>
      <c r="AZ115" s="958" t="s">
        <v>466</v>
      </c>
      <c r="BA115" s="959"/>
      <c r="BB115" s="959"/>
      <c r="BC115" s="959"/>
      <c r="BD115" s="959"/>
      <c r="BE115" s="959"/>
      <c r="BF115" s="959"/>
      <c r="BG115" s="959"/>
      <c r="BH115" s="959"/>
      <c r="BI115" s="959"/>
      <c r="BJ115" s="959"/>
      <c r="BK115" s="959"/>
      <c r="BL115" s="959"/>
      <c r="BM115" s="959"/>
      <c r="BN115" s="959"/>
      <c r="BO115" s="959"/>
      <c r="BP115" s="960"/>
      <c r="BQ115" s="961">
        <v>468804</v>
      </c>
      <c r="BR115" s="962"/>
      <c r="BS115" s="962"/>
      <c r="BT115" s="962"/>
      <c r="BU115" s="962"/>
      <c r="BV115" s="962" t="s">
        <v>131</v>
      </c>
      <c r="BW115" s="962"/>
      <c r="BX115" s="962"/>
      <c r="BY115" s="962"/>
      <c r="BZ115" s="962"/>
      <c r="CA115" s="962" t="s">
        <v>419</v>
      </c>
      <c r="CB115" s="962"/>
      <c r="CC115" s="962"/>
      <c r="CD115" s="962"/>
      <c r="CE115" s="962"/>
      <c r="CF115" s="956" t="s">
        <v>467</v>
      </c>
      <c r="CG115" s="957"/>
      <c r="CH115" s="957"/>
      <c r="CI115" s="957"/>
      <c r="CJ115" s="957"/>
      <c r="CK115" s="984"/>
      <c r="CL115" s="985"/>
      <c r="CM115" s="958" t="s">
        <v>468</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447</v>
      </c>
      <c r="DH115" s="995"/>
      <c r="DI115" s="995"/>
      <c r="DJ115" s="995"/>
      <c r="DK115" s="996"/>
      <c r="DL115" s="997" t="s">
        <v>457</v>
      </c>
      <c r="DM115" s="995"/>
      <c r="DN115" s="995"/>
      <c r="DO115" s="995"/>
      <c r="DP115" s="996"/>
      <c r="DQ115" s="997" t="s">
        <v>131</v>
      </c>
      <c r="DR115" s="995"/>
      <c r="DS115" s="995"/>
      <c r="DT115" s="995"/>
      <c r="DU115" s="996"/>
      <c r="DV115" s="998" t="s">
        <v>409</v>
      </c>
      <c r="DW115" s="999"/>
      <c r="DX115" s="999"/>
      <c r="DY115" s="999"/>
      <c r="DZ115" s="1000"/>
    </row>
    <row r="116" spans="1:130" s="230" customFormat="1" ht="26.25" customHeight="1" x14ac:dyDescent="0.2">
      <c r="A116" s="992"/>
      <c r="B116" s="993"/>
      <c r="C116" s="1001" t="s">
        <v>469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150</v>
      </c>
      <c r="AB116" s="995"/>
      <c r="AC116" s="995"/>
      <c r="AD116" s="995"/>
      <c r="AE116" s="996"/>
      <c r="AF116" s="997">
        <v>5</v>
      </c>
      <c r="AG116" s="995"/>
      <c r="AH116" s="995"/>
      <c r="AI116" s="995"/>
      <c r="AJ116" s="996"/>
      <c r="AK116" s="997" t="s">
        <v>448</v>
      </c>
      <c r="AL116" s="995"/>
      <c r="AM116" s="995"/>
      <c r="AN116" s="995"/>
      <c r="AO116" s="996"/>
      <c r="AP116" s="998" t="s">
        <v>409</v>
      </c>
      <c r="AQ116" s="999"/>
      <c r="AR116" s="999"/>
      <c r="AS116" s="999"/>
      <c r="AT116" s="1000"/>
      <c r="AU116" s="944"/>
      <c r="AV116" s="945"/>
      <c r="AW116" s="945"/>
      <c r="AX116" s="945"/>
      <c r="AY116" s="945"/>
      <c r="AZ116" s="1003" t="s">
        <v>470</v>
      </c>
      <c r="BA116" s="1004"/>
      <c r="BB116" s="1004"/>
      <c r="BC116" s="1004"/>
      <c r="BD116" s="1004"/>
      <c r="BE116" s="1004"/>
      <c r="BF116" s="1004"/>
      <c r="BG116" s="1004"/>
      <c r="BH116" s="1004"/>
      <c r="BI116" s="1004"/>
      <c r="BJ116" s="1004"/>
      <c r="BK116" s="1004"/>
      <c r="BL116" s="1004"/>
      <c r="BM116" s="1004"/>
      <c r="BN116" s="1004"/>
      <c r="BO116" s="1004"/>
      <c r="BP116" s="1005"/>
      <c r="BQ116" s="961" t="s">
        <v>447</v>
      </c>
      <c r="BR116" s="962"/>
      <c r="BS116" s="962"/>
      <c r="BT116" s="962"/>
      <c r="BU116" s="962"/>
      <c r="BV116" s="962" t="s">
        <v>450</v>
      </c>
      <c r="BW116" s="962"/>
      <c r="BX116" s="962"/>
      <c r="BY116" s="962"/>
      <c r="BZ116" s="962"/>
      <c r="CA116" s="962" t="s">
        <v>450</v>
      </c>
      <c r="CB116" s="962"/>
      <c r="CC116" s="962"/>
      <c r="CD116" s="962"/>
      <c r="CE116" s="962"/>
      <c r="CF116" s="956" t="s">
        <v>461</v>
      </c>
      <c r="CG116" s="957"/>
      <c r="CH116" s="957"/>
      <c r="CI116" s="957"/>
      <c r="CJ116" s="957"/>
      <c r="CK116" s="984"/>
      <c r="CL116" s="985"/>
      <c r="CM116" s="958" t="s">
        <v>471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448</v>
      </c>
      <c r="DH116" s="995"/>
      <c r="DI116" s="995"/>
      <c r="DJ116" s="995"/>
      <c r="DK116" s="996"/>
      <c r="DL116" s="997" t="s">
        <v>467</v>
      </c>
      <c r="DM116" s="995"/>
      <c r="DN116" s="995"/>
      <c r="DO116" s="995"/>
      <c r="DP116" s="996"/>
      <c r="DQ116" s="997" t="s">
        <v>131</v>
      </c>
      <c r="DR116" s="995"/>
      <c r="DS116" s="995"/>
      <c r="DT116" s="995"/>
      <c r="DU116" s="996"/>
      <c r="DV116" s="998" t="s">
        <v>450</v>
      </c>
      <c r="DW116" s="999"/>
      <c r="DX116" s="999"/>
      <c r="DY116" s="999"/>
      <c r="DZ116" s="1000"/>
    </row>
    <row r="117" spans="1:130" s="230" customFormat="1" ht="26.25" customHeight="1" x14ac:dyDescent="0.2">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472</v>
      </c>
      <c r="Z117" s="930"/>
      <c r="AA117" s="1014">
        <v>3220931</v>
      </c>
      <c r="AB117" s="1015"/>
      <c r="AC117" s="1015"/>
      <c r="AD117" s="1015"/>
      <c r="AE117" s="1016"/>
      <c r="AF117" s="1017">
        <v>3140858</v>
      </c>
      <c r="AG117" s="1015"/>
      <c r="AH117" s="1015"/>
      <c r="AI117" s="1015"/>
      <c r="AJ117" s="1016"/>
      <c r="AK117" s="1017">
        <v>3035897</v>
      </c>
      <c r="AL117" s="1015"/>
      <c r="AM117" s="1015"/>
      <c r="AN117" s="1015"/>
      <c r="AO117" s="1016"/>
      <c r="AP117" s="1018"/>
      <c r="AQ117" s="1019"/>
      <c r="AR117" s="1019"/>
      <c r="AS117" s="1019"/>
      <c r="AT117" s="1020"/>
      <c r="AU117" s="944"/>
      <c r="AV117" s="945"/>
      <c r="AW117" s="945"/>
      <c r="AX117" s="945"/>
      <c r="AY117" s="945"/>
      <c r="AZ117" s="1010" t="s">
        <v>473</v>
      </c>
      <c r="BA117" s="1011"/>
      <c r="BB117" s="1011"/>
      <c r="BC117" s="1011"/>
      <c r="BD117" s="1011"/>
      <c r="BE117" s="1011"/>
      <c r="BF117" s="1011"/>
      <c r="BG117" s="1011"/>
      <c r="BH117" s="1011"/>
      <c r="BI117" s="1011"/>
      <c r="BJ117" s="1011"/>
      <c r="BK117" s="1011"/>
      <c r="BL117" s="1011"/>
      <c r="BM117" s="1011"/>
      <c r="BN117" s="1011"/>
      <c r="BO117" s="1011"/>
      <c r="BP117" s="1012"/>
      <c r="BQ117" s="961" t="s">
        <v>447</v>
      </c>
      <c r="BR117" s="962"/>
      <c r="BS117" s="962"/>
      <c r="BT117" s="962"/>
      <c r="BU117" s="962"/>
      <c r="BV117" s="962" t="s">
        <v>474</v>
      </c>
      <c r="BW117" s="962"/>
      <c r="BX117" s="962"/>
      <c r="BY117" s="962"/>
      <c r="BZ117" s="962"/>
      <c r="CA117" s="962" t="s">
        <v>450</v>
      </c>
      <c r="CB117" s="962"/>
      <c r="CC117" s="962"/>
      <c r="CD117" s="962"/>
      <c r="CE117" s="962"/>
      <c r="CF117" s="956" t="s">
        <v>474</v>
      </c>
      <c r="CG117" s="957"/>
      <c r="CH117" s="957"/>
      <c r="CI117" s="957"/>
      <c r="CJ117" s="957"/>
      <c r="CK117" s="984"/>
      <c r="CL117" s="985"/>
      <c r="CM117" s="958" t="s">
        <v>475</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476</v>
      </c>
      <c r="DH117" s="995"/>
      <c r="DI117" s="995"/>
      <c r="DJ117" s="995"/>
      <c r="DK117" s="996"/>
      <c r="DL117" s="997" t="s">
        <v>450</v>
      </c>
      <c r="DM117" s="995"/>
      <c r="DN117" s="995"/>
      <c r="DO117" s="995"/>
      <c r="DP117" s="996"/>
      <c r="DQ117" s="997" t="s">
        <v>131</v>
      </c>
      <c r="DR117" s="995"/>
      <c r="DS117" s="995"/>
      <c r="DT117" s="995"/>
      <c r="DU117" s="996"/>
      <c r="DV117" s="998" t="s">
        <v>131</v>
      </c>
      <c r="DW117" s="999"/>
      <c r="DX117" s="999"/>
      <c r="DY117" s="999"/>
      <c r="DZ117" s="1000"/>
    </row>
    <row r="118" spans="1:130" s="230" customFormat="1" ht="26.25" customHeight="1" x14ac:dyDescent="0.2">
      <c r="A118" s="948" t="s">
        <v>441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438</v>
      </c>
      <c r="AB118" s="929"/>
      <c r="AC118" s="929"/>
      <c r="AD118" s="929"/>
      <c r="AE118" s="930"/>
      <c r="AF118" s="928" t="s">
        <v>439</v>
      </c>
      <c r="AG118" s="929"/>
      <c r="AH118" s="929"/>
      <c r="AI118" s="929"/>
      <c r="AJ118" s="930"/>
      <c r="AK118" s="928" t="s">
        <v>308</v>
      </c>
      <c r="AL118" s="929"/>
      <c r="AM118" s="929"/>
      <c r="AN118" s="929"/>
      <c r="AO118" s="930"/>
      <c r="AP118" s="1006" t="s">
        <v>440</v>
      </c>
      <c r="AQ118" s="1007"/>
      <c r="AR118" s="1007"/>
      <c r="AS118" s="1007"/>
      <c r="AT118" s="1008"/>
      <c r="AU118" s="944"/>
      <c r="AV118" s="945"/>
      <c r="AW118" s="945"/>
      <c r="AX118" s="945"/>
      <c r="AY118" s="945"/>
      <c r="AZ118" s="1009" t="s">
        <v>477</v>
      </c>
      <c r="BA118" s="1001"/>
      <c r="BB118" s="1001"/>
      <c r="BC118" s="1001"/>
      <c r="BD118" s="1001"/>
      <c r="BE118" s="1001"/>
      <c r="BF118" s="1001"/>
      <c r="BG118" s="1001"/>
      <c r="BH118" s="1001"/>
      <c r="BI118" s="1001"/>
      <c r="BJ118" s="1001"/>
      <c r="BK118" s="1001"/>
      <c r="BL118" s="1001"/>
      <c r="BM118" s="1001"/>
      <c r="BN118" s="1001"/>
      <c r="BO118" s="1001"/>
      <c r="BP118" s="1002"/>
      <c r="BQ118" s="1035" t="s">
        <v>450</v>
      </c>
      <c r="BR118" s="1036"/>
      <c r="BS118" s="1036"/>
      <c r="BT118" s="1036"/>
      <c r="BU118" s="1036"/>
      <c r="BV118" s="1036" t="s">
        <v>457</v>
      </c>
      <c r="BW118" s="1036"/>
      <c r="BX118" s="1036"/>
      <c r="BY118" s="1036"/>
      <c r="BZ118" s="1036"/>
      <c r="CA118" s="1036" t="s">
        <v>454</v>
      </c>
      <c r="CB118" s="1036"/>
      <c r="CC118" s="1036"/>
      <c r="CD118" s="1036"/>
      <c r="CE118" s="1036"/>
      <c r="CF118" s="956" t="s">
        <v>419</v>
      </c>
      <c r="CG118" s="957"/>
      <c r="CH118" s="957"/>
      <c r="CI118" s="957"/>
      <c r="CJ118" s="957"/>
      <c r="CK118" s="984"/>
      <c r="CL118" s="985"/>
      <c r="CM118" s="958" t="s">
        <v>478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474</v>
      </c>
      <c r="DH118" s="995"/>
      <c r="DI118" s="995"/>
      <c r="DJ118" s="995"/>
      <c r="DK118" s="996"/>
      <c r="DL118" s="997" t="s">
        <v>457</v>
      </c>
      <c r="DM118" s="995"/>
      <c r="DN118" s="995"/>
      <c r="DO118" s="995"/>
      <c r="DP118" s="996"/>
      <c r="DQ118" s="997" t="s">
        <v>457</v>
      </c>
      <c r="DR118" s="995"/>
      <c r="DS118" s="995"/>
      <c r="DT118" s="995"/>
      <c r="DU118" s="996"/>
      <c r="DV118" s="998" t="s">
        <v>409</v>
      </c>
      <c r="DW118" s="999"/>
      <c r="DX118" s="999"/>
      <c r="DY118" s="999"/>
      <c r="DZ118" s="1000"/>
    </row>
    <row r="119" spans="1:130" s="230" customFormat="1" ht="26.25" customHeight="1" x14ac:dyDescent="0.2">
      <c r="A119" s="1092" t="s">
        <v>444</v>
      </c>
      <c r="B119" s="983"/>
      <c r="C119" s="965" t="s">
        <v>445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474</v>
      </c>
      <c r="AB119" s="936"/>
      <c r="AC119" s="936"/>
      <c r="AD119" s="936"/>
      <c r="AE119" s="937"/>
      <c r="AF119" s="938" t="s">
        <v>454</v>
      </c>
      <c r="AG119" s="936"/>
      <c r="AH119" s="936"/>
      <c r="AI119" s="936"/>
      <c r="AJ119" s="937"/>
      <c r="AK119" s="938" t="s">
        <v>457</v>
      </c>
      <c r="AL119" s="936"/>
      <c r="AM119" s="936"/>
      <c r="AN119" s="936"/>
      <c r="AO119" s="937"/>
      <c r="AP119" s="939" t="s">
        <v>457</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479</v>
      </c>
      <c r="BP119" s="1041"/>
      <c r="BQ119" s="1035">
        <v>39611974</v>
      </c>
      <c r="BR119" s="1036"/>
      <c r="BS119" s="1036"/>
      <c r="BT119" s="1036"/>
      <c r="BU119" s="1036"/>
      <c r="BV119" s="1036">
        <v>39402553</v>
      </c>
      <c r="BW119" s="1036"/>
      <c r="BX119" s="1036"/>
      <c r="BY119" s="1036"/>
      <c r="BZ119" s="1036"/>
      <c r="CA119" s="1036">
        <v>37263580</v>
      </c>
      <c r="CB119" s="1036"/>
      <c r="CC119" s="1036"/>
      <c r="CD119" s="1036"/>
      <c r="CE119" s="1036"/>
      <c r="CF119" s="1037"/>
      <c r="CG119" s="1038"/>
      <c r="CH119" s="1038"/>
      <c r="CI119" s="1038"/>
      <c r="CJ119" s="1039"/>
      <c r="CK119" s="986"/>
      <c r="CL119" s="987"/>
      <c r="CM119" s="1009" t="s">
        <v>480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447</v>
      </c>
      <c r="DH119" s="1022"/>
      <c r="DI119" s="1022"/>
      <c r="DJ119" s="1022"/>
      <c r="DK119" s="1023"/>
      <c r="DL119" s="1021" t="s">
        <v>131</v>
      </c>
      <c r="DM119" s="1022"/>
      <c r="DN119" s="1022"/>
      <c r="DO119" s="1022"/>
      <c r="DP119" s="1023"/>
      <c r="DQ119" s="1021" t="s">
        <v>474</v>
      </c>
      <c r="DR119" s="1022"/>
      <c r="DS119" s="1022"/>
      <c r="DT119" s="1022"/>
      <c r="DU119" s="1023"/>
      <c r="DV119" s="1024" t="s">
        <v>409</v>
      </c>
      <c r="DW119" s="1025"/>
      <c r="DX119" s="1025"/>
      <c r="DY119" s="1025"/>
      <c r="DZ119" s="1026"/>
    </row>
    <row r="120" spans="1:130" s="230" customFormat="1" ht="26.25" customHeight="1" x14ac:dyDescent="0.2">
      <c r="A120" s="1093"/>
      <c r="B120" s="985"/>
      <c r="C120" s="958" t="s">
        <v>451</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474</v>
      </c>
      <c r="AB120" s="995"/>
      <c r="AC120" s="995"/>
      <c r="AD120" s="995"/>
      <c r="AE120" s="996"/>
      <c r="AF120" s="997" t="s">
        <v>409</v>
      </c>
      <c r="AG120" s="995"/>
      <c r="AH120" s="995"/>
      <c r="AI120" s="995"/>
      <c r="AJ120" s="996"/>
      <c r="AK120" s="997" t="s">
        <v>409</v>
      </c>
      <c r="AL120" s="995"/>
      <c r="AM120" s="995"/>
      <c r="AN120" s="995"/>
      <c r="AO120" s="996"/>
      <c r="AP120" s="998" t="s">
        <v>450</v>
      </c>
      <c r="AQ120" s="999"/>
      <c r="AR120" s="999"/>
      <c r="AS120" s="999"/>
      <c r="AT120" s="1000"/>
      <c r="AU120" s="1027" t="s">
        <v>481</v>
      </c>
      <c r="AV120" s="1028"/>
      <c r="AW120" s="1028"/>
      <c r="AX120" s="1028"/>
      <c r="AY120" s="1029"/>
      <c r="AZ120" s="965" t="s">
        <v>482</v>
      </c>
      <c r="BA120" s="933"/>
      <c r="BB120" s="933"/>
      <c r="BC120" s="933"/>
      <c r="BD120" s="933"/>
      <c r="BE120" s="933"/>
      <c r="BF120" s="933"/>
      <c r="BG120" s="933"/>
      <c r="BH120" s="933"/>
      <c r="BI120" s="933"/>
      <c r="BJ120" s="933"/>
      <c r="BK120" s="933"/>
      <c r="BL120" s="933"/>
      <c r="BM120" s="933"/>
      <c r="BN120" s="933"/>
      <c r="BO120" s="933"/>
      <c r="BP120" s="934"/>
      <c r="BQ120" s="966">
        <v>5316863</v>
      </c>
      <c r="BR120" s="967"/>
      <c r="BS120" s="967"/>
      <c r="BT120" s="967"/>
      <c r="BU120" s="967"/>
      <c r="BV120" s="967">
        <v>4650872</v>
      </c>
      <c r="BW120" s="967"/>
      <c r="BX120" s="967"/>
      <c r="BY120" s="967"/>
      <c r="BZ120" s="967"/>
      <c r="CA120" s="967">
        <v>5477338</v>
      </c>
      <c r="CB120" s="967"/>
      <c r="CC120" s="967"/>
      <c r="CD120" s="967"/>
      <c r="CE120" s="967"/>
      <c r="CF120" s="980">
        <v>39.799999999999997</v>
      </c>
      <c r="CG120" s="981"/>
      <c r="CH120" s="981"/>
      <c r="CI120" s="981"/>
      <c r="CJ120" s="981"/>
      <c r="CK120" s="1042" t="s">
        <v>483</v>
      </c>
      <c r="CL120" s="1043"/>
      <c r="CM120" s="1043"/>
      <c r="CN120" s="1043"/>
      <c r="CO120" s="1044"/>
      <c r="CP120" s="1050" t="s">
        <v>484</v>
      </c>
      <c r="CQ120" s="1051"/>
      <c r="CR120" s="1051"/>
      <c r="CS120" s="1051"/>
      <c r="CT120" s="1051"/>
      <c r="CU120" s="1051"/>
      <c r="CV120" s="1051"/>
      <c r="CW120" s="1051"/>
      <c r="CX120" s="1051"/>
      <c r="CY120" s="1051"/>
      <c r="CZ120" s="1051"/>
      <c r="DA120" s="1051"/>
      <c r="DB120" s="1051"/>
      <c r="DC120" s="1051"/>
      <c r="DD120" s="1051"/>
      <c r="DE120" s="1051"/>
      <c r="DF120" s="1052"/>
      <c r="DG120" s="966">
        <v>11453682</v>
      </c>
      <c r="DH120" s="967"/>
      <c r="DI120" s="967"/>
      <c r="DJ120" s="967"/>
      <c r="DK120" s="967"/>
      <c r="DL120" s="967">
        <v>10942403</v>
      </c>
      <c r="DM120" s="967"/>
      <c r="DN120" s="967"/>
      <c r="DO120" s="967"/>
      <c r="DP120" s="967"/>
      <c r="DQ120" s="967">
        <v>10296142</v>
      </c>
      <c r="DR120" s="967"/>
      <c r="DS120" s="967"/>
      <c r="DT120" s="967"/>
      <c r="DU120" s="967"/>
      <c r="DV120" s="968">
        <v>74.900000000000006</v>
      </c>
      <c r="DW120" s="968"/>
      <c r="DX120" s="968"/>
      <c r="DY120" s="968"/>
      <c r="DZ120" s="969"/>
    </row>
    <row r="121" spans="1:130" s="230" customFormat="1" ht="26.25" customHeight="1" x14ac:dyDescent="0.2">
      <c r="A121" s="1093"/>
      <c r="B121" s="985"/>
      <c r="C121" s="1010" t="s">
        <v>485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486</v>
      </c>
      <c r="AB121" s="995"/>
      <c r="AC121" s="995"/>
      <c r="AD121" s="995"/>
      <c r="AE121" s="996"/>
      <c r="AF121" s="997" t="s">
        <v>450</v>
      </c>
      <c r="AG121" s="995"/>
      <c r="AH121" s="995"/>
      <c r="AI121" s="995"/>
      <c r="AJ121" s="996"/>
      <c r="AK121" s="997" t="s">
        <v>474</v>
      </c>
      <c r="AL121" s="995"/>
      <c r="AM121" s="995"/>
      <c r="AN121" s="995"/>
      <c r="AO121" s="996"/>
      <c r="AP121" s="998" t="s">
        <v>474</v>
      </c>
      <c r="AQ121" s="999"/>
      <c r="AR121" s="999"/>
      <c r="AS121" s="999"/>
      <c r="AT121" s="1000"/>
      <c r="AU121" s="1030"/>
      <c r="AV121" s="1031"/>
      <c r="AW121" s="1031"/>
      <c r="AX121" s="1031"/>
      <c r="AY121" s="1032"/>
      <c r="AZ121" s="958" t="s">
        <v>487</v>
      </c>
      <c r="BA121" s="959"/>
      <c r="BB121" s="959"/>
      <c r="BC121" s="959"/>
      <c r="BD121" s="959"/>
      <c r="BE121" s="959"/>
      <c r="BF121" s="959"/>
      <c r="BG121" s="959"/>
      <c r="BH121" s="959"/>
      <c r="BI121" s="959"/>
      <c r="BJ121" s="959"/>
      <c r="BK121" s="959"/>
      <c r="BL121" s="959"/>
      <c r="BM121" s="959"/>
      <c r="BN121" s="959"/>
      <c r="BO121" s="959"/>
      <c r="BP121" s="960"/>
      <c r="BQ121" s="961">
        <v>5851559</v>
      </c>
      <c r="BR121" s="962"/>
      <c r="BS121" s="962"/>
      <c r="BT121" s="962"/>
      <c r="BU121" s="962"/>
      <c r="BV121" s="962">
        <v>5698585</v>
      </c>
      <c r="BW121" s="962"/>
      <c r="BX121" s="962"/>
      <c r="BY121" s="962"/>
      <c r="BZ121" s="962"/>
      <c r="CA121" s="962">
        <v>5724219</v>
      </c>
      <c r="CB121" s="962"/>
      <c r="CC121" s="962"/>
      <c r="CD121" s="962"/>
      <c r="CE121" s="962"/>
      <c r="CF121" s="956">
        <v>41.6</v>
      </c>
      <c r="CG121" s="957"/>
      <c r="CH121" s="957"/>
      <c r="CI121" s="957"/>
      <c r="CJ121" s="957"/>
      <c r="CK121" s="1045"/>
      <c r="CL121" s="1046"/>
      <c r="CM121" s="1046"/>
      <c r="CN121" s="1046"/>
      <c r="CO121" s="1047"/>
      <c r="CP121" s="1055" t="s">
        <v>413</v>
      </c>
      <c r="CQ121" s="1056"/>
      <c r="CR121" s="1056"/>
      <c r="CS121" s="1056"/>
      <c r="CT121" s="1056"/>
      <c r="CU121" s="1056"/>
      <c r="CV121" s="1056"/>
      <c r="CW121" s="1056"/>
      <c r="CX121" s="1056"/>
      <c r="CY121" s="1056"/>
      <c r="CZ121" s="1056"/>
      <c r="DA121" s="1056"/>
      <c r="DB121" s="1056"/>
      <c r="DC121" s="1056"/>
      <c r="DD121" s="1056"/>
      <c r="DE121" s="1056"/>
      <c r="DF121" s="1057"/>
      <c r="DG121" s="961">
        <v>1892118</v>
      </c>
      <c r="DH121" s="962"/>
      <c r="DI121" s="962"/>
      <c r="DJ121" s="962"/>
      <c r="DK121" s="962"/>
      <c r="DL121" s="962">
        <v>1883724</v>
      </c>
      <c r="DM121" s="962"/>
      <c r="DN121" s="962"/>
      <c r="DO121" s="962"/>
      <c r="DP121" s="962"/>
      <c r="DQ121" s="962">
        <v>1728666</v>
      </c>
      <c r="DR121" s="962"/>
      <c r="DS121" s="962"/>
      <c r="DT121" s="962"/>
      <c r="DU121" s="962"/>
      <c r="DV121" s="963">
        <v>12.6</v>
      </c>
      <c r="DW121" s="963"/>
      <c r="DX121" s="963"/>
      <c r="DY121" s="963"/>
      <c r="DZ121" s="964"/>
    </row>
    <row r="122" spans="1:130" s="230" customFormat="1" ht="26.25" customHeight="1" x14ac:dyDescent="0.2">
      <c r="A122" s="1093"/>
      <c r="B122" s="985"/>
      <c r="C122" s="958" t="s">
        <v>464</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447</v>
      </c>
      <c r="AB122" s="995"/>
      <c r="AC122" s="995"/>
      <c r="AD122" s="995"/>
      <c r="AE122" s="996"/>
      <c r="AF122" s="997" t="s">
        <v>448</v>
      </c>
      <c r="AG122" s="995"/>
      <c r="AH122" s="995"/>
      <c r="AI122" s="995"/>
      <c r="AJ122" s="996"/>
      <c r="AK122" s="997" t="s">
        <v>476</v>
      </c>
      <c r="AL122" s="995"/>
      <c r="AM122" s="995"/>
      <c r="AN122" s="995"/>
      <c r="AO122" s="996"/>
      <c r="AP122" s="998" t="s">
        <v>409</v>
      </c>
      <c r="AQ122" s="999"/>
      <c r="AR122" s="999"/>
      <c r="AS122" s="999"/>
      <c r="AT122" s="1000"/>
      <c r="AU122" s="1030"/>
      <c r="AV122" s="1031"/>
      <c r="AW122" s="1031"/>
      <c r="AX122" s="1031"/>
      <c r="AY122" s="1032"/>
      <c r="AZ122" s="1009" t="s">
        <v>488</v>
      </c>
      <c r="BA122" s="1001"/>
      <c r="BB122" s="1001"/>
      <c r="BC122" s="1001"/>
      <c r="BD122" s="1001"/>
      <c r="BE122" s="1001"/>
      <c r="BF122" s="1001"/>
      <c r="BG122" s="1001"/>
      <c r="BH122" s="1001"/>
      <c r="BI122" s="1001"/>
      <c r="BJ122" s="1001"/>
      <c r="BK122" s="1001"/>
      <c r="BL122" s="1001"/>
      <c r="BM122" s="1001"/>
      <c r="BN122" s="1001"/>
      <c r="BO122" s="1001"/>
      <c r="BP122" s="1002"/>
      <c r="BQ122" s="1035">
        <v>23716141</v>
      </c>
      <c r="BR122" s="1036"/>
      <c r="BS122" s="1036"/>
      <c r="BT122" s="1036"/>
      <c r="BU122" s="1036"/>
      <c r="BV122" s="1036">
        <v>23672615</v>
      </c>
      <c r="BW122" s="1036"/>
      <c r="BX122" s="1036"/>
      <c r="BY122" s="1036"/>
      <c r="BZ122" s="1036"/>
      <c r="CA122" s="1036">
        <v>22587469</v>
      </c>
      <c r="CB122" s="1036"/>
      <c r="CC122" s="1036"/>
      <c r="CD122" s="1036"/>
      <c r="CE122" s="1036"/>
      <c r="CF122" s="1053">
        <v>164.2</v>
      </c>
      <c r="CG122" s="1054"/>
      <c r="CH122" s="1054"/>
      <c r="CI122" s="1054"/>
      <c r="CJ122" s="1054"/>
      <c r="CK122" s="1045"/>
      <c r="CL122" s="1046"/>
      <c r="CM122" s="1046"/>
      <c r="CN122" s="1046"/>
      <c r="CO122" s="1047"/>
      <c r="CP122" s="1055" t="s">
        <v>489</v>
      </c>
      <c r="CQ122" s="1056"/>
      <c r="CR122" s="1056"/>
      <c r="CS122" s="1056"/>
      <c r="CT122" s="1056"/>
      <c r="CU122" s="1056"/>
      <c r="CV122" s="1056"/>
      <c r="CW122" s="1056"/>
      <c r="CX122" s="1056"/>
      <c r="CY122" s="1056"/>
      <c r="CZ122" s="1056"/>
      <c r="DA122" s="1056"/>
      <c r="DB122" s="1056"/>
      <c r="DC122" s="1056"/>
      <c r="DD122" s="1056"/>
      <c r="DE122" s="1056"/>
      <c r="DF122" s="1057"/>
      <c r="DG122" s="961" t="s">
        <v>450</v>
      </c>
      <c r="DH122" s="962"/>
      <c r="DI122" s="962"/>
      <c r="DJ122" s="962"/>
      <c r="DK122" s="962"/>
      <c r="DL122" s="962" t="s">
        <v>448</v>
      </c>
      <c r="DM122" s="962"/>
      <c r="DN122" s="962"/>
      <c r="DO122" s="962"/>
      <c r="DP122" s="962"/>
      <c r="DQ122" s="962" t="s">
        <v>457</v>
      </c>
      <c r="DR122" s="962"/>
      <c r="DS122" s="962"/>
      <c r="DT122" s="962"/>
      <c r="DU122" s="962"/>
      <c r="DV122" s="963" t="s">
        <v>474</v>
      </c>
      <c r="DW122" s="963"/>
      <c r="DX122" s="963"/>
      <c r="DY122" s="963"/>
      <c r="DZ122" s="964"/>
    </row>
    <row r="123" spans="1:130" s="230" customFormat="1" ht="26.25" customHeight="1" x14ac:dyDescent="0.2">
      <c r="A123" s="1093"/>
      <c r="B123" s="985"/>
      <c r="C123" s="958" t="s">
        <v>471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409</v>
      </c>
      <c r="AB123" s="995"/>
      <c r="AC123" s="995"/>
      <c r="AD123" s="995"/>
      <c r="AE123" s="996"/>
      <c r="AF123" s="997" t="s">
        <v>461</v>
      </c>
      <c r="AG123" s="995"/>
      <c r="AH123" s="995"/>
      <c r="AI123" s="995"/>
      <c r="AJ123" s="996"/>
      <c r="AK123" s="997" t="s">
        <v>448</v>
      </c>
      <c r="AL123" s="995"/>
      <c r="AM123" s="995"/>
      <c r="AN123" s="995"/>
      <c r="AO123" s="996"/>
      <c r="AP123" s="998" t="s">
        <v>448</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490</v>
      </c>
      <c r="BP123" s="1041"/>
      <c r="BQ123" s="1099">
        <v>34884563</v>
      </c>
      <c r="BR123" s="1100"/>
      <c r="BS123" s="1100"/>
      <c r="BT123" s="1100"/>
      <c r="BU123" s="1100"/>
      <c r="BV123" s="1100">
        <v>34022072</v>
      </c>
      <c r="BW123" s="1100"/>
      <c r="BX123" s="1100"/>
      <c r="BY123" s="1100"/>
      <c r="BZ123" s="1100"/>
      <c r="CA123" s="1100">
        <v>33789026</v>
      </c>
      <c r="CB123" s="1100"/>
      <c r="CC123" s="1100"/>
      <c r="CD123" s="1100"/>
      <c r="CE123" s="1100"/>
      <c r="CF123" s="1037"/>
      <c r="CG123" s="1038"/>
      <c r="CH123" s="1038"/>
      <c r="CI123" s="1038"/>
      <c r="CJ123" s="1039"/>
      <c r="CK123" s="1045"/>
      <c r="CL123" s="1046"/>
      <c r="CM123" s="1046"/>
      <c r="CN123" s="1046"/>
      <c r="CO123" s="1047"/>
      <c r="CP123" s="1055" t="s">
        <v>491</v>
      </c>
      <c r="CQ123" s="1056"/>
      <c r="CR123" s="1056"/>
      <c r="CS123" s="1056"/>
      <c r="CT123" s="1056"/>
      <c r="CU123" s="1056"/>
      <c r="CV123" s="1056"/>
      <c r="CW123" s="1056"/>
      <c r="CX123" s="1056"/>
      <c r="CY123" s="1056"/>
      <c r="CZ123" s="1056"/>
      <c r="DA123" s="1056"/>
      <c r="DB123" s="1056"/>
      <c r="DC123" s="1056"/>
      <c r="DD123" s="1056"/>
      <c r="DE123" s="1056"/>
      <c r="DF123" s="1057"/>
      <c r="DG123" s="994" t="s">
        <v>447</v>
      </c>
      <c r="DH123" s="995"/>
      <c r="DI123" s="995"/>
      <c r="DJ123" s="995"/>
      <c r="DK123" s="996"/>
      <c r="DL123" s="997" t="s">
        <v>409</v>
      </c>
      <c r="DM123" s="995"/>
      <c r="DN123" s="995"/>
      <c r="DO123" s="995"/>
      <c r="DP123" s="996"/>
      <c r="DQ123" s="997" t="s">
        <v>474</v>
      </c>
      <c r="DR123" s="995"/>
      <c r="DS123" s="995"/>
      <c r="DT123" s="995"/>
      <c r="DU123" s="996"/>
      <c r="DV123" s="998" t="s">
        <v>474</v>
      </c>
      <c r="DW123" s="999"/>
      <c r="DX123" s="999"/>
      <c r="DY123" s="999"/>
      <c r="DZ123" s="1000"/>
    </row>
    <row r="124" spans="1:130" s="230" customFormat="1" ht="26.25" customHeight="1" thickBot="1" x14ac:dyDescent="0.25">
      <c r="A124" s="1093"/>
      <c r="B124" s="985"/>
      <c r="C124" s="958" t="s">
        <v>475</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476</v>
      </c>
      <c r="AB124" s="995"/>
      <c r="AC124" s="995"/>
      <c r="AD124" s="995"/>
      <c r="AE124" s="996"/>
      <c r="AF124" s="997" t="s">
        <v>447</v>
      </c>
      <c r="AG124" s="995"/>
      <c r="AH124" s="995"/>
      <c r="AI124" s="995"/>
      <c r="AJ124" s="996"/>
      <c r="AK124" s="997" t="s">
        <v>447</v>
      </c>
      <c r="AL124" s="995"/>
      <c r="AM124" s="995"/>
      <c r="AN124" s="995"/>
      <c r="AO124" s="996"/>
      <c r="AP124" s="998" t="s">
        <v>447</v>
      </c>
      <c r="AQ124" s="999"/>
      <c r="AR124" s="999"/>
      <c r="AS124" s="999"/>
      <c r="AT124" s="1000"/>
      <c r="AU124" s="1095" t="s">
        <v>492</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35.5</v>
      </c>
      <c r="BR124" s="1063"/>
      <c r="BS124" s="1063"/>
      <c r="BT124" s="1063"/>
      <c r="BU124" s="1063"/>
      <c r="BV124" s="1063">
        <v>38.200000000000003</v>
      </c>
      <c r="BW124" s="1063"/>
      <c r="BX124" s="1063"/>
      <c r="BY124" s="1063"/>
      <c r="BZ124" s="1063"/>
      <c r="CA124" s="1063">
        <v>25.2</v>
      </c>
      <c r="CB124" s="1063"/>
      <c r="CC124" s="1063"/>
      <c r="CD124" s="1063"/>
      <c r="CE124" s="1063"/>
      <c r="CF124" s="1064"/>
      <c r="CG124" s="1065"/>
      <c r="CH124" s="1065"/>
      <c r="CI124" s="1065"/>
      <c r="CJ124" s="1066"/>
      <c r="CK124" s="1048"/>
      <c r="CL124" s="1048"/>
      <c r="CM124" s="1048"/>
      <c r="CN124" s="1048"/>
      <c r="CO124" s="1049"/>
      <c r="CP124" s="1055" t="s">
        <v>493</v>
      </c>
      <c r="CQ124" s="1056"/>
      <c r="CR124" s="1056"/>
      <c r="CS124" s="1056"/>
      <c r="CT124" s="1056"/>
      <c r="CU124" s="1056"/>
      <c r="CV124" s="1056"/>
      <c r="CW124" s="1056"/>
      <c r="CX124" s="1056"/>
      <c r="CY124" s="1056"/>
      <c r="CZ124" s="1056"/>
      <c r="DA124" s="1056"/>
      <c r="DB124" s="1056"/>
      <c r="DC124" s="1056"/>
      <c r="DD124" s="1056"/>
      <c r="DE124" s="1056"/>
      <c r="DF124" s="1057"/>
      <c r="DG124" s="1040" t="s">
        <v>461</v>
      </c>
      <c r="DH124" s="1022"/>
      <c r="DI124" s="1022"/>
      <c r="DJ124" s="1022"/>
      <c r="DK124" s="1023"/>
      <c r="DL124" s="1021" t="s">
        <v>454</v>
      </c>
      <c r="DM124" s="1022"/>
      <c r="DN124" s="1022"/>
      <c r="DO124" s="1022"/>
      <c r="DP124" s="1023"/>
      <c r="DQ124" s="1021" t="s">
        <v>454</v>
      </c>
      <c r="DR124" s="1022"/>
      <c r="DS124" s="1022"/>
      <c r="DT124" s="1022"/>
      <c r="DU124" s="1023"/>
      <c r="DV124" s="1024" t="s">
        <v>461</v>
      </c>
      <c r="DW124" s="1025"/>
      <c r="DX124" s="1025"/>
      <c r="DY124" s="1025"/>
      <c r="DZ124" s="1026"/>
    </row>
    <row r="125" spans="1:130" s="230" customFormat="1" ht="26.25" customHeight="1" x14ac:dyDescent="0.2">
      <c r="A125" s="1093"/>
      <c r="B125" s="985"/>
      <c r="C125" s="958" t="s">
        <v>478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461</v>
      </c>
      <c r="AB125" s="995"/>
      <c r="AC125" s="995"/>
      <c r="AD125" s="995"/>
      <c r="AE125" s="996"/>
      <c r="AF125" s="997" t="s">
        <v>476</v>
      </c>
      <c r="AG125" s="995"/>
      <c r="AH125" s="995"/>
      <c r="AI125" s="995"/>
      <c r="AJ125" s="996"/>
      <c r="AK125" s="997" t="s">
        <v>476</v>
      </c>
      <c r="AL125" s="995"/>
      <c r="AM125" s="995"/>
      <c r="AN125" s="995"/>
      <c r="AO125" s="996"/>
      <c r="AP125" s="998" t="s">
        <v>419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494</v>
      </c>
      <c r="CL125" s="1043"/>
      <c r="CM125" s="1043"/>
      <c r="CN125" s="1043"/>
      <c r="CO125" s="1044"/>
      <c r="CP125" s="965" t="s">
        <v>495</v>
      </c>
      <c r="CQ125" s="933"/>
      <c r="CR125" s="933"/>
      <c r="CS125" s="933"/>
      <c r="CT125" s="933"/>
      <c r="CU125" s="933"/>
      <c r="CV125" s="933"/>
      <c r="CW125" s="933"/>
      <c r="CX125" s="933"/>
      <c r="CY125" s="933"/>
      <c r="CZ125" s="933"/>
      <c r="DA125" s="933"/>
      <c r="DB125" s="933"/>
      <c r="DC125" s="933"/>
      <c r="DD125" s="933"/>
      <c r="DE125" s="933"/>
      <c r="DF125" s="934"/>
      <c r="DG125" s="966" t="s">
        <v>461</v>
      </c>
      <c r="DH125" s="967"/>
      <c r="DI125" s="967"/>
      <c r="DJ125" s="967"/>
      <c r="DK125" s="967"/>
      <c r="DL125" s="967" t="s">
        <v>461</v>
      </c>
      <c r="DM125" s="967"/>
      <c r="DN125" s="967"/>
      <c r="DO125" s="967"/>
      <c r="DP125" s="967"/>
      <c r="DQ125" s="967" t="s">
        <v>131</v>
      </c>
      <c r="DR125" s="967"/>
      <c r="DS125" s="967"/>
      <c r="DT125" s="967"/>
      <c r="DU125" s="967"/>
      <c r="DV125" s="968" t="s">
        <v>461</v>
      </c>
      <c r="DW125" s="968"/>
      <c r="DX125" s="968"/>
      <c r="DY125" s="968"/>
      <c r="DZ125" s="969"/>
    </row>
    <row r="126" spans="1:130" s="230" customFormat="1" ht="26.25" customHeight="1" thickBot="1" x14ac:dyDescent="0.25">
      <c r="A126" s="1093"/>
      <c r="B126" s="985"/>
      <c r="C126" s="958" t="s">
        <v>480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454</v>
      </c>
      <c r="AB126" s="995"/>
      <c r="AC126" s="995"/>
      <c r="AD126" s="995"/>
      <c r="AE126" s="996"/>
      <c r="AF126" s="997" t="s">
        <v>457</v>
      </c>
      <c r="AG126" s="995"/>
      <c r="AH126" s="995"/>
      <c r="AI126" s="995"/>
      <c r="AJ126" s="996"/>
      <c r="AK126" s="997" t="s">
        <v>454</v>
      </c>
      <c r="AL126" s="995"/>
      <c r="AM126" s="995"/>
      <c r="AN126" s="995"/>
      <c r="AO126" s="996"/>
      <c r="AP126" s="998" t="s">
        <v>454</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496</v>
      </c>
      <c r="CQ126" s="959"/>
      <c r="CR126" s="959"/>
      <c r="CS126" s="959"/>
      <c r="CT126" s="959"/>
      <c r="CU126" s="959"/>
      <c r="CV126" s="959"/>
      <c r="CW126" s="959"/>
      <c r="CX126" s="959"/>
      <c r="CY126" s="959"/>
      <c r="CZ126" s="959"/>
      <c r="DA126" s="959"/>
      <c r="DB126" s="959"/>
      <c r="DC126" s="959"/>
      <c r="DD126" s="959"/>
      <c r="DE126" s="959"/>
      <c r="DF126" s="960"/>
      <c r="DG126" s="961">
        <v>468804</v>
      </c>
      <c r="DH126" s="962"/>
      <c r="DI126" s="962"/>
      <c r="DJ126" s="962"/>
      <c r="DK126" s="962"/>
      <c r="DL126" s="962" t="s">
        <v>454</v>
      </c>
      <c r="DM126" s="962"/>
      <c r="DN126" s="962"/>
      <c r="DO126" s="962"/>
      <c r="DP126" s="962"/>
      <c r="DQ126" s="962" t="s">
        <v>419</v>
      </c>
      <c r="DR126" s="962"/>
      <c r="DS126" s="962"/>
      <c r="DT126" s="962"/>
      <c r="DU126" s="962"/>
      <c r="DV126" s="963" t="s">
        <v>461</v>
      </c>
      <c r="DW126" s="963"/>
      <c r="DX126" s="963"/>
      <c r="DY126" s="963"/>
      <c r="DZ126" s="964"/>
    </row>
    <row r="127" spans="1:130" s="230" customFormat="1" ht="26.25" customHeight="1" x14ac:dyDescent="0.2">
      <c r="A127" s="1094"/>
      <c r="B127" s="987"/>
      <c r="C127" s="1009" t="s">
        <v>497</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461</v>
      </c>
      <c r="AB127" s="995"/>
      <c r="AC127" s="995"/>
      <c r="AD127" s="995"/>
      <c r="AE127" s="996"/>
      <c r="AF127" s="997" t="s">
        <v>476</v>
      </c>
      <c r="AG127" s="995"/>
      <c r="AH127" s="995"/>
      <c r="AI127" s="995"/>
      <c r="AJ127" s="996"/>
      <c r="AK127" s="997" t="s">
        <v>476</v>
      </c>
      <c r="AL127" s="995"/>
      <c r="AM127" s="995"/>
      <c r="AN127" s="995"/>
      <c r="AO127" s="996"/>
      <c r="AP127" s="998" t="s">
        <v>476</v>
      </c>
      <c r="AQ127" s="999"/>
      <c r="AR127" s="999"/>
      <c r="AS127" s="999"/>
      <c r="AT127" s="1000"/>
      <c r="AU127" s="232"/>
      <c r="AV127" s="232"/>
      <c r="AW127" s="232"/>
      <c r="AX127" s="1067" t="s">
        <v>498</v>
      </c>
      <c r="AY127" s="1068"/>
      <c r="AZ127" s="1068"/>
      <c r="BA127" s="1068"/>
      <c r="BB127" s="1068"/>
      <c r="BC127" s="1068"/>
      <c r="BD127" s="1068"/>
      <c r="BE127" s="1069"/>
      <c r="BF127" s="1070" t="s">
        <v>499</v>
      </c>
      <c r="BG127" s="1068"/>
      <c r="BH127" s="1068"/>
      <c r="BI127" s="1068"/>
      <c r="BJ127" s="1068"/>
      <c r="BK127" s="1068"/>
      <c r="BL127" s="1069"/>
      <c r="BM127" s="1070" t="s">
        <v>500</v>
      </c>
      <c r="BN127" s="1068"/>
      <c r="BO127" s="1068"/>
      <c r="BP127" s="1068"/>
      <c r="BQ127" s="1068"/>
      <c r="BR127" s="1068"/>
      <c r="BS127" s="1069"/>
      <c r="BT127" s="1070" t="s">
        <v>501</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502</v>
      </c>
      <c r="CQ127" s="959"/>
      <c r="CR127" s="959"/>
      <c r="CS127" s="959"/>
      <c r="CT127" s="959"/>
      <c r="CU127" s="959"/>
      <c r="CV127" s="959"/>
      <c r="CW127" s="959"/>
      <c r="CX127" s="959"/>
      <c r="CY127" s="959"/>
      <c r="CZ127" s="959"/>
      <c r="DA127" s="959"/>
      <c r="DB127" s="959"/>
      <c r="DC127" s="959"/>
      <c r="DD127" s="959"/>
      <c r="DE127" s="959"/>
      <c r="DF127" s="960"/>
      <c r="DG127" s="961" t="s">
        <v>454</v>
      </c>
      <c r="DH127" s="962"/>
      <c r="DI127" s="962"/>
      <c r="DJ127" s="962"/>
      <c r="DK127" s="962"/>
      <c r="DL127" s="962" t="s">
        <v>457</v>
      </c>
      <c r="DM127" s="962"/>
      <c r="DN127" s="962"/>
      <c r="DO127" s="962"/>
      <c r="DP127" s="962"/>
      <c r="DQ127" s="962" t="s">
        <v>454</v>
      </c>
      <c r="DR127" s="962"/>
      <c r="DS127" s="962"/>
      <c r="DT127" s="962"/>
      <c r="DU127" s="962"/>
      <c r="DV127" s="963" t="s">
        <v>461</v>
      </c>
      <c r="DW127" s="963"/>
      <c r="DX127" s="963"/>
      <c r="DY127" s="963"/>
      <c r="DZ127" s="964"/>
    </row>
    <row r="128" spans="1:130" s="230" customFormat="1" ht="26.25" customHeight="1" thickBot="1" x14ac:dyDescent="0.25">
      <c r="A128" s="1077" t="s">
        <v>503</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504</v>
      </c>
      <c r="X128" s="1079"/>
      <c r="Y128" s="1079"/>
      <c r="Z128" s="1080"/>
      <c r="AA128" s="1081">
        <v>387643</v>
      </c>
      <c r="AB128" s="1082"/>
      <c r="AC128" s="1082"/>
      <c r="AD128" s="1082"/>
      <c r="AE128" s="1083"/>
      <c r="AF128" s="1084">
        <v>354437</v>
      </c>
      <c r="AG128" s="1082"/>
      <c r="AH128" s="1082"/>
      <c r="AI128" s="1082"/>
      <c r="AJ128" s="1083"/>
      <c r="AK128" s="1084">
        <v>370516</v>
      </c>
      <c r="AL128" s="1082"/>
      <c r="AM128" s="1082"/>
      <c r="AN128" s="1082"/>
      <c r="AO128" s="1083"/>
      <c r="AP128" s="1085"/>
      <c r="AQ128" s="1086"/>
      <c r="AR128" s="1086"/>
      <c r="AS128" s="1086"/>
      <c r="AT128" s="1087"/>
      <c r="AU128" s="232"/>
      <c r="AV128" s="232"/>
      <c r="AW128" s="232"/>
      <c r="AX128" s="932" t="s">
        <v>505</v>
      </c>
      <c r="AY128" s="933"/>
      <c r="AZ128" s="933"/>
      <c r="BA128" s="933"/>
      <c r="BB128" s="933"/>
      <c r="BC128" s="933"/>
      <c r="BD128" s="933"/>
      <c r="BE128" s="934"/>
      <c r="BF128" s="1088" t="s">
        <v>409</v>
      </c>
      <c r="BG128" s="1089"/>
      <c r="BH128" s="1089"/>
      <c r="BI128" s="1089"/>
      <c r="BJ128" s="1089"/>
      <c r="BK128" s="1089"/>
      <c r="BL128" s="1090"/>
      <c r="BM128" s="1088">
        <v>12.73</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506</v>
      </c>
      <c r="CQ128" s="762"/>
      <c r="CR128" s="762"/>
      <c r="CS128" s="762"/>
      <c r="CT128" s="762"/>
      <c r="CU128" s="762"/>
      <c r="CV128" s="762"/>
      <c r="CW128" s="762"/>
      <c r="CX128" s="762"/>
      <c r="CY128" s="762"/>
      <c r="CZ128" s="762"/>
      <c r="DA128" s="762"/>
      <c r="DB128" s="762"/>
      <c r="DC128" s="762"/>
      <c r="DD128" s="762"/>
      <c r="DE128" s="762"/>
      <c r="DF128" s="1072"/>
      <c r="DG128" s="1073" t="s">
        <v>131</v>
      </c>
      <c r="DH128" s="1074"/>
      <c r="DI128" s="1074"/>
      <c r="DJ128" s="1074"/>
      <c r="DK128" s="1074"/>
      <c r="DL128" s="1074" t="s">
        <v>131</v>
      </c>
      <c r="DM128" s="1074"/>
      <c r="DN128" s="1074"/>
      <c r="DO128" s="1074"/>
      <c r="DP128" s="1074"/>
      <c r="DQ128" s="1074" t="s">
        <v>131</v>
      </c>
      <c r="DR128" s="1074"/>
      <c r="DS128" s="1074"/>
      <c r="DT128" s="1074"/>
      <c r="DU128" s="1074"/>
      <c r="DV128" s="1075" t="s">
        <v>131</v>
      </c>
      <c r="DW128" s="1075"/>
      <c r="DX128" s="1075"/>
      <c r="DY128" s="1075"/>
      <c r="DZ128" s="1076"/>
    </row>
    <row r="129" spans="1:131" s="230" customFormat="1" ht="26.25" customHeight="1" x14ac:dyDescent="0.2">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507</v>
      </c>
      <c r="X129" s="1107"/>
      <c r="Y129" s="1107"/>
      <c r="Z129" s="1108"/>
      <c r="AA129" s="994">
        <v>15185752</v>
      </c>
      <c r="AB129" s="995"/>
      <c r="AC129" s="995"/>
      <c r="AD129" s="995"/>
      <c r="AE129" s="996"/>
      <c r="AF129" s="997">
        <v>15920839</v>
      </c>
      <c r="AG129" s="995"/>
      <c r="AH129" s="995"/>
      <c r="AI129" s="995"/>
      <c r="AJ129" s="996"/>
      <c r="AK129" s="997">
        <v>15640812</v>
      </c>
      <c r="AL129" s="995"/>
      <c r="AM129" s="995"/>
      <c r="AN129" s="995"/>
      <c r="AO129" s="996"/>
      <c r="AP129" s="1109"/>
      <c r="AQ129" s="1110"/>
      <c r="AR129" s="1110"/>
      <c r="AS129" s="1110"/>
      <c r="AT129" s="1111"/>
      <c r="AU129" s="233"/>
      <c r="AV129" s="233"/>
      <c r="AW129" s="233"/>
      <c r="AX129" s="1101" t="s">
        <v>508</v>
      </c>
      <c r="AY129" s="959"/>
      <c r="AZ129" s="959"/>
      <c r="BA129" s="959"/>
      <c r="BB129" s="959"/>
      <c r="BC129" s="959"/>
      <c r="BD129" s="959"/>
      <c r="BE129" s="960"/>
      <c r="BF129" s="1102" t="s">
        <v>509</v>
      </c>
      <c r="BG129" s="1103"/>
      <c r="BH129" s="1103"/>
      <c r="BI129" s="1103"/>
      <c r="BJ129" s="1103"/>
      <c r="BK129" s="1103"/>
      <c r="BL129" s="1104"/>
      <c r="BM129" s="1102">
        <v>17.73</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510</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511</v>
      </c>
      <c r="X130" s="1107"/>
      <c r="Y130" s="1107"/>
      <c r="Z130" s="1108"/>
      <c r="AA130" s="994">
        <v>1886418</v>
      </c>
      <c r="AB130" s="995"/>
      <c r="AC130" s="995"/>
      <c r="AD130" s="995"/>
      <c r="AE130" s="996"/>
      <c r="AF130" s="997">
        <v>1870238</v>
      </c>
      <c r="AG130" s="995"/>
      <c r="AH130" s="995"/>
      <c r="AI130" s="995"/>
      <c r="AJ130" s="996"/>
      <c r="AK130" s="997">
        <v>1886489</v>
      </c>
      <c r="AL130" s="995"/>
      <c r="AM130" s="995"/>
      <c r="AN130" s="995"/>
      <c r="AO130" s="996"/>
      <c r="AP130" s="1109"/>
      <c r="AQ130" s="1110"/>
      <c r="AR130" s="1110"/>
      <c r="AS130" s="1110"/>
      <c r="AT130" s="1111"/>
      <c r="AU130" s="233"/>
      <c r="AV130" s="233"/>
      <c r="AW130" s="233"/>
      <c r="AX130" s="1101" t="s">
        <v>512</v>
      </c>
      <c r="AY130" s="959"/>
      <c r="AZ130" s="959"/>
      <c r="BA130" s="959"/>
      <c r="BB130" s="959"/>
      <c r="BC130" s="959"/>
      <c r="BD130" s="959"/>
      <c r="BE130" s="960"/>
      <c r="BF130" s="1137">
        <v>6.4</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513</v>
      </c>
      <c r="X131" s="1144"/>
      <c r="Y131" s="1144"/>
      <c r="Z131" s="1145"/>
      <c r="AA131" s="1040">
        <v>13299334</v>
      </c>
      <c r="AB131" s="1022"/>
      <c r="AC131" s="1022"/>
      <c r="AD131" s="1022"/>
      <c r="AE131" s="1023"/>
      <c r="AF131" s="1021">
        <v>14050601</v>
      </c>
      <c r="AG131" s="1022"/>
      <c r="AH131" s="1022"/>
      <c r="AI131" s="1022"/>
      <c r="AJ131" s="1023"/>
      <c r="AK131" s="1021">
        <v>13754323</v>
      </c>
      <c r="AL131" s="1022"/>
      <c r="AM131" s="1022"/>
      <c r="AN131" s="1022"/>
      <c r="AO131" s="1023"/>
      <c r="AP131" s="1146"/>
      <c r="AQ131" s="1147"/>
      <c r="AR131" s="1147"/>
      <c r="AS131" s="1147"/>
      <c r="AT131" s="1148"/>
      <c r="AU131" s="233"/>
      <c r="AV131" s="233"/>
      <c r="AW131" s="233"/>
      <c r="AX131" s="1119" t="s">
        <v>514</v>
      </c>
      <c r="AY131" s="762"/>
      <c r="AZ131" s="762"/>
      <c r="BA131" s="762"/>
      <c r="BB131" s="762"/>
      <c r="BC131" s="762"/>
      <c r="BD131" s="762"/>
      <c r="BE131" s="1072"/>
      <c r="BF131" s="1120">
        <v>25.2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515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516</v>
      </c>
      <c r="W132" s="1130"/>
      <c r="X132" s="1130"/>
      <c r="Y132" s="1130"/>
      <c r="Z132" s="1131"/>
      <c r="AA132" s="1132">
        <v>7.1196798279999998</v>
      </c>
      <c r="AB132" s="1133"/>
      <c r="AC132" s="1133"/>
      <c r="AD132" s="1133"/>
      <c r="AE132" s="1134"/>
      <c r="AF132" s="1135">
        <v>6.5205965209999999</v>
      </c>
      <c r="AG132" s="1133"/>
      <c r="AH132" s="1133"/>
      <c r="AI132" s="1133"/>
      <c r="AJ132" s="1134"/>
      <c r="AK132" s="1135">
        <v>5.6628886789999999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517</v>
      </c>
      <c r="W133" s="1113"/>
      <c r="X133" s="1113"/>
      <c r="Y133" s="1113"/>
      <c r="Z133" s="1114"/>
      <c r="AA133" s="1115">
        <v>8.3000000000000007</v>
      </c>
      <c r="AB133" s="1116"/>
      <c r="AC133" s="1116"/>
      <c r="AD133" s="1116"/>
      <c r="AE133" s="1117"/>
      <c r="AF133" s="1115">
        <v>7.5</v>
      </c>
      <c r="AG133" s="1116"/>
      <c r="AH133" s="1116"/>
      <c r="AI133" s="1116"/>
      <c r="AJ133" s="1117"/>
      <c r="AK133" s="1115">
        <v>6.4</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MElsL5UlTgGLB0cGGEKfK3YyDOJLgq/WgXpO/cErnfu5ZlsMfHVqTjRWLuLb6K2ZVn6sk041GvE/JW1YbgUpA==" saltValue="F4T0hiTGYniLG7vZpaD//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9" scale="18" orientation="landscape"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DL2" sqref="DL2"/>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g+jB74uyC3puHC+4NMDSLVgEVg+N8TnC1M0IX1A+rAbMpdwX08Ygwfm6kYTCAzLeqqjPyst1Y+2p45eiaJ52g==" saltValue="bINuSIQ/yUhb8+yS1tY5R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DL2" sqref="DL2"/>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VLc74MkaCMn3cC4ZDVQlPS/mlA+cWfjW3BJymFuOsMz/coK5c7kfszjb739cu6qgSpPDJ/BVZ66VHTDuOxXaQ==" saltValue="pHAe4tFTeyCIVqLZDzf4VA=="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DL2" sqref="DL2"/>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521</v>
      </c>
      <c r="AP7" s="272"/>
      <c r="AQ7" s="273" t="s">
        <v>522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523</v>
      </c>
      <c r="AQ8" s="279" t="s">
        <v>524</v>
      </c>
      <c r="AR8" s="280" t="s">
        <v>525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526</v>
      </c>
      <c r="AL9" s="1153"/>
      <c r="AM9" s="1153"/>
      <c r="AN9" s="1154"/>
      <c r="AO9" s="281">
        <v>5560780</v>
      </c>
      <c r="AP9" s="281">
        <v>88484</v>
      </c>
      <c r="AQ9" s="282">
        <v>65316</v>
      </c>
      <c r="AR9" s="283">
        <v>35.5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527</v>
      </c>
      <c r="AL10" s="1153"/>
      <c r="AM10" s="1153"/>
      <c r="AN10" s="1154"/>
      <c r="AO10" s="284">
        <v>685499</v>
      </c>
      <c r="AP10" s="284">
        <v>10908</v>
      </c>
      <c r="AQ10" s="285">
        <v>6075</v>
      </c>
      <c r="AR10" s="286">
        <v>79.599999999999994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528</v>
      </c>
      <c r="AL11" s="1153"/>
      <c r="AM11" s="1153"/>
      <c r="AN11" s="1154"/>
      <c r="AO11" s="284">
        <v>256469</v>
      </c>
      <c r="AP11" s="284">
        <v>4081</v>
      </c>
      <c r="AQ11" s="285">
        <v>1232</v>
      </c>
      <c r="AR11" s="286">
        <v>231.3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529</v>
      </c>
      <c r="AL12" s="1153"/>
      <c r="AM12" s="1153"/>
      <c r="AN12" s="1154"/>
      <c r="AO12" s="284" t="s">
        <v>530</v>
      </c>
      <c r="AP12" s="284" t="s">
        <v>530</v>
      </c>
      <c r="AQ12" s="285">
        <v>18</v>
      </c>
      <c r="AR12" s="286" t="s">
        <v>530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531</v>
      </c>
      <c r="AL13" s="1153"/>
      <c r="AM13" s="1153"/>
      <c r="AN13" s="1154"/>
      <c r="AO13" s="284">
        <v>158423</v>
      </c>
      <c r="AP13" s="284">
        <v>2521</v>
      </c>
      <c r="AQ13" s="285">
        <v>2791</v>
      </c>
      <c r="AR13" s="286">
        <v>-9.6999999999999993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532</v>
      </c>
      <c r="AL14" s="1153"/>
      <c r="AM14" s="1153"/>
      <c r="AN14" s="1154"/>
      <c r="AO14" s="284">
        <v>113117</v>
      </c>
      <c r="AP14" s="284">
        <v>1800</v>
      </c>
      <c r="AQ14" s="285">
        <v>1364</v>
      </c>
      <c r="AR14" s="286">
        <v>32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533</v>
      </c>
      <c r="AL15" s="1156"/>
      <c r="AM15" s="1156"/>
      <c r="AN15" s="1157"/>
      <c r="AO15" s="284">
        <v>-481996</v>
      </c>
      <c r="AP15" s="284">
        <v>-7670</v>
      </c>
      <c r="AQ15" s="285">
        <v>-4006</v>
      </c>
      <c r="AR15" s="286">
        <v>91.5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6292292</v>
      </c>
      <c r="AP16" s="284">
        <v>100124</v>
      </c>
      <c r="AQ16" s="285">
        <v>72790</v>
      </c>
      <c r="AR16" s="286">
        <v>37.6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538</v>
      </c>
      <c r="AL21" s="1159"/>
      <c r="AM21" s="1159"/>
      <c r="AN21" s="1160"/>
      <c r="AO21" s="297">
        <v>9.23</v>
      </c>
      <c r="AP21" s="298">
        <v>6.54</v>
      </c>
      <c r="AQ21" s="299">
        <v>2.69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539</v>
      </c>
      <c r="AL22" s="1159"/>
      <c r="AM22" s="1159"/>
      <c r="AN22" s="1160"/>
      <c r="AO22" s="302">
        <v>97.3</v>
      </c>
      <c r="AP22" s="303">
        <v>98.3</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540</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521</v>
      </c>
      <c r="AP30" s="272"/>
      <c r="AQ30" s="273" t="s">
        <v>522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523</v>
      </c>
      <c r="AQ31" s="279" t="s">
        <v>524</v>
      </c>
      <c r="AR31" s="280" t="s">
        <v>525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543</v>
      </c>
      <c r="AL32" s="1167"/>
      <c r="AM32" s="1167"/>
      <c r="AN32" s="1168"/>
      <c r="AO32" s="312">
        <v>2014700</v>
      </c>
      <c r="AP32" s="312">
        <v>32058</v>
      </c>
      <c r="AQ32" s="313">
        <v>35011</v>
      </c>
      <c r="AR32" s="314">
        <v>-8.4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544</v>
      </c>
      <c r="AL33" s="1167"/>
      <c r="AM33" s="1167"/>
      <c r="AN33" s="1168"/>
      <c r="AO33" s="312" t="s">
        <v>530</v>
      </c>
      <c r="AP33" s="312" t="s">
        <v>530</v>
      </c>
      <c r="AQ33" s="313" t="s">
        <v>530</v>
      </c>
      <c r="AR33" s="314" t="s">
        <v>530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545</v>
      </c>
      <c r="AL34" s="1167"/>
      <c r="AM34" s="1167"/>
      <c r="AN34" s="1168"/>
      <c r="AO34" s="312" t="s">
        <v>530</v>
      </c>
      <c r="AP34" s="312" t="s">
        <v>530</v>
      </c>
      <c r="AQ34" s="313">
        <v>4</v>
      </c>
      <c r="AR34" s="314" t="s">
        <v>530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546</v>
      </c>
      <c r="AL35" s="1167"/>
      <c r="AM35" s="1167"/>
      <c r="AN35" s="1168"/>
      <c r="AO35" s="312">
        <v>965370</v>
      </c>
      <c r="AP35" s="312">
        <v>15361</v>
      </c>
      <c r="AQ35" s="313">
        <v>8351</v>
      </c>
      <c r="AR35" s="314">
        <v>83.9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547</v>
      </c>
      <c r="AL36" s="1167"/>
      <c r="AM36" s="1167"/>
      <c r="AN36" s="1168"/>
      <c r="AO36" s="312">
        <v>55827</v>
      </c>
      <c r="AP36" s="312">
        <v>888</v>
      </c>
      <c r="AQ36" s="313">
        <v>1645</v>
      </c>
      <c r="AR36" s="314">
        <v>-46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548</v>
      </c>
      <c r="AL37" s="1167"/>
      <c r="AM37" s="1167"/>
      <c r="AN37" s="1168"/>
      <c r="AO37" s="312" t="s">
        <v>530</v>
      </c>
      <c r="AP37" s="312" t="s">
        <v>530</v>
      </c>
      <c r="AQ37" s="313">
        <v>1050</v>
      </c>
      <c r="AR37" s="314" t="s">
        <v>530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549</v>
      </c>
      <c r="AL38" s="1170"/>
      <c r="AM38" s="1170"/>
      <c r="AN38" s="1171"/>
      <c r="AO38" s="315" t="s">
        <v>530</v>
      </c>
      <c r="AP38" s="315" t="s">
        <v>530</v>
      </c>
      <c r="AQ38" s="316">
        <v>1</v>
      </c>
      <c r="AR38" s="304" t="s">
        <v>530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550</v>
      </c>
      <c r="AL39" s="1170"/>
      <c r="AM39" s="1170"/>
      <c r="AN39" s="1171"/>
      <c r="AO39" s="312">
        <v>-370516</v>
      </c>
      <c r="AP39" s="312">
        <v>-5896</v>
      </c>
      <c r="AQ39" s="313">
        <v>-5851</v>
      </c>
      <c r="AR39" s="314">
        <v>0.8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551</v>
      </c>
      <c r="AL40" s="1167"/>
      <c r="AM40" s="1167"/>
      <c r="AN40" s="1168"/>
      <c r="AO40" s="312">
        <v>-1886489</v>
      </c>
      <c r="AP40" s="312">
        <v>-30018</v>
      </c>
      <c r="AQ40" s="313">
        <v>-27858</v>
      </c>
      <c r="AR40" s="314">
        <v>7.8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301</v>
      </c>
      <c r="AL41" s="1173"/>
      <c r="AM41" s="1173"/>
      <c r="AN41" s="1174"/>
      <c r="AO41" s="312">
        <v>778892</v>
      </c>
      <c r="AP41" s="312">
        <v>12394</v>
      </c>
      <c r="AQ41" s="313">
        <v>12351</v>
      </c>
      <c r="AR41" s="314">
        <v>0.3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521</v>
      </c>
      <c r="AN49" s="1163" t="s">
        <v>555</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556</v>
      </c>
      <c r="AO50" s="329" t="s">
        <v>557</v>
      </c>
      <c r="AP50" s="330" t="s">
        <v>558</v>
      </c>
      <c r="AQ50" s="331" t="s">
        <v>559</v>
      </c>
      <c r="AR50" s="332" t="s">
        <v>560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1733958</v>
      </c>
      <c r="AN51" s="334">
        <v>26592</v>
      </c>
      <c r="AO51" s="335">
        <v>21</v>
      </c>
      <c r="AP51" s="336">
        <v>41934</v>
      </c>
      <c r="AQ51" s="337">
        <v>-12.3</v>
      </c>
      <c r="AR51" s="338">
        <v>33.299999999999997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1267137</v>
      </c>
      <c r="AN52" s="342">
        <v>19433</v>
      </c>
      <c r="AO52" s="343">
        <v>11.2</v>
      </c>
      <c r="AP52" s="344">
        <v>23352</v>
      </c>
      <c r="AQ52" s="345">
        <v>-9.6999999999999993</v>
      </c>
      <c r="AR52" s="346">
        <v>20.9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4687592</v>
      </c>
      <c r="AN53" s="334">
        <v>72586</v>
      </c>
      <c r="AO53" s="335">
        <v>173</v>
      </c>
      <c r="AP53" s="336">
        <v>45588</v>
      </c>
      <c r="AQ53" s="337">
        <v>8.6999999999999993</v>
      </c>
      <c r="AR53" s="338">
        <v>164.3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3613471</v>
      </c>
      <c r="AN54" s="342">
        <v>55953</v>
      </c>
      <c r="AO54" s="343">
        <v>187.9</v>
      </c>
      <c r="AP54" s="344">
        <v>24150</v>
      </c>
      <c r="AQ54" s="345">
        <v>3.4</v>
      </c>
      <c r="AR54" s="346">
        <v>184.5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2835960</v>
      </c>
      <c r="AN55" s="334">
        <v>44464</v>
      </c>
      <c r="AO55" s="335">
        <v>-38.700000000000003</v>
      </c>
      <c r="AP55" s="336">
        <v>45483</v>
      </c>
      <c r="AQ55" s="337">
        <v>-0.2</v>
      </c>
      <c r="AR55" s="338">
        <v>-38.5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1908689</v>
      </c>
      <c r="AN56" s="342">
        <v>29926</v>
      </c>
      <c r="AO56" s="343">
        <v>-46.5</v>
      </c>
      <c r="AP56" s="344">
        <v>24241</v>
      </c>
      <c r="AQ56" s="345">
        <v>0.4</v>
      </c>
      <c r="AR56" s="346">
        <v>-46.9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2984582</v>
      </c>
      <c r="AN57" s="334">
        <v>47151</v>
      </c>
      <c r="AO57" s="335">
        <v>6</v>
      </c>
      <c r="AP57" s="336">
        <v>45945</v>
      </c>
      <c r="AQ57" s="337">
        <v>1</v>
      </c>
      <c r="AR57" s="338">
        <v>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2799158</v>
      </c>
      <c r="AN58" s="342">
        <v>44222</v>
      </c>
      <c r="AO58" s="343">
        <v>47.8</v>
      </c>
      <c r="AP58" s="344">
        <v>25180</v>
      </c>
      <c r="AQ58" s="345">
        <v>3.9</v>
      </c>
      <c r="AR58" s="346">
        <v>43.9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1155793</v>
      </c>
      <c r="AN59" s="334">
        <v>18391</v>
      </c>
      <c r="AO59" s="335">
        <v>-61</v>
      </c>
      <c r="AP59" s="336">
        <v>44475</v>
      </c>
      <c r="AQ59" s="337">
        <v>-3.2</v>
      </c>
      <c r="AR59" s="338">
        <v>-57.8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790742</v>
      </c>
      <c r="AN60" s="342">
        <v>12582</v>
      </c>
      <c r="AO60" s="343">
        <v>-71.5</v>
      </c>
      <c r="AP60" s="344">
        <v>24780</v>
      </c>
      <c r="AQ60" s="345">
        <v>-1.6</v>
      </c>
      <c r="AR60" s="346">
        <v>-69.900000000000006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2679577</v>
      </c>
      <c r="AN61" s="349">
        <v>41837</v>
      </c>
      <c r="AO61" s="350">
        <v>20.100000000000001</v>
      </c>
      <c r="AP61" s="351">
        <v>44685</v>
      </c>
      <c r="AQ61" s="352">
        <v>-1.2</v>
      </c>
      <c r="AR61" s="338">
        <v>21.3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2075839</v>
      </c>
      <c r="AN62" s="342">
        <v>32423</v>
      </c>
      <c r="AO62" s="343">
        <v>25.8</v>
      </c>
      <c r="AP62" s="344">
        <v>24341</v>
      </c>
      <c r="AQ62" s="345">
        <v>-0.7</v>
      </c>
      <c r="AR62" s="346">
        <v>26.5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I5fvr2Ro96BWTJ/y22J68C8sigQHTrv3sKh/za9FbkS5h6QGNXU3AX4LPyyKcDXQ9/AwoJdmaAAdkYQ7OsH/iQ==" saltValue="69nRoJ2Ml5f6Cmn1CEpf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DL2" sqref="DL2"/>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569</v>
      </c>
    </row>
    <row r="121" spans="125:125" ht="13.5" hidden="1" customHeight="1" x14ac:dyDescent="0.2">
      <c r="DU121" s="259"/>
    </row>
  </sheetData>
  <sheetProtection algorithmName="SHA-512" hashValue="xoc3He/dooGlrQnObSgZ/NPuszsIRp6bI1kP13CMVtp8BrCAXIJXA7X5OgnRoQhZCCqInxX7ct3wQ8HVFqPHfg==" saltValue="SA9ADLs21F8d4C+hvSmVO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DL2" sqref="DL2"/>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570</v>
      </c>
    </row>
  </sheetData>
  <sheetProtection algorithmName="SHA-512" hashValue="sZrchL5W5PtiyMJNQvqTN7Th5IfZG5wpocqmo1SaIPleXIzTI3IVXZk21N7qj2XUgnUXqWe7fyz+WztUYRulbw==" saltValue="724ctEyMCPXhP0S45pzrJ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85" zoomScaleNormal="85" zoomScaleSheetLayoutView="100" workbookViewId="0">
      <selection activeCell="DL2" sqref="DL2"/>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175" t="s">
        <v>3</v>
      </c>
      <c r="D47" s="1175"/>
      <c r="E47" s="1176"/>
      <c r="F47" s="11">
        <v>5.7</v>
      </c>
      <c r="G47" s="12">
        <v>8.68</v>
      </c>
      <c r="H47" s="12">
        <v>11.31</v>
      </c>
      <c r="I47" s="12">
        <v>10.91</v>
      </c>
      <c r="J47" s="13">
        <v>14.94</v>
      </c>
    </row>
    <row r="48" spans="2:10" ht="57.75" customHeight="1" x14ac:dyDescent="0.2">
      <c r="B48" s="14"/>
      <c r="C48" s="1177" t="s">
        <v>4</v>
      </c>
      <c r="D48" s="1177"/>
      <c r="E48" s="1178"/>
      <c r="F48" s="15">
        <v>6.04</v>
      </c>
      <c r="G48" s="16">
        <v>3.43</v>
      </c>
      <c r="H48" s="16">
        <v>0.24</v>
      </c>
      <c r="I48" s="16">
        <v>8.85</v>
      </c>
      <c r="J48" s="17">
        <v>1.9</v>
      </c>
    </row>
    <row r="49" spans="2:10" ht="57.75" customHeight="1" thickBot="1" x14ac:dyDescent="0.25">
      <c r="B49" s="18"/>
      <c r="C49" s="1179" t="s">
        <v>5</v>
      </c>
      <c r="D49" s="1179"/>
      <c r="E49" s="1180"/>
      <c r="F49" s="19" t="s">
        <v>576</v>
      </c>
      <c r="G49" s="20" t="s">
        <v>577</v>
      </c>
      <c r="H49" s="20" t="s">
        <v>578</v>
      </c>
      <c r="I49" s="20">
        <v>8.65</v>
      </c>
      <c r="J49" s="21" t="s">
        <v>579</v>
      </c>
    </row>
    <row r="50" spans="2:10" ht="13.2" x14ac:dyDescent="0.2"/>
  </sheetData>
  <sheetProtection algorithmName="SHA-512" hashValue="oYUZA/QONCK7qNlHK5eTLUXqY3z5poUO+mLBCPJ07cXNKJGJ2Z8nlapkBJYKZmPzRscWbWByVOZEsoCyx0QXMQ==" saltValue="nsi/UVcd4zY3O0wt6Kt5C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topLeftCell="A13" zoomScale="85" zoomScaleNormal="85" zoomScaleSheetLayoutView="100" workbookViewId="0">
      <selection activeCell="DL2" sqref="DL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187" t="s">
        <v>580</v>
      </c>
      <c r="D34" s="1187"/>
      <c r="E34" s="1188"/>
      <c r="F34" s="32" t="s">
        <v>581</v>
      </c>
      <c r="G34" s="33" t="s">
        <v>582</v>
      </c>
      <c r="H34" s="33" t="s">
        <v>583</v>
      </c>
      <c r="I34" s="33" t="s">
        <v>584</v>
      </c>
      <c r="J34" s="34" t="s">
        <v>585</v>
      </c>
      <c r="K34" s="22"/>
      <c r="L34" s="22"/>
      <c r="M34" s="22"/>
      <c r="N34" s="22"/>
      <c r="O34" s="22"/>
      <c r="P34" s="22"/>
    </row>
    <row r="35" spans="1:16" ht="39" customHeight="1" x14ac:dyDescent="0.2">
      <c r="A35" s="22"/>
      <c r="B35" s="35"/>
      <c r="C35" s="1181" t="s">
        <v>586</v>
      </c>
      <c r="D35" s="1182"/>
      <c r="E35" s="1183"/>
      <c r="F35" s="36">
        <v>6.93</v>
      </c>
      <c r="G35" s="37">
        <v>2.4300000000000002</v>
      </c>
      <c r="H35" s="37">
        <v>3.33</v>
      </c>
      <c r="I35" s="37">
        <v>7.73</v>
      </c>
      <c r="J35" s="38">
        <v>10.16</v>
      </c>
      <c r="K35" s="22"/>
      <c r="L35" s="22"/>
      <c r="M35" s="22"/>
      <c r="N35" s="22"/>
      <c r="O35" s="22"/>
      <c r="P35" s="22"/>
    </row>
    <row r="36" spans="1:16" ht="39" customHeight="1" x14ac:dyDescent="0.2">
      <c r="A36" s="22"/>
      <c r="B36" s="35"/>
      <c r="C36" s="1181" t="s">
        <v>587</v>
      </c>
      <c r="D36" s="1182"/>
      <c r="E36" s="1183"/>
      <c r="F36" s="36">
        <v>6.21</v>
      </c>
      <c r="G36" s="37">
        <v>7.02</v>
      </c>
      <c r="H36" s="37">
        <v>7.87</v>
      </c>
      <c r="I36" s="37">
        <v>8.9</v>
      </c>
      <c r="J36" s="38">
        <v>10.1</v>
      </c>
      <c r="K36" s="22"/>
      <c r="L36" s="22"/>
      <c r="M36" s="22"/>
      <c r="N36" s="22"/>
      <c r="O36" s="22"/>
      <c r="P36" s="22"/>
    </row>
    <row r="37" spans="1:16" ht="39" customHeight="1" x14ac:dyDescent="0.2">
      <c r="A37" s="22"/>
      <c r="B37" s="35"/>
      <c r="C37" s="1181" t="s">
        <v>588</v>
      </c>
      <c r="D37" s="1182"/>
      <c r="E37" s="1183"/>
      <c r="F37" s="36">
        <v>6.04</v>
      </c>
      <c r="G37" s="37">
        <v>3.43</v>
      </c>
      <c r="H37" s="37">
        <v>0.23</v>
      </c>
      <c r="I37" s="37">
        <v>8.7899999999999991</v>
      </c>
      <c r="J37" s="38">
        <v>1.77</v>
      </c>
      <c r="K37" s="22"/>
      <c r="L37" s="22"/>
      <c r="M37" s="22"/>
      <c r="N37" s="22"/>
      <c r="O37" s="22"/>
      <c r="P37" s="22"/>
    </row>
    <row r="38" spans="1:16" ht="39" customHeight="1" x14ac:dyDescent="0.2">
      <c r="A38" s="22"/>
      <c r="B38" s="35"/>
      <c r="C38" s="1181" t="s">
        <v>589</v>
      </c>
      <c r="D38" s="1182"/>
      <c r="E38" s="1183"/>
      <c r="F38" s="36">
        <v>1.0900000000000001</v>
      </c>
      <c r="G38" s="37">
        <v>0.9</v>
      </c>
      <c r="H38" s="37">
        <v>0.31</v>
      </c>
      <c r="I38" s="37">
        <v>0.49</v>
      </c>
      <c r="J38" s="38">
        <v>0.95</v>
      </c>
      <c r="K38" s="22"/>
      <c r="L38" s="22"/>
      <c r="M38" s="22"/>
      <c r="N38" s="22"/>
      <c r="O38" s="22"/>
      <c r="P38" s="22"/>
    </row>
    <row r="39" spans="1:16" ht="39" customHeight="1" x14ac:dyDescent="0.2">
      <c r="A39" s="22"/>
      <c r="B39" s="35"/>
      <c r="C39" s="1181" t="s">
        <v>590</v>
      </c>
      <c r="D39" s="1182"/>
      <c r="E39" s="1183"/>
      <c r="F39" s="36">
        <v>2.85</v>
      </c>
      <c r="G39" s="37">
        <v>2.5499999999999998</v>
      </c>
      <c r="H39" s="37">
        <v>1.97</v>
      </c>
      <c r="I39" s="37">
        <v>1.27</v>
      </c>
      <c r="J39" s="38">
        <v>0.89</v>
      </c>
      <c r="K39" s="22"/>
      <c r="L39" s="22"/>
      <c r="M39" s="22"/>
      <c r="N39" s="22"/>
      <c r="O39" s="22"/>
      <c r="P39" s="22"/>
    </row>
    <row r="40" spans="1:16" ht="39" customHeight="1" x14ac:dyDescent="0.2">
      <c r="A40" s="22"/>
      <c r="B40" s="35"/>
      <c r="C40" s="1181" t="s">
        <v>591</v>
      </c>
      <c r="D40" s="1182"/>
      <c r="E40" s="1183"/>
      <c r="F40" s="36" t="s">
        <v>530</v>
      </c>
      <c r="G40" s="37" t="s">
        <v>530</v>
      </c>
      <c r="H40" s="37" t="s">
        <v>530</v>
      </c>
      <c r="I40" s="37">
        <v>0.05</v>
      </c>
      <c r="J40" s="38">
        <v>0.12</v>
      </c>
      <c r="K40" s="22"/>
      <c r="L40" s="22"/>
      <c r="M40" s="22"/>
      <c r="N40" s="22"/>
      <c r="O40" s="22"/>
      <c r="P40" s="22"/>
    </row>
    <row r="41" spans="1:16" ht="39" customHeight="1" x14ac:dyDescent="0.2">
      <c r="A41" s="22"/>
      <c r="B41" s="35"/>
      <c r="C41" s="1181" t="s">
        <v>592</v>
      </c>
      <c r="D41" s="1182"/>
      <c r="E41" s="1183"/>
      <c r="F41" s="36">
        <v>0.81</v>
      </c>
      <c r="G41" s="37">
        <v>0.68</v>
      </c>
      <c r="H41" s="37">
        <v>0.2</v>
      </c>
      <c r="I41" s="37">
        <v>0</v>
      </c>
      <c r="J41" s="38">
        <v>0.09</v>
      </c>
      <c r="K41" s="22"/>
      <c r="L41" s="22"/>
      <c r="M41" s="22"/>
      <c r="N41" s="22"/>
      <c r="O41" s="22"/>
      <c r="P41" s="22"/>
    </row>
    <row r="42" spans="1:16" ht="39" customHeight="1" x14ac:dyDescent="0.2">
      <c r="A42" s="22"/>
      <c r="B42" s="39"/>
      <c r="C42" s="1181" t="s">
        <v>593</v>
      </c>
      <c r="D42" s="1182"/>
      <c r="E42" s="1183"/>
      <c r="F42" s="36" t="s">
        <v>530</v>
      </c>
      <c r="G42" s="37" t="s">
        <v>530</v>
      </c>
      <c r="H42" s="37" t="s">
        <v>530</v>
      </c>
      <c r="I42" s="37" t="s">
        <v>594</v>
      </c>
      <c r="J42" s="38" t="s">
        <v>530</v>
      </c>
      <c r="K42" s="22"/>
      <c r="L42" s="22"/>
      <c r="M42" s="22"/>
      <c r="N42" s="22"/>
      <c r="O42" s="22"/>
      <c r="P42" s="22"/>
    </row>
    <row r="43" spans="1:16" ht="39" customHeight="1" thickBot="1" x14ac:dyDescent="0.25">
      <c r="A43" s="22"/>
      <c r="B43" s="40"/>
      <c r="C43" s="1184" t="s">
        <v>595</v>
      </c>
      <c r="D43" s="1185"/>
      <c r="E43" s="1186"/>
      <c r="F43" s="41">
        <v>0.09</v>
      </c>
      <c r="G43" s="42">
        <v>7.0000000000000007E-2</v>
      </c>
      <c r="H43" s="42">
        <v>0.02</v>
      </c>
      <c r="I43" s="42">
        <v>0.04</v>
      </c>
      <c r="J43" s="43">
        <v>0.05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9" s="23" customFormat="1" ht="13.5" hidden="1" customHeight="1" x14ac:dyDescent="0.2"/>
    <row r="50" s="23" customFormat="1" ht="13.5" hidden="1" customHeight="1" x14ac:dyDescent="0.2"/>
    <row r="51" s="23" customFormat="1" ht="13.5" hidden="1" customHeight="1" x14ac:dyDescent="0.2"/>
  </sheetData>
  <sheetProtection algorithmName="SHA-512" hashValue="Z2DsCkY5qOe7USxwTHusvzYR14KjPb+jMoYStxKYnkyOYgrG8qPwlvk7IeP0udJfm5dtKXx0buFBcw9ZlXXsfA==" saltValue="NUEzYnZ/hdvln++b2Fu7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topLeftCell="A34" zoomScale="85" zoomScaleNormal="85" zoomScaleSheetLayoutView="55" workbookViewId="0">
      <selection activeCell="DL2" sqref="DL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2306</v>
      </c>
      <c r="L45" s="60">
        <v>2285</v>
      </c>
      <c r="M45" s="60">
        <v>2126</v>
      </c>
      <c r="N45" s="60">
        <v>2119</v>
      </c>
      <c r="O45" s="61">
        <v>2015</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530</v>
      </c>
      <c r="L46" s="64" t="s">
        <v>530</v>
      </c>
      <c r="M46" s="64" t="s">
        <v>530</v>
      </c>
      <c r="N46" s="64" t="s">
        <v>530</v>
      </c>
      <c r="O46" s="65" t="s">
        <v>530</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530</v>
      </c>
      <c r="L47" s="64" t="s">
        <v>530</v>
      </c>
      <c r="M47" s="64" t="s">
        <v>530</v>
      </c>
      <c r="N47" s="64" t="s">
        <v>530</v>
      </c>
      <c r="O47" s="65" t="s">
        <v>530</v>
      </c>
      <c r="P47" s="48"/>
      <c r="Q47" s="48"/>
      <c r="R47" s="48"/>
      <c r="S47" s="48"/>
      <c r="T47" s="48"/>
      <c r="U47" s="48"/>
    </row>
    <row r="48" spans="1:21" ht="30.75" customHeight="1" x14ac:dyDescent="0.2">
      <c r="A48" s="48"/>
      <c r="B48" s="1191"/>
      <c r="C48" s="1192"/>
      <c r="D48" s="62"/>
      <c r="E48" s="1197" t="s">
        <v>15</v>
      </c>
      <c r="F48" s="1197"/>
      <c r="G48" s="1197"/>
      <c r="H48" s="1197"/>
      <c r="I48" s="1197"/>
      <c r="J48" s="1198"/>
      <c r="K48" s="63">
        <v>1040</v>
      </c>
      <c r="L48" s="64">
        <v>1072</v>
      </c>
      <c r="M48" s="64">
        <v>1033</v>
      </c>
      <c r="N48" s="64">
        <v>966</v>
      </c>
      <c r="O48" s="65">
        <v>965</v>
      </c>
      <c r="P48" s="48"/>
      <c r="Q48" s="48"/>
      <c r="R48" s="48"/>
      <c r="S48" s="48"/>
      <c r="T48" s="48"/>
      <c r="U48" s="48"/>
    </row>
    <row r="49" spans="1:21" ht="30.75" customHeight="1" x14ac:dyDescent="0.2">
      <c r="A49" s="48"/>
      <c r="B49" s="1191"/>
      <c r="C49" s="1192"/>
      <c r="D49" s="62"/>
      <c r="E49" s="1197" t="s">
        <v>16</v>
      </c>
      <c r="F49" s="1197"/>
      <c r="G49" s="1197"/>
      <c r="H49" s="1197"/>
      <c r="I49" s="1197"/>
      <c r="J49" s="1198"/>
      <c r="K49" s="63">
        <v>64</v>
      </c>
      <c r="L49" s="64">
        <v>56</v>
      </c>
      <c r="M49" s="64">
        <v>62</v>
      </c>
      <c r="N49" s="64">
        <v>56</v>
      </c>
      <c r="O49" s="65">
        <v>56</v>
      </c>
      <c r="P49" s="48"/>
      <c r="Q49" s="48"/>
      <c r="R49" s="48"/>
      <c r="S49" s="48"/>
      <c r="T49" s="48"/>
      <c r="U49" s="48"/>
    </row>
    <row r="50" spans="1:21" ht="30.75" customHeight="1" x14ac:dyDescent="0.2">
      <c r="A50" s="48"/>
      <c r="B50" s="1191"/>
      <c r="C50" s="1192"/>
      <c r="D50" s="62"/>
      <c r="E50" s="1197" t="s">
        <v>17</v>
      </c>
      <c r="F50" s="1197"/>
      <c r="G50" s="1197"/>
      <c r="H50" s="1197"/>
      <c r="I50" s="1197"/>
      <c r="J50" s="1198"/>
      <c r="K50" s="63" t="s">
        <v>530</v>
      </c>
      <c r="L50" s="64" t="s">
        <v>530</v>
      </c>
      <c r="M50" s="64" t="s">
        <v>530</v>
      </c>
      <c r="N50" s="64" t="s">
        <v>530</v>
      </c>
      <c r="O50" s="65" t="s">
        <v>530</v>
      </c>
      <c r="P50" s="48"/>
      <c r="Q50" s="48"/>
      <c r="R50" s="48"/>
      <c r="S50" s="48"/>
      <c r="T50" s="48"/>
      <c r="U50" s="48"/>
    </row>
    <row r="51" spans="1:21" ht="30.75" customHeight="1" x14ac:dyDescent="0.2">
      <c r="A51" s="48"/>
      <c r="B51" s="1193"/>
      <c r="C51" s="1194"/>
      <c r="D51" s="66"/>
      <c r="E51" s="1197" t="s">
        <v>18</v>
      </c>
      <c r="F51" s="1197"/>
      <c r="G51" s="1197"/>
      <c r="H51" s="1197"/>
      <c r="I51" s="1197"/>
      <c r="J51" s="1198"/>
      <c r="K51" s="63">
        <v>0</v>
      </c>
      <c r="L51" s="64">
        <v>0</v>
      </c>
      <c r="M51" s="64">
        <v>0</v>
      </c>
      <c r="N51" s="64">
        <v>0</v>
      </c>
      <c r="O51" s="65" t="s">
        <v>530</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2264</v>
      </c>
      <c r="L52" s="64">
        <v>2276</v>
      </c>
      <c r="M52" s="64">
        <v>2275</v>
      </c>
      <c r="N52" s="64">
        <v>2225</v>
      </c>
      <c r="O52" s="65">
        <v>2258</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1146</v>
      </c>
      <c r="L53" s="69">
        <v>1137</v>
      </c>
      <c r="M53" s="69">
        <v>946</v>
      </c>
      <c r="N53" s="69">
        <v>916</v>
      </c>
      <c r="O53" s="70">
        <v>778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596</v>
      </c>
      <c r="P56" s="48"/>
      <c r="Q56" s="48"/>
      <c r="R56" s="48"/>
      <c r="S56" s="48"/>
      <c r="T56" s="48"/>
      <c r="U56" s="48"/>
    </row>
    <row r="57" spans="1:21" ht="31.5" customHeight="1" thickBot="1" x14ac:dyDescent="0.25">
      <c r="A57" s="48"/>
      <c r="B57" s="76"/>
      <c r="C57" s="77"/>
      <c r="D57" s="77"/>
      <c r="E57" s="78"/>
      <c r="F57" s="78"/>
      <c r="G57" s="78"/>
      <c r="H57" s="78"/>
      <c r="I57" s="78"/>
      <c r="J57" s="79" t="s">
        <v>2</v>
      </c>
      <c r="K57" s="80" t="s">
        <v>597</v>
      </c>
      <c r="L57" s="81" t="s">
        <v>598</v>
      </c>
      <c r="M57" s="81" t="s">
        <v>599</v>
      </c>
      <c r="N57" s="81" t="s">
        <v>600</v>
      </c>
      <c r="O57" s="82" t="s">
        <v>601</v>
      </c>
      <c r="P57" s="48"/>
      <c r="Q57" s="48"/>
      <c r="R57" s="48"/>
      <c r="S57" s="48"/>
      <c r="T57" s="48"/>
      <c r="U57" s="48"/>
    </row>
    <row r="58" spans="1:21" ht="31.5" customHeight="1" x14ac:dyDescent="0.2">
      <c r="B58" s="1205" t="s">
        <v>26</v>
      </c>
      <c r="C58" s="1206"/>
      <c r="D58" s="1211" t="s">
        <v>27</v>
      </c>
      <c r="E58" s="1212"/>
      <c r="F58" s="1212"/>
      <c r="G58" s="1212"/>
      <c r="H58" s="1212"/>
      <c r="I58" s="1212"/>
      <c r="J58" s="1213"/>
      <c r="K58" s="83" t="s">
        <v>530</v>
      </c>
      <c r="L58" s="84" t="s">
        <v>530</v>
      </c>
      <c r="M58" s="84" t="s">
        <v>530</v>
      </c>
      <c r="N58" s="84" t="s">
        <v>530</v>
      </c>
      <c r="O58" s="85" t="s">
        <v>530</v>
      </c>
    </row>
    <row r="59" spans="1:21" ht="31.5" customHeight="1" x14ac:dyDescent="0.2">
      <c r="B59" s="1207"/>
      <c r="C59" s="1208"/>
      <c r="D59" s="1214" t="s">
        <v>28</v>
      </c>
      <c r="E59" s="1215"/>
      <c r="F59" s="1215"/>
      <c r="G59" s="1215"/>
      <c r="H59" s="1215"/>
      <c r="I59" s="1215"/>
      <c r="J59" s="1216"/>
      <c r="K59" s="86" t="s">
        <v>530</v>
      </c>
      <c r="L59" s="87" t="s">
        <v>530</v>
      </c>
      <c r="M59" s="87" t="s">
        <v>530</v>
      </c>
      <c r="N59" s="87" t="s">
        <v>530</v>
      </c>
      <c r="O59" s="88" t="s">
        <v>530</v>
      </c>
    </row>
    <row r="60" spans="1:21" ht="31.5" customHeight="1" thickBot="1" x14ac:dyDescent="0.25">
      <c r="B60" s="1209"/>
      <c r="C60" s="1210"/>
      <c r="D60" s="1217" t="s">
        <v>29</v>
      </c>
      <c r="E60" s="1218"/>
      <c r="F60" s="1218"/>
      <c r="G60" s="1218"/>
      <c r="H60" s="1218"/>
      <c r="I60" s="1218"/>
      <c r="J60" s="1219"/>
      <c r="K60" s="89" t="s">
        <v>530</v>
      </c>
      <c r="L60" s="90" t="s">
        <v>530</v>
      </c>
      <c r="M60" s="90" t="s">
        <v>530</v>
      </c>
      <c r="N60" s="90" t="s">
        <v>530</v>
      </c>
      <c r="O60" s="91" t="s">
        <v>530</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2"/>
    <row r="66" s="49" customFormat="1" ht="12.6" hidden="1" customHeight="1" x14ac:dyDescent="0.2"/>
    <row r="67" s="49" customFormat="1" ht="12.6" hidden="1" customHeight="1" x14ac:dyDescent="0.2"/>
    <row r="68" s="49" customFormat="1" ht="12.6" hidden="1" customHeight="1" x14ac:dyDescent="0.2"/>
    <row r="69" s="49" customFormat="1" ht="12.6" hidden="1" customHeight="1" x14ac:dyDescent="0.2"/>
    <row r="70" s="49" customFormat="1" ht="12.6" hidden="1" customHeight="1" x14ac:dyDescent="0.2"/>
  </sheetData>
  <sheetProtection algorithmName="SHA-512" hashValue="EaycHmfMfqectvQGhh6IT0kLOSWqivY8uArlRnr6ECNTcWPUlSvUzTcCwqpTTITl5U2a3kcC5mGo93jlobZ4eQ==" saltValue="FKVxs6e07yCdWCDLmzife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6" zoomScale="85" zoomScaleNormal="85" zoomScaleSheetLayoutView="100" workbookViewId="0">
      <selection activeCell="DL2" sqref="DL2"/>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571</v>
      </c>
      <c r="J40" s="103" t="s">
        <v>572</v>
      </c>
      <c r="K40" s="103" t="s">
        <v>573</v>
      </c>
      <c r="L40" s="103" t="s">
        <v>574</v>
      </c>
      <c r="M40" s="104" t="s">
        <v>575</v>
      </c>
    </row>
    <row r="41" spans="2:13" ht="27.75" customHeight="1" x14ac:dyDescent="0.2">
      <c r="B41" s="1220" t="s">
        <v>32</v>
      </c>
      <c r="C41" s="1221"/>
      <c r="D41" s="105"/>
      <c r="E41" s="1226" t="s">
        <v>33</v>
      </c>
      <c r="F41" s="1226"/>
      <c r="G41" s="1226"/>
      <c r="H41" s="1227"/>
      <c r="I41" s="355">
        <v>20904</v>
      </c>
      <c r="J41" s="356">
        <v>22093</v>
      </c>
      <c r="K41" s="356">
        <v>22128</v>
      </c>
      <c r="L41" s="356">
        <v>22590</v>
      </c>
      <c r="M41" s="357">
        <v>21358</v>
      </c>
    </row>
    <row r="42" spans="2:13" ht="27.75" customHeight="1" x14ac:dyDescent="0.2">
      <c r="B42" s="1222"/>
      <c r="C42" s="1223"/>
      <c r="D42" s="106"/>
      <c r="E42" s="1228" t="s">
        <v>34</v>
      </c>
      <c r="F42" s="1228"/>
      <c r="G42" s="1228"/>
      <c r="H42" s="1229"/>
      <c r="I42" s="358" t="s">
        <v>530</v>
      </c>
      <c r="J42" s="359" t="s">
        <v>530</v>
      </c>
      <c r="K42" s="359" t="s">
        <v>530</v>
      </c>
      <c r="L42" s="359">
        <v>300</v>
      </c>
      <c r="M42" s="360">
        <v>438</v>
      </c>
    </row>
    <row r="43" spans="2:13" ht="27.75" customHeight="1" x14ac:dyDescent="0.2">
      <c r="B43" s="1222"/>
      <c r="C43" s="1223"/>
      <c r="D43" s="106"/>
      <c r="E43" s="1228" t="s">
        <v>35</v>
      </c>
      <c r="F43" s="1228"/>
      <c r="G43" s="1228"/>
      <c r="H43" s="1229"/>
      <c r="I43" s="358">
        <v>13266</v>
      </c>
      <c r="J43" s="359">
        <v>13752</v>
      </c>
      <c r="K43" s="359">
        <v>13346</v>
      </c>
      <c r="L43" s="359">
        <v>12826</v>
      </c>
      <c r="M43" s="360">
        <v>12025</v>
      </c>
    </row>
    <row r="44" spans="2:13" ht="27.75" customHeight="1" x14ac:dyDescent="0.2">
      <c r="B44" s="1222"/>
      <c r="C44" s="1223"/>
      <c r="D44" s="106"/>
      <c r="E44" s="1228" t="s">
        <v>36</v>
      </c>
      <c r="F44" s="1228"/>
      <c r="G44" s="1228"/>
      <c r="H44" s="1229"/>
      <c r="I44" s="358">
        <v>287</v>
      </c>
      <c r="J44" s="359">
        <v>255</v>
      </c>
      <c r="K44" s="359">
        <v>243</v>
      </c>
      <c r="L44" s="359">
        <v>258</v>
      </c>
      <c r="M44" s="360">
        <v>249</v>
      </c>
    </row>
    <row r="45" spans="2:13" ht="27.75" customHeight="1" x14ac:dyDescent="0.2">
      <c r="B45" s="1222"/>
      <c r="C45" s="1223"/>
      <c r="D45" s="106"/>
      <c r="E45" s="1228" t="s">
        <v>37</v>
      </c>
      <c r="F45" s="1228"/>
      <c r="G45" s="1228"/>
      <c r="H45" s="1229"/>
      <c r="I45" s="358">
        <v>3467</v>
      </c>
      <c r="J45" s="359">
        <v>3450</v>
      </c>
      <c r="K45" s="359">
        <v>3427</v>
      </c>
      <c r="L45" s="359">
        <v>3428</v>
      </c>
      <c r="M45" s="360">
        <v>3194</v>
      </c>
    </row>
    <row r="46" spans="2:13" ht="27.75" customHeight="1" x14ac:dyDescent="0.2">
      <c r="B46" s="1222"/>
      <c r="C46" s="1223"/>
      <c r="D46" s="107"/>
      <c r="E46" s="1228" t="s">
        <v>38</v>
      </c>
      <c r="F46" s="1228"/>
      <c r="G46" s="1228"/>
      <c r="H46" s="1229"/>
      <c r="I46" s="358">
        <v>763</v>
      </c>
      <c r="J46" s="359">
        <v>552</v>
      </c>
      <c r="K46" s="359">
        <v>469</v>
      </c>
      <c r="L46" s="359" t="s">
        <v>530</v>
      </c>
      <c r="M46" s="360" t="s">
        <v>530</v>
      </c>
    </row>
    <row r="47" spans="2:13" ht="27.75" customHeight="1" x14ac:dyDescent="0.2">
      <c r="B47" s="1222"/>
      <c r="C47" s="1223"/>
      <c r="D47" s="108"/>
      <c r="E47" s="1230" t="s">
        <v>39</v>
      </c>
      <c r="F47" s="1231"/>
      <c r="G47" s="1231"/>
      <c r="H47" s="1232"/>
      <c r="I47" s="358" t="s">
        <v>530</v>
      </c>
      <c r="J47" s="359" t="s">
        <v>530</v>
      </c>
      <c r="K47" s="359" t="s">
        <v>530</v>
      </c>
      <c r="L47" s="359" t="s">
        <v>530</v>
      </c>
      <c r="M47" s="360" t="s">
        <v>530</v>
      </c>
    </row>
    <row r="48" spans="2:13" ht="27.75" customHeight="1" x14ac:dyDescent="0.2">
      <c r="B48" s="1222"/>
      <c r="C48" s="1223"/>
      <c r="D48" s="106"/>
      <c r="E48" s="1228" t="s">
        <v>40</v>
      </c>
      <c r="F48" s="1228"/>
      <c r="G48" s="1228"/>
      <c r="H48" s="1229"/>
      <c r="I48" s="358" t="s">
        <v>530</v>
      </c>
      <c r="J48" s="359" t="s">
        <v>530</v>
      </c>
      <c r="K48" s="359" t="s">
        <v>530</v>
      </c>
      <c r="L48" s="359" t="s">
        <v>530</v>
      </c>
      <c r="M48" s="360" t="s">
        <v>530</v>
      </c>
    </row>
    <row r="49" spans="2:13" ht="27.75" customHeight="1" x14ac:dyDescent="0.2">
      <c r="B49" s="1224"/>
      <c r="C49" s="1225"/>
      <c r="D49" s="106"/>
      <c r="E49" s="1228" t="s">
        <v>41</v>
      </c>
      <c r="F49" s="1228"/>
      <c r="G49" s="1228"/>
      <c r="H49" s="1229"/>
      <c r="I49" s="358" t="s">
        <v>530</v>
      </c>
      <c r="J49" s="359" t="s">
        <v>530</v>
      </c>
      <c r="K49" s="359" t="s">
        <v>530</v>
      </c>
      <c r="L49" s="359" t="s">
        <v>530</v>
      </c>
      <c r="M49" s="360" t="s">
        <v>530</v>
      </c>
    </row>
    <row r="50" spans="2:13" ht="27.75" customHeight="1" x14ac:dyDescent="0.2">
      <c r="B50" s="1233" t="s">
        <v>42</v>
      </c>
      <c r="C50" s="1234"/>
      <c r="D50" s="109"/>
      <c r="E50" s="1228" t="s">
        <v>43</v>
      </c>
      <c r="F50" s="1228"/>
      <c r="G50" s="1228"/>
      <c r="H50" s="1229"/>
      <c r="I50" s="358">
        <v>4540</v>
      </c>
      <c r="J50" s="359">
        <v>5011</v>
      </c>
      <c r="K50" s="359">
        <v>5317</v>
      </c>
      <c r="L50" s="359">
        <v>4651</v>
      </c>
      <c r="M50" s="360">
        <v>5477</v>
      </c>
    </row>
    <row r="51" spans="2:13" ht="27.75" customHeight="1" x14ac:dyDescent="0.2">
      <c r="B51" s="1222"/>
      <c r="C51" s="1223"/>
      <c r="D51" s="106"/>
      <c r="E51" s="1228" t="s">
        <v>44</v>
      </c>
      <c r="F51" s="1228"/>
      <c r="G51" s="1228"/>
      <c r="H51" s="1229"/>
      <c r="I51" s="358">
        <v>5511</v>
      </c>
      <c r="J51" s="359">
        <v>5891</v>
      </c>
      <c r="K51" s="359">
        <v>5852</v>
      </c>
      <c r="L51" s="359">
        <v>5699</v>
      </c>
      <c r="M51" s="360">
        <v>5724</v>
      </c>
    </row>
    <row r="52" spans="2:13" ht="27.75" customHeight="1" x14ac:dyDescent="0.2">
      <c r="B52" s="1224"/>
      <c r="C52" s="1225"/>
      <c r="D52" s="106"/>
      <c r="E52" s="1228" t="s">
        <v>45</v>
      </c>
      <c r="F52" s="1228"/>
      <c r="G52" s="1228"/>
      <c r="H52" s="1229"/>
      <c r="I52" s="358">
        <v>23576</v>
      </c>
      <c r="J52" s="359">
        <v>23600</v>
      </c>
      <c r="K52" s="359">
        <v>23716</v>
      </c>
      <c r="L52" s="359">
        <v>23673</v>
      </c>
      <c r="M52" s="360">
        <v>22587</v>
      </c>
    </row>
    <row r="53" spans="2:13" ht="27.75" customHeight="1" thickBot="1" x14ac:dyDescent="0.25">
      <c r="B53" s="1235" t="s">
        <v>46</v>
      </c>
      <c r="C53" s="1236"/>
      <c r="D53" s="110"/>
      <c r="E53" s="1237" t="s">
        <v>47</v>
      </c>
      <c r="F53" s="1237"/>
      <c r="G53" s="1237"/>
      <c r="H53" s="1238"/>
      <c r="I53" s="361">
        <v>5060</v>
      </c>
      <c r="J53" s="362">
        <v>5600</v>
      </c>
      <c r="K53" s="362">
        <v>4727</v>
      </c>
      <c r="L53" s="362">
        <v>5380</v>
      </c>
      <c r="M53" s="363">
        <v>3475</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UiyZb7j7zKWhdndnEKS5o+WXlj7s7EUSg4JF4zXGdxNXQkrFGY6kAhak2b19+jxbTA3T1Nd7K3dnja66DCkxA==" saltValue="GNM08GpUvlHS+8LRJTGh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DL2" sqref="DL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573</v>
      </c>
      <c r="G54" s="119" t="s">
        <v>574</v>
      </c>
      <c r="H54" s="120" t="s">
        <v>575</v>
      </c>
    </row>
    <row r="55" spans="2:8" ht="52.5" customHeight="1" x14ac:dyDescent="0.2">
      <c r="B55" s="121"/>
      <c r="C55" s="1247" t="s">
        <v>50</v>
      </c>
      <c r="D55" s="1247"/>
      <c r="E55" s="1248"/>
      <c r="F55" s="122">
        <v>1717</v>
      </c>
      <c r="G55" s="122">
        <v>1737</v>
      </c>
      <c r="H55" s="123">
        <v>2337</v>
      </c>
    </row>
    <row r="56" spans="2:8" ht="52.5" customHeight="1" x14ac:dyDescent="0.2">
      <c r="B56" s="124"/>
      <c r="C56" s="1249" t="s">
        <v>51</v>
      </c>
      <c r="D56" s="1249"/>
      <c r="E56" s="1250"/>
      <c r="F56" s="125">
        <v>31</v>
      </c>
      <c r="G56" s="125">
        <v>446</v>
      </c>
      <c r="H56" s="126">
        <v>444</v>
      </c>
    </row>
    <row r="57" spans="2:8" ht="53.25" customHeight="1" x14ac:dyDescent="0.2">
      <c r="B57" s="124"/>
      <c r="C57" s="1251" t="s">
        <v>52</v>
      </c>
      <c r="D57" s="1251"/>
      <c r="E57" s="1252"/>
      <c r="F57" s="127">
        <v>1830</v>
      </c>
      <c r="G57" s="127">
        <v>554</v>
      </c>
      <c r="H57" s="128">
        <v>645</v>
      </c>
    </row>
    <row r="58" spans="2:8" ht="45.75" customHeight="1" x14ac:dyDescent="0.2">
      <c r="B58" s="129"/>
      <c r="C58" s="1239" t="s">
        <v>609</v>
      </c>
      <c r="D58" s="1240"/>
      <c r="E58" s="1241"/>
      <c r="F58" s="130">
        <v>242</v>
      </c>
      <c r="G58" s="130">
        <v>307</v>
      </c>
      <c r="H58" s="131">
        <v>385</v>
      </c>
    </row>
    <row r="59" spans="2:8" ht="45.75" customHeight="1" x14ac:dyDescent="0.2">
      <c r="B59" s="129"/>
      <c r="C59" s="1239" t="s">
        <v>610</v>
      </c>
      <c r="D59" s="1240"/>
      <c r="E59" s="1241"/>
      <c r="F59" s="130">
        <v>200</v>
      </c>
      <c r="G59" s="130">
        <v>200</v>
      </c>
      <c r="H59" s="131">
        <v>200</v>
      </c>
    </row>
    <row r="60" spans="2:8" ht="45.75" customHeight="1" x14ac:dyDescent="0.2">
      <c r="B60" s="129"/>
      <c r="C60" s="1239" t="s">
        <v>611</v>
      </c>
      <c r="D60" s="1240"/>
      <c r="E60" s="1241"/>
      <c r="F60" s="130" t="s">
        <v>530</v>
      </c>
      <c r="G60" s="130">
        <v>7</v>
      </c>
      <c r="H60" s="131">
        <v>15</v>
      </c>
    </row>
    <row r="61" spans="2:8" ht="45.75" customHeight="1" x14ac:dyDescent="0.2">
      <c r="B61" s="129"/>
      <c r="C61" s="1239" t="s">
        <v>612</v>
      </c>
      <c r="D61" s="1240"/>
      <c r="E61" s="1241"/>
      <c r="F61" s="130">
        <v>13</v>
      </c>
      <c r="G61" s="130">
        <v>13</v>
      </c>
      <c r="H61" s="131">
        <v>13</v>
      </c>
    </row>
    <row r="62" spans="2:8" ht="45.75" customHeight="1" thickBot="1" x14ac:dyDescent="0.25">
      <c r="B62" s="132"/>
      <c r="C62" s="1242" t="s">
        <v>613</v>
      </c>
      <c r="D62" s="1243"/>
      <c r="E62" s="1244"/>
      <c r="F62" s="133">
        <v>10</v>
      </c>
      <c r="G62" s="133">
        <v>10</v>
      </c>
      <c r="H62" s="134">
        <v>10</v>
      </c>
    </row>
    <row r="63" spans="2:8" ht="52.5" customHeight="1" thickBot="1" x14ac:dyDescent="0.25">
      <c r="B63" s="135"/>
      <c r="C63" s="1245" t="s">
        <v>53</v>
      </c>
      <c r="D63" s="1245"/>
      <c r="E63" s="1246"/>
      <c r="F63" s="136">
        <v>3578</v>
      </c>
      <c r="G63" s="136">
        <v>2737</v>
      </c>
      <c r="H63" s="137">
        <v>3426</v>
      </c>
    </row>
    <row r="64" spans="2:8" ht="13.2" x14ac:dyDescent="0.2"/>
  </sheetData>
  <sheetProtection algorithmName="SHA-512" hashValue="9EoWVpF6dCcJprrFRTQoRRnPmCdMeI/WrQaSxDKrfCfrNJYc5uRg+Nh04fU4TK8mHQaN7g1O/PbaBORaBdwLKA==" saltValue="vXqemsAwE9EoyTe0PXj3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EFE73-24D5-4DB1-B848-642EEA017511}">
  <sheetPr>
    <pageSetUpPr fitToPage="1"/>
  </sheetPr>
  <dimension ref="A1:DE85"/>
  <sheetViews>
    <sheetView showGridLines="0" zoomScale="70" zoomScaleNormal="70" zoomScaleSheetLayoutView="55" workbookViewId="0"/>
  </sheetViews>
  <sheetFormatPr defaultColWidth="0" defaultRowHeight="0" customHeight="1" zeroHeight="1" x14ac:dyDescent="0.2"/>
  <cols>
    <col min="1" max="1" width="6.33203125" style="364" customWidth="1"/>
    <col min="2" max="107" width="2.44140625" style="364" customWidth="1"/>
    <col min="108" max="108" width="6.109375" style="366" customWidth="1"/>
    <col min="109" max="109" width="5.88671875" style="365" customWidth="1"/>
    <col min="110" max="16384" width="8.66406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2"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2"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2"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2"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2"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2"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2"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2"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2"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2"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2"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2"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2"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2"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2"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2" x14ac:dyDescent="0.2">
      <c r="DD19" s="364"/>
      <c r="DE19" s="364"/>
    </row>
    <row r="20" spans="1:109" ht="13.2"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2" x14ac:dyDescent="0.2">
      <c r="B23" s="365"/>
    </row>
    <row r="24" spans="1:109" ht="13.2" x14ac:dyDescent="0.2">
      <c r="B24" s="365"/>
    </row>
    <row r="25" spans="1:109" ht="13.2" x14ac:dyDescent="0.2">
      <c r="B25" s="365"/>
    </row>
    <row r="26" spans="1:109" ht="13.2" x14ac:dyDescent="0.2">
      <c r="B26" s="365"/>
    </row>
    <row r="27" spans="1:109" ht="13.2" x14ac:dyDescent="0.2">
      <c r="B27" s="365"/>
    </row>
    <row r="28" spans="1:109" ht="13.2" x14ac:dyDescent="0.2">
      <c r="B28" s="365"/>
    </row>
    <row r="29" spans="1:109" ht="13.2" x14ac:dyDescent="0.2">
      <c r="B29" s="365"/>
    </row>
    <row r="30" spans="1:109" ht="13.2" x14ac:dyDescent="0.2">
      <c r="B30" s="365"/>
    </row>
    <row r="31" spans="1:109" ht="13.2" x14ac:dyDescent="0.2">
      <c r="B31" s="365"/>
    </row>
    <row r="32" spans="1:109" ht="13.2" x14ac:dyDescent="0.2">
      <c r="B32" s="365"/>
    </row>
    <row r="33" spans="2:109" ht="13.2" x14ac:dyDescent="0.2">
      <c r="B33" s="365"/>
    </row>
    <row r="34" spans="2:109" ht="13.2" x14ac:dyDescent="0.2">
      <c r="B34" s="365"/>
    </row>
    <row r="35" spans="2:109" ht="13.2" x14ac:dyDescent="0.2">
      <c r="B35" s="365"/>
    </row>
    <row r="36" spans="2:109" ht="13.2" x14ac:dyDescent="0.2">
      <c r="B36" s="365"/>
    </row>
    <row r="37" spans="2:109" ht="13.2" x14ac:dyDescent="0.2">
      <c r="B37" s="365"/>
    </row>
    <row r="38" spans="2:109" ht="13.2" x14ac:dyDescent="0.2">
      <c r="B38" s="365"/>
    </row>
    <row r="39" spans="2:109" ht="13.2"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2" x14ac:dyDescent="0.2">
      <c r="B40" s="384"/>
      <c r="DD40" s="384"/>
      <c r="DE40" s="364"/>
    </row>
    <row r="41" spans="2:109" ht="16.2" x14ac:dyDescent="0.2">
      <c r="B41" s="394" t="s">
        <v>622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2" x14ac:dyDescent="0.2">
      <c r="B42" s="365"/>
      <c r="G42" s="380"/>
      <c r="I42" s="379"/>
      <c r="J42" s="379"/>
      <c r="K42" s="379"/>
      <c r="AM42" s="380"/>
      <c r="AN42" s="380" t="s">
        <v>619</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54" t="s">
        <v>623</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2" x14ac:dyDescent="0.2">
      <c r="B44" s="365"/>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2" x14ac:dyDescent="0.2">
      <c r="B45" s="365"/>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2" x14ac:dyDescent="0.2">
      <c r="B46" s="365"/>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2" x14ac:dyDescent="0.2">
      <c r="B47" s="365"/>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2"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2" x14ac:dyDescent="0.2">
      <c r="B49" s="365"/>
      <c r="AN49" s="364" t="s">
        <v>618</v>
      </c>
    </row>
    <row r="50" spans="1:109" ht="13.2" x14ac:dyDescent="0.2">
      <c r="B50" s="365"/>
      <c r="G50" s="1263"/>
      <c r="H50" s="1263"/>
      <c r="I50" s="1263"/>
      <c r="J50" s="1263"/>
      <c r="K50" s="373"/>
      <c r="L50" s="373"/>
      <c r="M50" s="372"/>
      <c r="N50" s="372"/>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571</v>
      </c>
      <c r="BQ50" s="1267"/>
      <c r="BR50" s="1267"/>
      <c r="BS50" s="1267"/>
      <c r="BT50" s="1267"/>
      <c r="BU50" s="1267"/>
      <c r="BV50" s="1267"/>
      <c r="BW50" s="1267"/>
      <c r="BX50" s="1267" t="s">
        <v>572</v>
      </c>
      <c r="BY50" s="1267"/>
      <c r="BZ50" s="1267"/>
      <c r="CA50" s="1267"/>
      <c r="CB50" s="1267"/>
      <c r="CC50" s="1267"/>
      <c r="CD50" s="1267"/>
      <c r="CE50" s="1267"/>
      <c r="CF50" s="1267" t="s">
        <v>573</v>
      </c>
      <c r="CG50" s="1267"/>
      <c r="CH50" s="1267"/>
      <c r="CI50" s="1267"/>
      <c r="CJ50" s="1267"/>
      <c r="CK50" s="1267"/>
      <c r="CL50" s="1267"/>
      <c r="CM50" s="1267"/>
      <c r="CN50" s="1267" t="s">
        <v>574</v>
      </c>
      <c r="CO50" s="1267"/>
      <c r="CP50" s="1267"/>
      <c r="CQ50" s="1267"/>
      <c r="CR50" s="1267"/>
      <c r="CS50" s="1267"/>
      <c r="CT50" s="1267"/>
      <c r="CU50" s="1267"/>
      <c r="CV50" s="1267" t="s">
        <v>575</v>
      </c>
      <c r="CW50" s="1267"/>
      <c r="CX50" s="1267"/>
      <c r="CY50" s="1267"/>
      <c r="CZ50" s="1267"/>
      <c r="DA50" s="1267"/>
      <c r="DB50" s="1267"/>
      <c r="DC50" s="1267"/>
    </row>
    <row r="51" spans="1:109" ht="13.5" customHeight="1" x14ac:dyDescent="0.2">
      <c r="B51" s="365"/>
      <c r="G51" s="1272"/>
      <c r="H51" s="1272"/>
      <c r="I51" s="1271"/>
      <c r="J51" s="1271"/>
      <c r="K51" s="1269"/>
      <c r="L51" s="1269"/>
      <c r="M51" s="1269"/>
      <c r="N51" s="1269"/>
      <c r="AM51" s="371"/>
      <c r="AN51" s="1268" t="s">
        <v>617</v>
      </c>
      <c r="AO51" s="1268"/>
      <c r="AP51" s="1268"/>
      <c r="AQ51" s="1268"/>
      <c r="AR51" s="1268"/>
      <c r="AS51" s="1268"/>
      <c r="AT51" s="1268"/>
      <c r="AU51" s="1268"/>
      <c r="AV51" s="1268"/>
      <c r="AW51" s="1268"/>
      <c r="AX51" s="1268"/>
      <c r="AY51" s="1268"/>
      <c r="AZ51" s="1268"/>
      <c r="BA51" s="1268"/>
      <c r="BB51" s="1268" t="s">
        <v>615</v>
      </c>
      <c r="BC51" s="1268"/>
      <c r="BD51" s="1268"/>
      <c r="BE51" s="1268"/>
      <c r="BF51" s="1268"/>
      <c r="BG51" s="1268"/>
      <c r="BH51" s="1268"/>
      <c r="BI51" s="1268"/>
      <c r="BJ51" s="1268"/>
      <c r="BK51" s="1268"/>
      <c r="BL51" s="1268"/>
      <c r="BM51" s="1268"/>
      <c r="BN51" s="1268"/>
      <c r="BO51" s="1268"/>
      <c r="BP51" s="1253">
        <v>40</v>
      </c>
      <c r="BQ51" s="1253"/>
      <c r="BR51" s="1253"/>
      <c r="BS51" s="1253"/>
      <c r="BT51" s="1253"/>
      <c r="BU51" s="1253"/>
      <c r="BV51" s="1253"/>
      <c r="BW51" s="1253"/>
      <c r="BX51" s="1253">
        <v>43.7</v>
      </c>
      <c r="BY51" s="1253"/>
      <c r="BZ51" s="1253"/>
      <c r="CA51" s="1253"/>
      <c r="CB51" s="1253"/>
      <c r="CC51" s="1253"/>
      <c r="CD51" s="1253"/>
      <c r="CE51" s="1253"/>
      <c r="CF51" s="1253">
        <v>35.5</v>
      </c>
      <c r="CG51" s="1253"/>
      <c r="CH51" s="1253"/>
      <c r="CI51" s="1253"/>
      <c r="CJ51" s="1253"/>
      <c r="CK51" s="1253"/>
      <c r="CL51" s="1253"/>
      <c r="CM51" s="1253"/>
      <c r="CN51" s="1253">
        <v>38.200000000000003</v>
      </c>
      <c r="CO51" s="1253"/>
      <c r="CP51" s="1253"/>
      <c r="CQ51" s="1253"/>
      <c r="CR51" s="1253"/>
      <c r="CS51" s="1253"/>
      <c r="CT51" s="1253"/>
      <c r="CU51" s="1253"/>
      <c r="CV51" s="1253">
        <v>25.2</v>
      </c>
      <c r="CW51" s="1253"/>
      <c r="CX51" s="1253"/>
      <c r="CY51" s="1253"/>
      <c r="CZ51" s="1253"/>
      <c r="DA51" s="1253"/>
      <c r="DB51" s="1253"/>
      <c r="DC51" s="1253"/>
    </row>
    <row r="52" spans="1:109" ht="13.2" x14ac:dyDescent="0.2">
      <c r="B52" s="365"/>
      <c r="G52" s="1272"/>
      <c r="H52" s="1272"/>
      <c r="I52" s="1271"/>
      <c r="J52" s="1271"/>
      <c r="K52" s="1269"/>
      <c r="L52" s="1269"/>
      <c r="M52" s="1269"/>
      <c r="N52" s="1269"/>
      <c r="AM52" s="37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79"/>
      <c r="B53" s="365"/>
      <c r="G53" s="1272"/>
      <c r="H53" s="1272"/>
      <c r="I53" s="1263"/>
      <c r="J53" s="1263"/>
      <c r="K53" s="1269"/>
      <c r="L53" s="1269"/>
      <c r="M53" s="1269"/>
      <c r="N53" s="1269"/>
      <c r="AM53" s="371"/>
      <c r="AN53" s="1268"/>
      <c r="AO53" s="1268"/>
      <c r="AP53" s="1268"/>
      <c r="AQ53" s="1268"/>
      <c r="AR53" s="1268"/>
      <c r="AS53" s="1268"/>
      <c r="AT53" s="1268"/>
      <c r="AU53" s="1268"/>
      <c r="AV53" s="1268"/>
      <c r="AW53" s="1268"/>
      <c r="AX53" s="1268"/>
      <c r="AY53" s="1268"/>
      <c r="AZ53" s="1268"/>
      <c r="BA53" s="1268"/>
      <c r="BB53" s="1268" t="s">
        <v>621</v>
      </c>
      <c r="BC53" s="1268"/>
      <c r="BD53" s="1268"/>
      <c r="BE53" s="1268"/>
      <c r="BF53" s="1268"/>
      <c r="BG53" s="1268"/>
      <c r="BH53" s="1268"/>
      <c r="BI53" s="1268"/>
      <c r="BJ53" s="1268"/>
      <c r="BK53" s="1268"/>
      <c r="BL53" s="1268"/>
      <c r="BM53" s="1268"/>
      <c r="BN53" s="1268"/>
      <c r="BO53" s="1268"/>
      <c r="BP53" s="1253">
        <v>65</v>
      </c>
      <c r="BQ53" s="1253"/>
      <c r="BR53" s="1253"/>
      <c r="BS53" s="1253"/>
      <c r="BT53" s="1253"/>
      <c r="BU53" s="1253"/>
      <c r="BV53" s="1253"/>
      <c r="BW53" s="1253"/>
      <c r="BX53" s="1253">
        <v>65.2</v>
      </c>
      <c r="BY53" s="1253"/>
      <c r="BZ53" s="1253"/>
      <c r="CA53" s="1253"/>
      <c r="CB53" s="1253"/>
      <c r="CC53" s="1253"/>
      <c r="CD53" s="1253"/>
      <c r="CE53" s="1253"/>
      <c r="CF53" s="1253">
        <v>66.8</v>
      </c>
      <c r="CG53" s="1253"/>
      <c r="CH53" s="1253"/>
      <c r="CI53" s="1253"/>
      <c r="CJ53" s="1253"/>
      <c r="CK53" s="1253"/>
      <c r="CL53" s="1253"/>
      <c r="CM53" s="1253"/>
      <c r="CN53" s="1253">
        <v>63.3</v>
      </c>
      <c r="CO53" s="1253"/>
      <c r="CP53" s="1253"/>
      <c r="CQ53" s="1253"/>
      <c r="CR53" s="1253"/>
      <c r="CS53" s="1253"/>
      <c r="CT53" s="1253"/>
      <c r="CU53" s="1253"/>
      <c r="CV53" s="1253">
        <v>65</v>
      </c>
      <c r="CW53" s="1253"/>
      <c r="CX53" s="1253"/>
      <c r="CY53" s="1253"/>
      <c r="CZ53" s="1253"/>
      <c r="DA53" s="1253"/>
      <c r="DB53" s="1253"/>
      <c r="DC53" s="1253"/>
    </row>
    <row r="54" spans="1:109" ht="13.2" x14ac:dyDescent="0.2">
      <c r="A54" s="379"/>
      <c r="B54" s="365"/>
      <c r="G54" s="1272"/>
      <c r="H54" s="1272"/>
      <c r="I54" s="1263"/>
      <c r="J54" s="1263"/>
      <c r="K54" s="1269"/>
      <c r="L54" s="1269"/>
      <c r="M54" s="1269"/>
      <c r="N54" s="1269"/>
      <c r="AM54" s="37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79"/>
      <c r="B55" s="365"/>
      <c r="G55" s="1263"/>
      <c r="H55" s="1263"/>
      <c r="I55" s="1263"/>
      <c r="J55" s="1263"/>
      <c r="K55" s="1269"/>
      <c r="L55" s="1269"/>
      <c r="M55" s="1269"/>
      <c r="N55" s="1269"/>
      <c r="AN55" s="1267" t="s">
        <v>616</v>
      </c>
      <c r="AO55" s="1267"/>
      <c r="AP55" s="1267"/>
      <c r="AQ55" s="1267"/>
      <c r="AR55" s="1267"/>
      <c r="AS55" s="1267"/>
      <c r="AT55" s="1267"/>
      <c r="AU55" s="1267"/>
      <c r="AV55" s="1267"/>
      <c r="AW55" s="1267"/>
      <c r="AX55" s="1267"/>
      <c r="AY55" s="1267"/>
      <c r="AZ55" s="1267"/>
      <c r="BA55" s="1267"/>
      <c r="BB55" s="1268" t="s">
        <v>615</v>
      </c>
      <c r="BC55" s="1268"/>
      <c r="BD55" s="1268"/>
      <c r="BE55" s="1268"/>
      <c r="BF55" s="1268"/>
      <c r="BG55" s="1268"/>
      <c r="BH55" s="1268"/>
      <c r="BI55" s="1268"/>
      <c r="BJ55" s="1268"/>
      <c r="BK55" s="1268"/>
      <c r="BL55" s="1268"/>
      <c r="BM55" s="1268"/>
      <c r="BN55" s="1268"/>
      <c r="BO55" s="1268"/>
      <c r="BP55" s="1253">
        <v>24.2</v>
      </c>
      <c r="BQ55" s="1253"/>
      <c r="BR55" s="1253"/>
      <c r="BS55" s="1253"/>
      <c r="BT55" s="1253"/>
      <c r="BU55" s="1253"/>
      <c r="BV55" s="1253"/>
      <c r="BW55" s="1253"/>
      <c r="BX55" s="1253">
        <v>22.1</v>
      </c>
      <c r="BY55" s="1253"/>
      <c r="BZ55" s="1253"/>
      <c r="CA55" s="1253"/>
      <c r="CB55" s="1253"/>
      <c r="CC55" s="1253"/>
      <c r="CD55" s="1253"/>
      <c r="CE55" s="1253"/>
      <c r="CF55" s="1253">
        <v>20.399999999999999</v>
      </c>
      <c r="CG55" s="1253"/>
      <c r="CH55" s="1253"/>
      <c r="CI55" s="1253"/>
      <c r="CJ55" s="1253"/>
      <c r="CK55" s="1253"/>
      <c r="CL55" s="1253"/>
      <c r="CM55" s="1253"/>
      <c r="CN55" s="1253">
        <v>11.2</v>
      </c>
      <c r="CO55" s="1253"/>
      <c r="CP55" s="1253"/>
      <c r="CQ55" s="1253"/>
      <c r="CR55" s="1253"/>
      <c r="CS55" s="1253"/>
      <c r="CT55" s="1253"/>
      <c r="CU55" s="1253"/>
      <c r="CV55" s="1253">
        <v>4.5999999999999996</v>
      </c>
      <c r="CW55" s="1253"/>
      <c r="CX55" s="1253"/>
      <c r="CY55" s="1253"/>
      <c r="CZ55" s="1253"/>
      <c r="DA55" s="1253"/>
      <c r="DB55" s="1253"/>
      <c r="DC55" s="1253"/>
    </row>
    <row r="56" spans="1:109" ht="13.2" x14ac:dyDescent="0.2">
      <c r="A56" s="379"/>
      <c r="B56" s="365"/>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68"/>
      <c r="BC56" s="1268"/>
      <c r="BD56" s="1268"/>
      <c r="BE56" s="1268"/>
      <c r="BF56" s="1268"/>
      <c r="BG56" s="1268"/>
      <c r="BH56" s="1268"/>
      <c r="BI56" s="1268"/>
      <c r="BJ56" s="1268"/>
      <c r="BK56" s="1268"/>
      <c r="BL56" s="1268"/>
      <c r="BM56" s="1268"/>
      <c r="BN56" s="1268"/>
      <c r="BO56" s="1268"/>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2" x14ac:dyDescent="0.2">
      <c r="B57" s="385"/>
      <c r="G57" s="1263"/>
      <c r="H57" s="1263"/>
      <c r="I57" s="1270"/>
      <c r="J57" s="1270"/>
      <c r="K57" s="1269"/>
      <c r="L57" s="1269"/>
      <c r="M57" s="1269"/>
      <c r="N57" s="1269"/>
      <c r="AM57" s="364"/>
      <c r="AN57" s="1267"/>
      <c r="AO57" s="1267"/>
      <c r="AP57" s="1267"/>
      <c r="AQ57" s="1267"/>
      <c r="AR57" s="1267"/>
      <c r="AS57" s="1267"/>
      <c r="AT57" s="1267"/>
      <c r="AU57" s="1267"/>
      <c r="AV57" s="1267"/>
      <c r="AW57" s="1267"/>
      <c r="AX57" s="1267"/>
      <c r="AY57" s="1267"/>
      <c r="AZ57" s="1267"/>
      <c r="BA57" s="1267"/>
      <c r="BB57" s="1268" t="s">
        <v>621</v>
      </c>
      <c r="BC57" s="1268"/>
      <c r="BD57" s="1268"/>
      <c r="BE57" s="1268"/>
      <c r="BF57" s="1268"/>
      <c r="BG57" s="1268"/>
      <c r="BH57" s="1268"/>
      <c r="BI57" s="1268"/>
      <c r="BJ57" s="1268"/>
      <c r="BK57" s="1268"/>
      <c r="BL57" s="1268"/>
      <c r="BM57" s="1268"/>
      <c r="BN57" s="1268"/>
      <c r="BO57" s="1268"/>
      <c r="BP57" s="1253">
        <v>60.1</v>
      </c>
      <c r="BQ57" s="1253"/>
      <c r="BR57" s="1253"/>
      <c r="BS57" s="1253"/>
      <c r="BT57" s="1253"/>
      <c r="BU57" s="1253"/>
      <c r="BV57" s="1253"/>
      <c r="BW57" s="1253"/>
      <c r="BX57" s="1253">
        <v>61.5</v>
      </c>
      <c r="BY57" s="1253"/>
      <c r="BZ57" s="1253"/>
      <c r="CA57" s="1253"/>
      <c r="CB57" s="1253"/>
      <c r="CC57" s="1253"/>
      <c r="CD57" s="1253"/>
      <c r="CE57" s="1253"/>
      <c r="CF57" s="1253">
        <v>63</v>
      </c>
      <c r="CG57" s="1253"/>
      <c r="CH57" s="1253"/>
      <c r="CI57" s="1253"/>
      <c r="CJ57" s="1253"/>
      <c r="CK57" s="1253"/>
      <c r="CL57" s="1253"/>
      <c r="CM57" s="1253"/>
      <c r="CN57" s="1253">
        <v>63.7</v>
      </c>
      <c r="CO57" s="1253"/>
      <c r="CP57" s="1253"/>
      <c r="CQ57" s="1253"/>
      <c r="CR57" s="1253"/>
      <c r="CS57" s="1253"/>
      <c r="CT57" s="1253"/>
      <c r="CU57" s="1253"/>
      <c r="CV57" s="1253">
        <v>64.099999999999994</v>
      </c>
      <c r="CW57" s="1253"/>
      <c r="CX57" s="1253"/>
      <c r="CY57" s="1253"/>
      <c r="CZ57" s="1253"/>
      <c r="DA57" s="1253"/>
      <c r="DB57" s="1253"/>
      <c r="DC57" s="1253"/>
      <c r="DD57" s="390"/>
      <c r="DE57" s="385"/>
    </row>
    <row r="58" spans="1:109" s="379" customFormat="1" ht="13.2" x14ac:dyDescent="0.2">
      <c r="A58" s="364"/>
      <c r="B58" s="385"/>
      <c r="G58" s="1263"/>
      <c r="H58" s="1263"/>
      <c r="I58" s="1270"/>
      <c r="J58" s="1270"/>
      <c r="K58" s="1269"/>
      <c r="L58" s="1269"/>
      <c r="M58" s="1269"/>
      <c r="N58" s="1269"/>
      <c r="AM58" s="364"/>
      <c r="AN58" s="1267"/>
      <c r="AO58" s="1267"/>
      <c r="AP58" s="1267"/>
      <c r="AQ58" s="1267"/>
      <c r="AR58" s="1267"/>
      <c r="AS58" s="1267"/>
      <c r="AT58" s="1267"/>
      <c r="AU58" s="1267"/>
      <c r="AV58" s="1267"/>
      <c r="AW58" s="1267"/>
      <c r="AX58" s="1267"/>
      <c r="AY58" s="1267"/>
      <c r="AZ58" s="1267"/>
      <c r="BA58" s="1267"/>
      <c r="BB58" s="1268"/>
      <c r="BC58" s="1268"/>
      <c r="BD58" s="1268"/>
      <c r="BE58" s="1268"/>
      <c r="BF58" s="1268"/>
      <c r="BG58" s="1268"/>
      <c r="BH58" s="1268"/>
      <c r="BI58" s="1268"/>
      <c r="BJ58" s="1268"/>
      <c r="BK58" s="1268"/>
      <c r="BL58" s="1268"/>
      <c r="BM58" s="1268"/>
      <c r="BN58" s="1268"/>
      <c r="BO58" s="1268"/>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2"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2"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2"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2"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2" x14ac:dyDescent="0.2">
      <c r="B63" s="383" t="s">
        <v>620</v>
      </c>
    </row>
    <row r="64" spans="1:109" ht="13.2" x14ac:dyDescent="0.2">
      <c r="B64" s="365"/>
      <c r="G64" s="380"/>
      <c r="I64" s="382"/>
      <c r="J64" s="382"/>
      <c r="K64" s="382"/>
      <c r="L64" s="382"/>
      <c r="M64" s="382"/>
      <c r="N64" s="381"/>
      <c r="AM64" s="380"/>
      <c r="AN64" s="380" t="s">
        <v>619</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2" x14ac:dyDescent="0.2">
      <c r="B65" s="365"/>
      <c r="AN65" s="1254" t="s">
        <v>624</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ht="13.2" x14ac:dyDescent="0.2">
      <c r="B66" s="365"/>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ht="13.2" x14ac:dyDescent="0.2">
      <c r="B67" s="365"/>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ht="13.2" x14ac:dyDescent="0.2">
      <c r="B68" s="365"/>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ht="13.2" x14ac:dyDescent="0.2">
      <c r="B69" s="365"/>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ht="13.2"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2" x14ac:dyDescent="0.2">
      <c r="B71" s="365"/>
      <c r="G71" s="374"/>
      <c r="I71" s="377"/>
      <c r="J71" s="376"/>
      <c r="K71" s="376"/>
      <c r="L71" s="375"/>
      <c r="M71" s="376"/>
      <c r="N71" s="375"/>
      <c r="AM71" s="374"/>
      <c r="AN71" s="364" t="s">
        <v>618</v>
      </c>
    </row>
    <row r="72" spans="2:107" ht="13.2" x14ac:dyDescent="0.2">
      <c r="B72" s="365"/>
      <c r="G72" s="1263"/>
      <c r="H72" s="1263"/>
      <c r="I72" s="1263"/>
      <c r="J72" s="1263"/>
      <c r="K72" s="373"/>
      <c r="L72" s="373"/>
      <c r="M72" s="372"/>
      <c r="N72" s="372"/>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571</v>
      </c>
      <c r="BQ72" s="1267"/>
      <c r="BR72" s="1267"/>
      <c r="BS72" s="1267"/>
      <c r="BT72" s="1267"/>
      <c r="BU72" s="1267"/>
      <c r="BV72" s="1267"/>
      <c r="BW72" s="1267"/>
      <c r="BX72" s="1267" t="s">
        <v>572</v>
      </c>
      <c r="BY72" s="1267"/>
      <c r="BZ72" s="1267"/>
      <c r="CA72" s="1267"/>
      <c r="CB72" s="1267"/>
      <c r="CC72" s="1267"/>
      <c r="CD72" s="1267"/>
      <c r="CE72" s="1267"/>
      <c r="CF72" s="1267" t="s">
        <v>573</v>
      </c>
      <c r="CG72" s="1267"/>
      <c r="CH72" s="1267"/>
      <c r="CI72" s="1267"/>
      <c r="CJ72" s="1267"/>
      <c r="CK72" s="1267"/>
      <c r="CL72" s="1267"/>
      <c r="CM72" s="1267"/>
      <c r="CN72" s="1267" t="s">
        <v>574</v>
      </c>
      <c r="CO72" s="1267"/>
      <c r="CP72" s="1267"/>
      <c r="CQ72" s="1267"/>
      <c r="CR72" s="1267"/>
      <c r="CS72" s="1267"/>
      <c r="CT72" s="1267"/>
      <c r="CU72" s="1267"/>
      <c r="CV72" s="1267" t="s">
        <v>575</v>
      </c>
      <c r="CW72" s="1267"/>
      <c r="CX72" s="1267"/>
      <c r="CY72" s="1267"/>
      <c r="CZ72" s="1267"/>
      <c r="DA72" s="1267"/>
      <c r="DB72" s="1267"/>
      <c r="DC72" s="1267"/>
    </row>
    <row r="73" spans="2:107" ht="13.2" x14ac:dyDescent="0.2">
      <c r="B73" s="365"/>
      <c r="G73" s="1272"/>
      <c r="H73" s="1272"/>
      <c r="I73" s="1272"/>
      <c r="J73" s="1272"/>
      <c r="K73" s="1273"/>
      <c r="L73" s="1273"/>
      <c r="M73" s="1273"/>
      <c r="N73" s="1273"/>
      <c r="AM73" s="371"/>
      <c r="AN73" s="1268" t="s">
        <v>617</v>
      </c>
      <c r="AO73" s="1268"/>
      <c r="AP73" s="1268"/>
      <c r="AQ73" s="1268"/>
      <c r="AR73" s="1268"/>
      <c r="AS73" s="1268"/>
      <c r="AT73" s="1268"/>
      <c r="AU73" s="1268"/>
      <c r="AV73" s="1268"/>
      <c r="AW73" s="1268"/>
      <c r="AX73" s="1268"/>
      <c r="AY73" s="1268"/>
      <c r="AZ73" s="1268"/>
      <c r="BA73" s="1268"/>
      <c r="BB73" s="1268" t="s">
        <v>615</v>
      </c>
      <c r="BC73" s="1268"/>
      <c r="BD73" s="1268"/>
      <c r="BE73" s="1268"/>
      <c r="BF73" s="1268"/>
      <c r="BG73" s="1268"/>
      <c r="BH73" s="1268"/>
      <c r="BI73" s="1268"/>
      <c r="BJ73" s="1268"/>
      <c r="BK73" s="1268"/>
      <c r="BL73" s="1268"/>
      <c r="BM73" s="1268"/>
      <c r="BN73" s="1268"/>
      <c r="BO73" s="1268"/>
      <c r="BP73" s="1253">
        <v>40</v>
      </c>
      <c r="BQ73" s="1253"/>
      <c r="BR73" s="1253"/>
      <c r="BS73" s="1253"/>
      <c r="BT73" s="1253"/>
      <c r="BU73" s="1253"/>
      <c r="BV73" s="1253"/>
      <c r="BW73" s="1253"/>
      <c r="BX73" s="1253">
        <v>43.7</v>
      </c>
      <c r="BY73" s="1253"/>
      <c r="BZ73" s="1253"/>
      <c r="CA73" s="1253"/>
      <c r="CB73" s="1253"/>
      <c r="CC73" s="1253"/>
      <c r="CD73" s="1253"/>
      <c r="CE73" s="1253"/>
      <c r="CF73" s="1253">
        <v>35.5</v>
      </c>
      <c r="CG73" s="1253"/>
      <c r="CH73" s="1253"/>
      <c r="CI73" s="1253"/>
      <c r="CJ73" s="1253"/>
      <c r="CK73" s="1253"/>
      <c r="CL73" s="1253"/>
      <c r="CM73" s="1253"/>
      <c r="CN73" s="1253">
        <v>38.200000000000003</v>
      </c>
      <c r="CO73" s="1253"/>
      <c r="CP73" s="1253"/>
      <c r="CQ73" s="1253"/>
      <c r="CR73" s="1253"/>
      <c r="CS73" s="1253"/>
      <c r="CT73" s="1253"/>
      <c r="CU73" s="1253"/>
      <c r="CV73" s="1253">
        <v>25.2</v>
      </c>
      <c r="CW73" s="1253"/>
      <c r="CX73" s="1253"/>
      <c r="CY73" s="1253"/>
      <c r="CZ73" s="1253"/>
      <c r="DA73" s="1253"/>
      <c r="DB73" s="1253"/>
      <c r="DC73" s="1253"/>
    </row>
    <row r="74" spans="2:107" ht="13.2" x14ac:dyDescent="0.2">
      <c r="B74" s="365"/>
      <c r="G74" s="1272"/>
      <c r="H74" s="1272"/>
      <c r="I74" s="1272"/>
      <c r="J74" s="1272"/>
      <c r="K74" s="1273"/>
      <c r="L74" s="1273"/>
      <c r="M74" s="1273"/>
      <c r="N74" s="1273"/>
      <c r="AM74" s="37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65"/>
      <c r="G75" s="1272"/>
      <c r="H75" s="1272"/>
      <c r="I75" s="1263"/>
      <c r="J75" s="1263"/>
      <c r="K75" s="1269"/>
      <c r="L75" s="1269"/>
      <c r="M75" s="1269"/>
      <c r="N75" s="1269"/>
      <c r="AM75" s="371"/>
      <c r="AN75" s="1268"/>
      <c r="AO75" s="1268"/>
      <c r="AP75" s="1268"/>
      <c r="AQ75" s="1268"/>
      <c r="AR75" s="1268"/>
      <c r="AS75" s="1268"/>
      <c r="AT75" s="1268"/>
      <c r="AU75" s="1268"/>
      <c r="AV75" s="1268"/>
      <c r="AW75" s="1268"/>
      <c r="AX75" s="1268"/>
      <c r="AY75" s="1268"/>
      <c r="AZ75" s="1268"/>
      <c r="BA75" s="1268"/>
      <c r="BB75" s="1268" t="s">
        <v>614</v>
      </c>
      <c r="BC75" s="1268"/>
      <c r="BD75" s="1268"/>
      <c r="BE75" s="1268"/>
      <c r="BF75" s="1268"/>
      <c r="BG75" s="1268"/>
      <c r="BH75" s="1268"/>
      <c r="BI75" s="1268"/>
      <c r="BJ75" s="1268"/>
      <c r="BK75" s="1268"/>
      <c r="BL75" s="1268"/>
      <c r="BM75" s="1268"/>
      <c r="BN75" s="1268"/>
      <c r="BO75" s="1268"/>
      <c r="BP75" s="1253">
        <v>9.1</v>
      </c>
      <c r="BQ75" s="1253"/>
      <c r="BR75" s="1253"/>
      <c r="BS75" s="1253"/>
      <c r="BT75" s="1253"/>
      <c r="BU75" s="1253"/>
      <c r="BV75" s="1253"/>
      <c r="BW75" s="1253"/>
      <c r="BX75" s="1253">
        <v>8.8000000000000007</v>
      </c>
      <c r="BY75" s="1253"/>
      <c r="BZ75" s="1253"/>
      <c r="CA75" s="1253"/>
      <c r="CB75" s="1253"/>
      <c r="CC75" s="1253"/>
      <c r="CD75" s="1253"/>
      <c r="CE75" s="1253"/>
      <c r="CF75" s="1253">
        <v>8.3000000000000007</v>
      </c>
      <c r="CG75" s="1253"/>
      <c r="CH75" s="1253"/>
      <c r="CI75" s="1253"/>
      <c r="CJ75" s="1253"/>
      <c r="CK75" s="1253"/>
      <c r="CL75" s="1253"/>
      <c r="CM75" s="1253"/>
      <c r="CN75" s="1253">
        <v>7.5</v>
      </c>
      <c r="CO75" s="1253"/>
      <c r="CP75" s="1253"/>
      <c r="CQ75" s="1253"/>
      <c r="CR75" s="1253"/>
      <c r="CS75" s="1253"/>
      <c r="CT75" s="1253"/>
      <c r="CU75" s="1253"/>
      <c r="CV75" s="1253">
        <v>6.4</v>
      </c>
      <c r="CW75" s="1253"/>
      <c r="CX75" s="1253"/>
      <c r="CY75" s="1253"/>
      <c r="CZ75" s="1253"/>
      <c r="DA75" s="1253"/>
      <c r="DB75" s="1253"/>
      <c r="DC75" s="1253"/>
    </row>
    <row r="76" spans="2:107" ht="13.2" x14ac:dyDescent="0.2">
      <c r="B76" s="365"/>
      <c r="G76" s="1272"/>
      <c r="H76" s="1272"/>
      <c r="I76" s="1263"/>
      <c r="J76" s="1263"/>
      <c r="K76" s="1269"/>
      <c r="L76" s="1269"/>
      <c r="M76" s="1269"/>
      <c r="N76" s="1269"/>
      <c r="AM76" s="37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65"/>
      <c r="G77" s="1263"/>
      <c r="H77" s="1263"/>
      <c r="I77" s="1263"/>
      <c r="J77" s="1263"/>
      <c r="K77" s="1273"/>
      <c r="L77" s="1273"/>
      <c r="M77" s="1273"/>
      <c r="N77" s="1273"/>
      <c r="AN77" s="1267" t="s">
        <v>616</v>
      </c>
      <c r="AO77" s="1267"/>
      <c r="AP77" s="1267"/>
      <c r="AQ77" s="1267"/>
      <c r="AR77" s="1267"/>
      <c r="AS77" s="1267"/>
      <c r="AT77" s="1267"/>
      <c r="AU77" s="1267"/>
      <c r="AV77" s="1267"/>
      <c r="AW77" s="1267"/>
      <c r="AX77" s="1267"/>
      <c r="AY77" s="1267"/>
      <c r="AZ77" s="1267"/>
      <c r="BA77" s="1267"/>
      <c r="BB77" s="1268" t="s">
        <v>615</v>
      </c>
      <c r="BC77" s="1268"/>
      <c r="BD77" s="1268"/>
      <c r="BE77" s="1268"/>
      <c r="BF77" s="1268"/>
      <c r="BG77" s="1268"/>
      <c r="BH77" s="1268"/>
      <c r="BI77" s="1268"/>
      <c r="BJ77" s="1268"/>
      <c r="BK77" s="1268"/>
      <c r="BL77" s="1268"/>
      <c r="BM77" s="1268"/>
      <c r="BN77" s="1268"/>
      <c r="BO77" s="1268"/>
      <c r="BP77" s="1253">
        <v>24.2</v>
      </c>
      <c r="BQ77" s="1253"/>
      <c r="BR77" s="1253"/>
      <c r="BS77" s="1253"/>
      <c r="BT77" s="1253"/>
      <c r="BU77" s="1253"/>
      <c r="BV77" s="1253"/>
      <c r="BW77" s="1253"/>
      <c r="BX77" s="1253">
        <v>22.1</v>
      </c>
      <c r="BY77" s="1253"/>
      <c r="BZ77" s="1253"/>
      <c r="CA77" s="1253"/>
      <c r="CB77" s="1253"/>
      <c r="CC77" s="1253"/>
      <c r="CD77" s="1253"/>
      <c r="CE77" s="1253"/>
      <c r="CF77" s="1253">
        <v>20.399999999999999</v>
      </c>
      <c r="CG77" s="1253"/>
      <c r="CH77" s="1253"/>
      <c r="CI77" s="1253"/>
      <c r="CJ77" s="1253"/>
      <c r="CK77" s="1253"/>
      <c r="CL77" s="1253"/>
      <c r="CM77" s="1253"/>
      <c r="CN77" s="1253">
        <v>11.2</v>
      </c>
      <c r="CO77" s="1253"/>
      <c r="CP77" s="1253"/>
      <c r="CQ77" s="1253"/>
      <c r="CR77" s="1253"/>
      <c r="CS77" s="1253"/>
      <c r="CT77" s="1253"/>
      <c r="CU77" s="1253"/>
      <c r="CV77" s="1253">
        <v>4.5999999999999996</v>
      </c>
      <c r="CW77" s="1253"/>
      <c r="CX77" s="1253"/>
      <c r="CY77" s="1253"/>
      <c r="CZ77" s="1253"/>
      <c r="DA77" s="1253"/>
      <c r="DB77" s="1253"/>
      <c r="DC77" s="1253"/>
    </row>
    <row r="78" spans="2:107" ht="13.2" x14ac:dyDescent="0.2">
      <c r="B78" s="365"/>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68"/>
      <c r="BC78" s="1268"/>
      <c r="BD78" s="1268"/>
      <c r="BE78" s="1268"/>
      <c r="BF78" s="1268"/>
      <c r="BG78" s="1268"/>
      <c r="BH78" s="1268"/>
      <c r="BI78" s="1268"/>
      <c r="BJ78" s="1268"/>
      <c r="BK78" s="1268"/>
      <c r="BL78" s="1268"/>
      <c r="BM78" s="1268"/>
      <c r="BN78" s="1268"/>
      <c r="BO78" s="1268"/>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65"/>
      <c r="G79" s="1263"/>
      <c r="H79" s="1263"/>
      <c r="I79" s="1270"/>
      <c r="J79" s="1270"/>
      <c r="K79" s="1274"/>
      <c r="L79" s="1274"/>
      <c r="M79" s="1274"/>
      <c r="N79" s="1274"/>
      <c r="AN79" s="1267"/>
      <c r="AO79" s="1267"/>
      <c r="AP79" s="1267"/>
      <c r="AQ79" s="1267"/>
      <c r="AR79" s="1267"/>
      <c r="AS79" s="1267"/>
      <c r="AT79" s="1267"/>
      <c r="AU79" s="1267"/>
      <c r="AV79" s="1267"/>
      <c r="AW79" s="1267"/>
      <c r="AX79" s="1267"/>
      <c r="AY79" s="1267"/>
      <c r="AZ79" s="1267"/>
      <c r="BA79" s="1267"/>
      <c r="BB79" s="1268" t="s">
        <v>614</v>
      </c>
      <c r="BC79" s="1268"/>
      <c r="BD79" s="1268"/>
      <c r="BE79" s="1268"/>
      <c r="BF79" s="1268"/>
      <c r="BG79" s="1268"/>
      <c r="BH79" s="1268"/>
      <c r="BI79" s="1268"/>
      <c r="BJ79" s="1268"/>
      <c r="BK79" s="1268"/>
      <c r="BL79" s="1268"/>
      <c r="BM79" s="1268"/>
      <c r="BN79" s="1268"/>
      <c r="BO79" s="1268"/>
      <c r="BP79" s="1253">
        <v>6.4</v>
      </c>
      <c r="BQ79" s="1253"/>
      <c r="BR79" s="1253"/>
      <c r="BS79" s="1253"/>
      <c r="BT79" s="1253"/>
      <c r="BU79" s="1253"/>
      <c r="BV79" s="1253"/>
      <c r="BW79" s="1253"/>
      <c r="BX79" s="1253">
        <v>6.3</v>
      </c>
      <c r="BY79" s="1253"/>
      <c r="BZ79" s="1253"/>
      <c r="CA79" s="1253"/>
      <c r="CB79" s="1253"/>
      <c r="CC79" s="1253"/>
      <c r="CD79" s="1253"/>
      <c r="CE79" s="1253"/>
      <c r="CF79" s="1253">
        <v>6.2</v>
      </c>
      <c r="CG79" s="1253"/>
      <c r="CH79" s="1253"/>
      <c r="CI79" s="1253"/>
      <c r="CJ79" s="1253"/>
      <c r="CK79" s="1253"/>
      <c r="CL79" s="1253"/>
      <c r="CM79" s="1253"/>
      <c r="CN79" s="1253">
        <v>5.7</v>
      </c>
      <c r="CO79" s="1253"/>
      <c r="CP79" s="1253"/>
      <c r="CQ79" s="1253"/>
      <c r="CR79" s="1253"/>
      <c r="CS79" s="1253"/>
      <c r="CT79" s="1253"/>
      <c r="CU79" s="1253"/>
      <c r="CV79" s="1253">
        <v>5.8</v>
      </c>
      <c r="CW79" s="1253"/>
      <c r="CX79" s="1253"/>
      <c r="CY79" s="1253"/>
      <c r="CZ79" s="1253"/>
      <c r="DA79" s="1253"/>
      <c r="DB79" s="1253"/>
      <c r="DC79" s="1253"/>
    </row>
    <row r="80" spans="2:107" ht="13.2" x14ac:dyDescent="0.2">
      <c r="B80" s="365"/>
      <c r="G80" s="1263"/>
      <c r="H80" s="1263"/>
      <c r="I80" s="1270"/>
      <c r="J80" s="1270"/>
      <c r="K80" s="1274"/>
      <c r="L80" s="1274"/>
      <c r="M80" s="1274"/>
      <c r="N80" s="1274"/>
      <c r="AN80" s="1267"/>
      <c r="AO80" s="1267"/>
      <c r="AP80" s="1267"/>
      <c r="AQ80" s="1267"/>
      <c r="AR80" s="1267"/>
      <c r="AS80" s="1267"/>
      <c r="AT80" s="1267"/>
      <c r="AU80" s="1267"/>
      <c r="AV80" s="1267"/>
      <c r="AW80" s="1267"/>
      <c r="AX80" s="1267"/>
      <c r="AY80" s="1267"/>
      <c r="AZ80" s="1267"/>
      <c r="BA80" s="1267"/>
      <c r="BB80" s="1268"/>
      <c r="BC80" s="1268"/>
      <c r="BD80" s="1268"/>
      <c r="BE80" s="1268"/>
      <c r="BF80" s="1268"/>
      <c r="BG80" s="1268"/>
      <c r="BH80" s="1268"/>
      <c r="BI80" s="1268"/>
      <c r="BJ80" s="1268"/>
      <c r="BK80" s="1268"/>
      <c r="BL80" s="1268"/>
      <c r="BM80" s="1268"/>
      <c r="BN80" s="1268"/>
      <c r="BO80" s="1268"/>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65"/>
    </row>
    <row r="82" spans="2:109" ht="16.2"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2"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2" x14ac:dyDescent="0.2">
      <c r="DD84" s="364"/>
      <c r="DE84" s="364"/>
    </row>
    <row r="85" spans="2:109" ht="13.2" x14ac:dyDescent="0.2">
      <c r="DD85" s="364"/>
      <c r="DE85" s="364"/>
    </row>
  </sheetData>
  <sheetProtection algorithmName="SHA-512" hashValue="aidgd+VWIOBQjudu0J7pjbovdBxZNagJtzFTf9Y5uS5avqInXe3Xh9oFCyzyAeM4ORoYxz3B42P0EouUqDd8Dw==" saltValue="YnRhXPQ4hgcTfO4W3gFuRg==" spinCount="100000" sheet="1" objects="1" scenarios="1" formatCells="0"/>
  <dataConsolidate/>
  <mergeCells count="112">
    <mergeCell ref="CV75:DC76"/>
    <mergeCell ref="G77:H80"/>
    <mergeCell ref="I77:J78"/>
    <mergeCell ref="K77:K78"/>
    <mergeCell ref="L77:L78"/>
    <mergeCell ref="M77:M78"/>
    <mergeCell ref="CN79:CU80"/>
    <mergeCell ref="CV79:DC80"/>
    <mergeCell ref="CN77:CU78"/>
    <mergeCell ref="CV77:DC78"/>
    <mergeCell ref="CF77:CM78"/>
    <mergeCell ref="CF79:CM80"/>
    <mergeCell ref="BP79:BW80"/>
    <mergeCell ref="BX79:CE80"/>
    <mergeCell ref="N77:N78"/>
    <mergeCell ref="AN77:BA80"/>
    <mergeCell ref="BB77:BO78"/>
    <mergeCell ref="BP77:BW78"/>
    <mergeCell ref="BX77:CE78"/>
    <mergeCell ref="CF73:CM74"/>
    <mergeCell ref="CN73:CU74"/>
    <mergeCell ref="CN75:CU76"/>
    <mergeCell ref="I79:J80"/>
    <mergeCell ref="K79:K80"/>
    <mergeCell ref="L79:L80"/>
    <mergeCell ref="M79:M80"/>
    <mergeCell ref="N79:N80"/>
    <mergeCell ref="BB79:BO80"/>
    <mergeCell ref="BX72:CE72"/>
    <mergeCell ref="CF72:CM72"/>
    <mergeCell ref="CN72:CU72"/>
    <mergeCell ref="CV72:DC72"/>
    <mergeCell ref="G73:H76"/>
    <mergeCell ref="I73:J74"/>
    <mergeCell ref="K73:K74"/>
    <mergeCell ref="L73:L74"/>
    <mergeCell ref="M73:M74"/>
    <mergeCell ref="N73:N74"/>
    <mergeCell ref="CV73:DC74"/>
    <mergeCell ref="I75:J76"/>
    <mergeCell ref="K75:K76"/>
    <mergeCell ref="L75:L76"/>
    <mergeCell ref="M75:M76"/>
    <mergeCell ref="N75:N76"/>
    <mergeCell ref="BB75:BO76"/>
    <mergeCell ref="BP75:BW76"/>
    <mergeCell ref="BX75:CE76"/>
    <mergeCell ref="CF75:CM76"/>
    <mergeCell ref="AN73:BA76"/>
    <mergeCell ref="BB73:BO74"/>
    <mergeCell ref="BP73:BW74"/>
    <mergeCell ref="BX73:CE74"/>
    <mergeCell ref="BB55:BO56"/>
    <mergeCell ref="I51:J52"/>
    <mergeCell ref="K51:K52"/>
    <mergeCell ref="G72:J72"/>
    <mergeCell ref="AN72:BO72"/>
    <mergeCell ref="BP72:BW72"/>
    <mergeCell ref="G51:H54"/>
    <mergeCell ref="BP57:BW58"/>
    <mergeCell ref="BX57:CE58"/>
    <mergeCell ref="AN65:DC69"/>
    <mergeCell ref="M55:M56"/>
    <mergeCell ref="N55:N56"/>
    <mergeCell ref="CV51:DC52"/>
    <mergeCell ref="I53:J54"/>
    <mergeCell ref="K53:K54"/>
    <mergeCell ref="L53:L54"/>
    <mergeCell ref="M53:M54"/>
    <mergeCell ref="N53:N54"/>
    <mergeCell ref="BB53:BO54"/>
    <mergeCell ref="BP53:BW54"/>
    <mergeCell ref="BX53:CE54"/>
    <mergeCell ref="CF53:CM54"/>
    <mergeCell ref="BB51:BO52"/>
    <mergeCell ref="BP51:BW52"/>
    <mergeCell ref="CF57:CM58"/>
    <mergeCell ref="CN57:CU58"/>
    <mergeCell ref="BB57:BO58"/>
    <mergeCell ref="G55:H58"/>
    <mergeCell ref="I55:J56"/>
    <mergeCell ref="K55:K56"/>
    <mergeCell ref="L55:L56"/>
    <mergeCell ref="AN51:BA54"/>
    <mergeCell ref="CV57:DC58"/>
    <mergeCell ref="BX55:CE56"/>
    <mergeCell ref="CF55:CM56"/>
    <mergeCell ref="CN55:CU56"/>
    <mergeCell ref="CV55:DC56"/>
    <mergeCell ref="BP55:BW56"/>
    <mergeCell ref="CV53:DC54"/>
    <mergeCell ref="AN55:BA58"/>
    <mergeCell ref="L51:L52"/>
    <mergeCell ref="M51:M52"/>
    <mergeCell ref="N51:N52"/>
    <mergeCell ref="I57:J58"/>
    <mergeCell ref="K57:K58"/>
    <mergeCell ref="L57:L58"/>
    <mergeCell ref="M57:M58"/>
    <mergeCell ref="N57:N58"/>
    <mergeCell ref="BX51:CE52"/>
    <mergeCell ref="CF51:CM52"/>
    <mergeCell ref="CN51:CU52"/>
    <mergeCell ref="CN53:CU54"/>
    <mergeCell ref="AN43:DC47"/>
    <mergeCell ref="G50:J50"/>
    <mergeCell ref="AN50:BO50"/>
    <mergeCell ref="BP50:BW50"/>
    <mergeCell ref="BX50:CE50"/>
    <mergeCell ref="CF50:CM50"/>
    <mergeCell ref="CN50:CU50"/>
    <mergeCell ref="CV50:DC50"/>
  </mergeCells>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41745-9CAA-4122-86F4-6C72DCF380D8}">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518</v>
      </c>
    </row>
  </sheetData>
  <sheetProtection algorithmName="SHA-512" hashValue="VVtXsgm/k43EO7yQFcsOLmO8rbr6Yq1u3/ZiHYDW104rMeXIukEhKDS4gZYRvPdAc4UfIfxfe9hs4exGeqAM0A==" saltValue="Fq79Pn8Tj3bT31hd2Pr0xw=="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F4374-C68B-45B4-87C5-4A1B74862365}">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518</v>
      </c>
    </row>
  </sheetData>
  <sheetProtection algorithmName="SHA-512" hashValue="BPlp4qdzqrLewAKc9EwcuX6rCecsia7lJDGFde6jjDQHtNXAps77nBIkj7MLezlTPFJB5E8bVo8cC9ltpQF+YQ==" saltValue="V4j/NPvXmdfOUSR75r4lxw=="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568</v>
      </c>
      <c r="G2" s="151"/>
      <c r="H2" s="152"/>
    </row>
    <row r="3" spans="1:8" x14ac:dyDescent="0.2">
      <c r="A3" s="148" t="s">
        <v>561</v>
      </c>
      <c r="B3" s="153"/>
      <c r="C3" s="154"/>
      <c r="D3" s="155">
        <v>26592</v>
      </c>
      <c r="E3" s="156"/>
      <c r="F3" s="157">
        <v>41934</v>
      </c>
      <c r="G3" s="158"/>
      <c r="H3" s="159"/>
    </row>
    <row r="4" spans="1:8" x14ac:dyDescent="0.2">
      <c r="A4" s="160"/>
      <c r="B4" s="161"/>
      <c r="C4" s="162"/>
      <c r="D4" s="163">
        <v>19433</v>
      </c>
      <c r="E4" s="164"/>
      <c r="F4" s="165">
        <v>23352</v>
      </c>
      <c r="G4" s="166"/>
      <c r="H4" s="167"/>
    </row>
    <row r="5" spans="1:8" x14ac:dyDescent="0.2">
      <c r="A5" s="148" t="s">
        <v>563</v>
      </c>
      <c r="B5" s="153"/>
      <c r="C5" s="154"/>
      <c r="D5" s="155">
        <v>72586</v>
      </c>
      <c r="E5" s="156"/>
      <c r="F5" s="157">
        <v>45588</v>
      </c>
      <c r="G5" s="158"/>
      <c r="H5" s="159"/>
    </row>
    <row r="6" spans="1:8" x14ac:dyDescent="0.2">
      <c r="A6" s="160"/>
      <c r="B6" s="161"/>
      <c r="C6" s="162"/>
      <c r="D6" s="163">
        <v>55953</v>
      </c>
      <c r="E6" s="164"/>
      <c r="F6" s="165">
        <v>24150</v>
      </c>
      <c r="G6" s="166"/>
      <c r="H6" s="167"/>
    </row>
    <row r="7" spans="1:8" x14ac:dyDescent="0.2">
      <c r="A7" s="148" t="s">
        <v>564</v>
      </c>
      <c r="B7" s="153"/>
      <c r="C7" s="154"/>
      <c r="D7" s="155">
        <v>44464</v>
      </c>
      <c r="E7" s="156"/>
      <c r="F7" s="157">
        <v>45483</v>
      </c>
      <c r="G7" s="158"/>
      <c r="H7" s="159"/>
    </row>
    <row r="8" spans="1:8" x14ac:dyDescent="0.2">
      <c r="A8" s="160"/>
      <c r="B8" s="161"/>
      <c r="C8" s="162"/>
      <c r="D8" s="163">
        <v>29926</v>
      </c>
      <c r="E8" s="164"/>
      <c r="F8" s="165">
        <v>24241</v>
      </c>
      <c r="G8" s="166"/>
      <c r="H8" s="167"/>
    </row>
    <row r="9" spans="1:8" x14ac:dyDescent="0.2">
      <c r="A9" s="148" t="s">
        <v>565</v>
      </c>
      <c r="B9" s="153"/>
      <c r="C9" s="154"/>
      <c r="D9" s="155">
        <v>47151</v>
      </c>
      <c r="E9" s="156"/>
      <c r="F9" s="157">
        <v>45945</v>
      </c>
      <c r="G9" s="158"/>
      <c r="H9" s="159"/>
    </row>
    <row r="10" spans="1:8" x14ac:dyDescent="0.2">
      <c r="A10" s="160"/>
      <c r="B10" s="161"/>
      <c r="C10" s="162"/>
      <c r="D10" s="163">
        <v>44222</v>
      </c>
      <c r="E10" s="164"/>
      <c r="F10" s="165">
        <v>25180</v>
      </c>
      <c r="G10" s="166"/>
      <c r="H10" s="167"/>
    </row>
    <row r="11" spans="1:8" x14ac:dyDescent="0.2">
      <c r="A11" s="148" t="s">
        <v>566</v>
      </c>
      <c r="B11" s="153"/>
      <c r="C11" s="154"/>
      <c r="D11" s="155">
        <v>18391</v>
      </c>
      <c r="E11" s="156"/>
      <c r="F11" s="157">
        <v>44475</v>
      </c>
      <c r="G11" s="158"/>
      <c r="H11" s="159"/>
    </row>
    <row r="12" spans="1:8" x14ac:dyDescent="0.2">
      <c r="A12" s="160"/>
      <c r="B12" s="161"/>
      <c r="C12" s="168"/>
      <c r="D12" s="163">
        <v>12582</v>
      </c>
      <c r="E12" s="164"/>
      <c r="F12" s="165">
        <v>24780</v>
      </c>
      <c r="G12" s="166"/>
      <c r="H12" s="167"/>
    </row>
    <row r="13" spans="1:8" x14ac:dyDescent="0.2">
      <c r="A13" s="148"/>
      <c r="B13" s="153"/>
      <c r="C13" s="169"/>
      <c r="D13" s="170">
        <v>41837</v>
      </c>
      <c r="E13" s="171"/>
      <c r="F13" s="172">
        <v>44685</v>
      </c>
      <c r="G13" s="173"/>
      <c r="H13" s="159"/>
    </row>
    <row r="14" spans="1:8" x14ac:dyDescent="0.2">
      <c r="A14" s="160"/>
      <c r="B14" s="161"/>
      <c r="C14" s="162"/>
      <c r="D14" s="163">
        <v>32423</v>
      </c>
      <c r="E14" s="164"/>
      <c r="F14" s="165">
        <v>24341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6.04</v>
      </c>
      <c r="C19" s="174">
        <f>ROUND(VALUE(SUBSTITUTE(実質収支比率等に係る経年分析!G$48,"▲","-")),2)</f>
        <v>3.43</v>
      </c>
      <c r="D19" s="174">
        <f>ROUND(VALUE(SUBSTITUTE(実質収支比率等に係る経年分析!H$48,"▲","-")),2)</f>
        <v>0.24</v>
      </c>
      <c r="E19" s="174">
        <f>ROUND(VALUE(SUBSTITUTE(実質収支比率等に係る経年分析!I$48,"▲","-")),2)</f>
        <v>8.85</v>
      </c>
      <c r="F19" s="174">
        <f>ROUND(VALUE(SUBSTITUTE(実質収支比率等に係る経年分析!J$48,"▲","-")),2)</f>
        <v>1.9</v>
      </c>
    </row>
    <row r="20" spans="1:11" x14ac:dyDescent="0.2">
      <c r="A20" s="174" t="s">
        <v>57</v>
      </c>
      <c r="B20" s="174">
        <f>ROUND(VALUE(SUBSTITUTE(実質収支比率等に係る経年分析!F$47,"▲","-")),2)</f>
        <v>5.7</v>
      </c>
      <c r="C20" s="174">
        <f>ROUND(VALUE(SUBSTITUTE(実質収支比率等に係る経年分析!G$47,"▲","-")),2)</f>
        <v>8.68</v>
      </c>
      <c r="D20" s="174">
        <f>ROUND(VALUE(SUBSTITUTE(実質収支比率等に係る経年分析!H$47,"▲","-")),2)</f>
        <v>11.31</v>
      </c>
      <c r="E20" s="174">
        <f>ROUND(VALUE(SUBSTITUTE(実質収支比率等に係る経年分析!I$47,"▲","-")),2)</f>
        <v>10.91</v>
      </c>
      <c r="F20" s="174">
        <f>ROUND(VALUE(SUBSTITUTE(実質収支比率等に係る経年分析!J$47,"▲","-")),2)</f>
        <v>14.94</v>
      </c>
    </row>
    <row r="21" spans="1:11" x14ac:dyDescent="0.2">
      <c r="A21" s="174" t="s">
        <v>58</v>
      </c>
      <c r="B21" s="174">
        <f>IF(ISNUMBER(VALUE(SUBSTITUTE(実質収支比率等に係る経年分析!F$49,"▲","-"))),ROUND(VALUE(SUBSTITUTE(実質収支比率等に係る経年分析!F$49,"▲","-")),2),NA())</f>
        <v>-5.65</v>
      </c>
      <c r="C21" s="174">
        <f>IF(ISNUMBER(VALUE(SUBSTITUTE(実質収支比率等に係る経年分析!G$49,"▲","-"))),ROUND(VALUE(SUBSTITUTE(実質収支比率等に係る経年分析!G$49,"▲","-")),2),NA())</f>
        <v>-2.52</v>
      </c>
      <c r="D21" s="174">
        <f>IF(ISNUMBER(VALUE(SUBSTITUTE(実質収支比率等に係る経年分析!H$49,"▲","-"))),ROUND(VALUE(SUBSTITUTE(実質収支比率等に係る経年分析!H$49,"▲","-")),2),NA())</f>
        <v>-1.9</v>
      </c>
      <c r="E21" s="174">
        <f>IF(ISNUMBER(VALUE(SUBSTITUTE(実質収支比率等に係る経年分析!I$49,"▲","-"))),ROUND(VALUE(SUBSTITUTE(実質収支比率等に係る経年分析!I$49,"▲","-")),2),NA())</f>
        <v>8.65</v>
      </c>
      <c r="F21" s="174">
        <f>IF(ISNUMBER(VALUE(SUBSTITUTE(実質収支比率等に係る経年分析!J$49,"▲","-"))),ROUND(VALUE(SUBSTITUTE(実質収支比率等に係る経年分析!J$49,"▲","-")),2),NA())</f>
        <v>-7.75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f>IF(ROUND(VALUE(SUBSTITUTE(連結実質赤字比率に係る赤字・黒字の構成分析!I$42,"▲", "-")), 2) &lt; 0, ABS(ROUND(VALUE(SUBSTITUTE(連結実質赤字比率に係る赤字・黒字の構成分析!I$42,"▲", "-")), 2)), NA())</f>
        <v>0.04</v>
      </c>
      <c r="I28" s="175" t="e">
        <f>IF(ROUND(VALUE(SUBSTITUTE(連結実質赤字比率に係る赤字・黒字の構成分析!I$42,"▲", "-")), 2) &gt;= 0, ABS(ROUND(VALUE(SUBSTITUTE(連結実質赤字比率に係る赤字・黒字の構成分析!I$42,"▲", "-")), 2)), NA())</f>
        <v>#N/A</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下水道事業会計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0.81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0.68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2">
      <c r="A30" s="175" t="str">
        <f>IF(連結実質赤字比率に係る赤字・黒字の構成分析!C$40="",NA(),連結実質赤字比率に係る赤字・黒字の構成分析!C$40)</f>
        <v>休日診療所特別会計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2.85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2.5499999999999998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1.97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0.89</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1.0900000000000001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0.95</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3.43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8.7899999999999991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1.77</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7.87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10.1</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2.4300000000000002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10.16</v>
      </c>
    </row>
    <row r="36" spans="1:16" x14ac:dyDescent="0.2">
      <c r="A36" s="175" t="str">
        <f>IF(連結実質赤字比率に係る赤字・黒字の構成分析!C$34="",NA(),連結実質赤字比率に係る赤字・黒字の構成分析!C$34)</f>
        <v>駐車場事業特別会計</v>
      </c>
      <c r="B36" s="175">
        <f>IF(ROUND(VALUE(SUBSTITUTE(連結実質赤字比率に係る赤字・黒字の構成分析!F$34,"▲", "-")), 2) &lt; 0, ABS(ROUND(VALUE(SUBSTITUTE(連結実質赤字比率に係る赤字・黒字の構成分析!F$34,"▲", "-")), 2)), NA())</f>
        <v>2.33</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2.2799999999999998</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2.2400000000000002</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2.17</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2.2200000000000002</v>
      </c>
      <c r="K36" s="175" t="e">
        <f>IF(ROUND(VALUE(SUBSTITUTE(連結実質赤字比率に係る赤字・黒字の構成分析!J$34,"▲", "-")), 2) &gt;= 0, ABS(ROUND(VALUE(SUBSTITUTE(連結実質赤字比率に係る赤字・黒字の構成分析!J$34,"▲", "-")), 2)), NA())</f>
        <v>#N/A</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2264</v>
      </c>
      <c r="E42" s="176"/>
      <c r="F42" s="176"/>
      <c r="G42" s="176">
        <f>'実質公債費比率（分子）の構造'!L$52</f>
        <v>2276</v>
      </c>
      <c r="H42" s="176"/>
      <c r="I42" s="176"/>
      <c r="J42" s="176">
        <f>'実質公債費比率（分子）の構造'!M$52</f>
        <v>2275</v>
      </c>
      <c r="K42" s="176"/>
      <c r="L42" s="176"/>
      <c r="M42" s="176">
        <f>'実質公債費比率（分子）の構造'!N$52</f>
        <v>2225</v>
      </c>
      <c r="N42" s="176"/>
      <c r="O42" s="176"/>
      <c r="P42" s="176">
        <f>'実質公債費比率（分子）の構造'!O$52</f>
        <v>2258</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64</v>
      </c>
      <c r="C45" s="176"/>
      <c r="D45" s="176"/>
      <c r="E45" s="176">
        <f>'実質公債費比率（分子）の構造'!L$49</f>
        <v>56</v>
      </c>
      <c r="F45" s="176"/>
      <c r="G45" s="176"/>
      <c r="H45" s="176">
        <f>'実質公債費比率（分子）の構造'!M$49</f>
        <v>62</v>
      </c>
      <c r="I45" s="176"/>
      <c r="J45" s="176"/>
      <c r="K45" s="176">
        <f>'実質公債費比率（分子）の構造'!N$49</f>
        <v>56</v>
      </c>
      <c r="L45" s="176"/>
      <c r="M45" s="176"/>
      <c r="N45" s="176">
        <f>'実質公債費比率（分子）の構造'!O$49</f>
        <v>56</v>
      </c>
      <c r="O45" s="176"/>
      <c r="P45" s="176"/>
    </row>
    <row r="46" spans="1:16" x14ac:dyDescent="0.2">
      <c r="A46" s="176" t="s">
        <v>69</v>
      </c>
      <c r="B46" s="176">
        <f>'実質公債費比率（分子）の構造'!K$48</f>
        <v>1040</v>
      </c>
      <c r="C46" s="176"/>
      <c r="D46" s="176"/>
      <c r="E46" s="176">
        <f>'実質公債費比率（分子）の構造'!L$48</f>
        <v>1072</v>
      </c>
      <c r="F46" s="176"/>
      <c r="G46" s="176"/>
      <c r="H46" s="176">
        <f>'実質公債費比率（分子）の構造'!M$48</f>
        <v>1033</v>
      </c>
      <c r="I46" s="176"/>
      <c r="J46" s="176"/>
      <c r="K46" s="176">
        <f>'実質公債費比率（分子）の構造'!N$48</f>
        <v>966</v>
      </c>
      <c r="L46" s="176"/>
      <c r="M46" s="176"/>
      <c r="N46" s="176">
        <f>'実質公債費比率（分子）の構造'!O$48</f>
        <v>965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2306</v>
      </c>
      <c r="C49" s="176"/>
      <c r="D49" s="176"/>
      <c r="E49" s="176">
        <f>'実質公債費比率（分子）の構造'!L$45</f>
        <v>2285</v>
      </c>
      <c r="F49" s="176"/>
      <c r="G49" s="176"/>
      <c r="H49" s="176">
        <f>'実質公債費比率（分子）の構造'!M$45</f>
        <v>2126</v>
      </c>
      <c r="I49" s="176"/>
      <c r="J49" s="176"/>
      <c r="K49" s="176">
        <f>'実質公債費比率（分子）の構造'!N$45</f>
        <v>2119</v>
      </c>
      <c r="L49" s="176"/>
      <c r="M49" s="176"/>
      <c r="N49" s="176">
        <f>'実質公債費比率（分子）の構造'!O$45</f>
        <v>2015</v>
      </c>
      <c r="O49" s="176"/>
      <c r="P49" s="176"/>
    </row>
    <row r="50" spans="1:16" x14ac:dyDescent="0.2">
      <c r="A50" s="176" t="s">
        <v>73</v>
      </c>
      <c r="B50" s="176" t="e">
        <f>NA()</f>
        <v>#N/A</v>
      </c>
      <c r="C50" s="176">
        <f>IF(ISNUMBER('実質公債費比率（分子）の構造'!K$53),'実質公債費比率（分子）の構造'!K$53,NA())</f>
        <v>1146</v>
      </c>
      <c r="D50" s="176" t="e">
        <f>NA()</f>
        <v>#N/A</v>
      </c>
      <c r="E50" s="176" t="e">
        <f>NA()</f>
        <v>#N/A</v>
      </c>
      <c r="F50" s="176">
        <f>IF(ISNUMBER('実質公債費比率（分子）の構造'!L$53),'実質公債費比率（分子）の構造'!L$53,NA())</f>
        <v>1137</v>
      </c>
      <c r="G50" s="176" t="e">
        <f>NA()</f>
        <v>#N/A</v>
      </c>
      <c r="H50" s="176" t="e">
        <f>NA()</f>
        <v>#N/A</v>
      </c>
      <c r="I50" s="176">
        <f>IF(ISNUMBER('実質公債費比率（分子）の構造'!M$53),'実質公債費比率（分子）の構造'!M$53,NA())</f>
        <v>946</v>
      </c>
      <c r="J50" s="176" t="e">
        <f>NA()</f>
        <v>#N/A</v>
      </c>
      <c r="K50" s="176" t="e">
        <f>NA()</f>
        <v>#N/A</v>
      </c>
      <c r="L50" s="176">
        <f>IF(ISNUMBER('実質公債費比率（分子）の構造'!N$53),'実質公債費比率（分子）の構造'!N$53,NA())</f>
        <v>916</v>
      </c>
      <c r="M50" s="176" t="e">
        <f>NA()</f>
        <v>#N/A</v>
      </c>
      <c r="N50" s="176" t="e">
        <f>NA()</f>
        <v>#N/A</v>
      </c>
      <c r="O50" s="176">
        <f>IF(ISNUMBER('実質公債費比率（分子）の構造'!O$53),'実質公債費比率（分子）の構造'!O$53,NA())</f>
        <v>778</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23576</v>
      </c>
      <c r="E56" s="175"/>
      <c r="F56" s="175"/>
      <c r="G56" s="175">
        <f>'将来負担比率（分子）の構造'!J$52</f>
        <v>23600</v>
      </c>
      <c r="H56" s="175"/>
      <c r="I56" s="175"/>
      <c r="J56" s="175">
        <f>'将来負担比率（分子）の構造'!K$52</f>
        <v>23716</v>
      </c>
      <c r="K56" s="175"/>
      <c r="L56" s="175"/>
      <c r="M56" s="175">
        <f>'将来負担比率（分子）の構造'!L$52</f>
        <v>23673</v>
      </c>
      <c r="N56" s="175"/>
      <c r="O56" s="175"/>
      <c r="P56" s="175">
        <f>'将来負担比率（分子）の構造'!M$52</f>
        <v>22587</v>
      </c>
    </row>
    <row r="57" spans="1:16" x14ac:dyDescent="0.2">
      <c r="A57" s="175" t="s">
        <v>44</v>
      </c>
      <c r="B57" s="175"/>
      <c r="C57" s="175"/>
      <c r="D57" s="175">
        <f>'将来負担比率（分子）の構造'!I$51</f>
        <v>5511</v>
      </c>
      <c r="E57" s="175"/>
      <c r="F57" s="175"/>
      <c r="G57" s="175">
        <f>'将来負担比率（分子）の構造'!J$51</f>
        <v>5891</v>
      </c>
      <c r="H57" s="175"/>
      <c r="I57" s="175"/>
      <c r="J57" s="175">
        <f>'将来負担比率（分子）の構造'!K$51</f>
        <v>5852</v>
      </c>
      <c r="K57" s="175"/>
      <c r="L57" s="175"/>
      <c r="M57" s="175">
        <f>'将来負担比率（分子）の構造'!L$51</f>
        <v>5699</v>
      </c>
      <c r="N57" s="175"/>
      <c r="O57" s="175"/>
      <c r="P57" s="175">
        <f>'将来負担比率（分子）の構造'!M$51</f>
        <v>5724</v>
      </c>
    </row>
    <row r="58" spans="1:16" x14ac:dyDescent="0.2">
      <c r="A58" s="175" t="s">
        <v>43</v>
      </c>
      <c r="B58" s="175"/>
      <c r="C58" s="175"/>
      <c r="D58" s="175">
        <f>'将来負担比率（分子）の構造'!I$50</f>
        <v>4540</v>
      </c>
      <c r="E58" s="175"/>
      <c r="F58" s="175"/>
      <c r="G58" s="175">
        <f>'将来負担比率（分子）の構造'!J$50</f>
        <v>5011</v>
      </c>
      <c r="H58" s="175"/>
      <c r="I58" s="175"/>
      <c r="J58" s="175">
        <f>'将来負担比率（分子）の構造'!K$50</f>
        <v>5317</v>
      </c>
      <c r="K58" s="175"/>
      <c r="L58" s="175"/>
      <c r="M58" s="175">
        <f>'将来負担比率（分子）の構造'!L$50</f>
        <v>4651</v>
      </c>
      <c r="N58" s="175"/>
      <c r="O58" s="175"/>
      <c r="P58" s="175">
        <f>'将来負担比率（分子）の構造'!M$50</f>
        <v>5477</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763</v>
      </c>
      <c r="C61" s="175"/>
      <c r="D61" s="175"/>
      <c r="E61" s="175">
        <f>'将来負担比率（分子）の構造'!J$46</f>
        <v>552</v>
      </c>
      <c r="F61" s="175"/>
      <c r="G61" s="175"/>
      <c r="H61" s="175">
        <f>'将来負担比率（分子）の構造'!K$46</f>
        <v>469</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3467</v>
      </c>
      <c r="C62" s="175"/>
      <c r="D62" s="175"/>
      <c r="E62" s="175">
        <f>'将来負担比率（分子）の構造'!J$45</f>
        <v>3450</v>
      </c>
      <c r="F62" s="175"/>
      <c r="G62" s="175"/>
      <c r="H62" s="175">
        <f>'将来負担比率（分子）の構造'!K$45</f>
        <v>3427</v>
      </c>
      <c r="I62" s="175"/>
      <c r="J62" s="175"/>
      <c r="K62" s="175">
        <f>'将来負担比率（分子）の構造'!L$45</f>
        <v>3428</v>
      </c>
      <c r="L62" s="175"/>
      <c r="M62" s="175"/>
      <c r="N62" s="175">
        <f>'将来負担比率（分子）の構造'!M$45</f>
        <v>3194</v>
      </c>
      <c r="O62" s="175"/>
      <c r="P62" s="175"/>
    </row>
    <row r="63" spans="1:16" x14ac:dyDescent="0.2">
      <c r="A63" s="175" t="s">
        <v>36</v>
      </c>
      <c r="B63" s="175">
        <f>'将来負担比率（分子）の構造'!I$44</f>
        <v>287</v>
      </c>
      <c r="C63" s="175"/>
      <c r="D63" s="175"/>
      <c r="E63" s="175">
        <f>'将来負担比率（分子）の構造'!J$44</f>
        <v>255</v>
      </c>
      <c r="F63" s="175"/>
      <c r="G63" s="175"/>
      <c r="H63" s="175">
        <f>'将来負担比率（分子）の構造'!K$44</f>
        <v>243</v>
      </c>
      <c r="I63" s="175"/>
      <c r="J63" s="175"/>
      <c r="K63" s="175">
        <f>'将来負担比率（分子）の構造'!L$44</f>
        <v>258</v>
      </c>
      <c r="L63" s="175"/>
      <c r="M63" s="175"/>
      <c r="N63" s="175">
        <f>'将来負担比率（分子）の構造'!M$44</f>
        <v>249</v>
      </c>
      <c r="O63" s="175"/>
      <c r="P63" s="175"/>
    </row>
    <row r="64" spans="1:16" x14ac:dyDescent="0.2">
      <c r="A64" s="175" t="s">
        <v>35</v>
      </c>
      <c r="B64" s="175">
        <f>'将来負担比率（分子）の構造'!I$43</f>
        <v>13266</v>
      </c>
      <c r="C64" s="175"/>
      <c r="D64" s="175"/>
      <c r="E64" s="175">
        <f>'将来負担比率（分子）の構造'!J$43</f>
        <v>13752</v>
      </c>
      <c r="F64" s="175"/>
      <c r="G64" s="175"/>
      <c r="H64" s="175">
        <f>'将来負担比率（分子）の構造'!K$43</f>
        <v>13346</v>
      </c>
      <c r="I64" s="175"/>
      <c r="J64" s="175"/>
      <c r="K64" s="175">
        <f>'将来負担比率（分子）の構造'!L$43</f>
        <v>12826</v>
      </c>
      <c r="L64" s="175"/>
      <c r="M64" s="175"/>
      <c r="N64" s="175">
        <f>'将来負担比率（分子）の構造'!M$43</f>
        <v>12025</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f>'将来負担比率（分子）の構造'!L$42</f>
        <v>300</v>
      </c>
      <c r="L65" s="175"/>
      <c r="M65" s="175"/>
      <c r="N65" s="175">
        <f>'将来負担比率（分子）の構造'!M$42</f>
        <v>438</v>
      </c>
      <c r="O65" s="175"/>
      <c r="P65" s="175"/>
    </row>
    <row r="66" spans="1:16" x14ac:dyDescent="0.2">
      <c r="A66" s="175" t="s">
        <v>33</v>
      </c>
      <c r="B66" s="175">
        <f>'将来負担比率（分子）の構造'!I$41</f>
        <v>20904</v>
      </c>
      <c r="C66" s="175"/>
      <c r="D66" s="175"/>
      <c r="E66" s="175">
        <f>'将来負担比率（分子）の構造'!J$41</f>
        <v>22093</v>
      </c>
      <c r="F66" s="175"/>
      <c r="G66" s="175"/>
      <c r="H66" s="175">
        <f>'将来負担比率（分子）の構造'!K$41</f>
        <v>22128</v>
      </c>
      <c r="I66" s="175"/>
      <c r="J66" s="175"/>
      <c r="K66" s="175">
        <f>'将来負担比率（分子）の構造'!L$41</f>
        <v>22590</v>
      </c>
      <c r="L66" s="175"/>
      <c r="M66" s="175"/>
      <c r="N66" s="175">
        <f>'将来負担比率（分子）の構造'!M$41</f>
        <v>21358</v>
      </c>
      <c r="O66" s="175"/>
      <c r="P66" s="175"/>
    </row>
    <row r="67" spans="1:16" x14ac:dyDescent="0.2">
      <c r="A67" s="175" t="s">
        <v>77</v>
      </c>
      <c r="B67" s="175" t="e">
        <f>NA()</f>
        <v>#N/A</v>
      </c>
      <c r="C67" s="175">
        <f>IF(ISNUMBER('将来負担比率（分子）の構造'!I$53), IF('将来負担比率（分子）の構造'!I$53 &lt; 0, 0, '将来負担比率（分子）の構造'!I$53), NA())</f>
        <v>5060</v>
      </c>
      <c r="D67" s="175" t="e">
        <f>NA()</f>
        <v>#N/A</v>
      </c>
      <c r="E67" s="175" t="e">
        <f>NA()</f>
        <v>#N/A</v>
      </c>
      <c r="F67" s="175">
        <f>IF(ISNUMBER('将来負担比率（分子）の構造'!J$53), IF('将来負担比率（分子）の構造'!J$53 &lt; 0, 0, '将来負担比率（分子）の構造'!J$53), NA())</f>
        <v>5600</v>
      </c>
      <c r="G67" s="175" t="e">
        <f>NA()</f>
        <v>#N/A</v>
      </c>
      <c r="H67" s="175" t="e">
        <f>NA()</f>
        <v>#N/A</v>
      </c>
      <c r="I67" s="175">
        <f>IF(ISNUMBER('将来負担比率（分子）の構造'!K$53), IF('将来負担比率（分子）の構造'!K$53 &lt; 0, 0, '将来負担比率（分子）の構造'!K$53), NA())</f>
        <v>4727</v>
      </c>
      <c r="J67" s="175" t="e">
        <f>NA()</f>
        <v>#N/A</v>
      </c>
      <c r="K67" s="175" t="e">
        <f>NA()</f>
        <v>#N/A</v>
      </c>
      <c r="L67" s="175">
        <f>IF(ISNUMBER('将来負担比率（分子）の構造'!L$53), IF('将来負担比率（分子）の構造'!L$53 &lt; 0, 0, '将来負担比率（分子）の構造'!L$53), NA())</f>
        <v>5380</v>
      </c>
      <c r="M67" s="175" t="e">
        <f>NA()</f>
        <v>#N/A</v>
      </c>
      <c r="N67" s="175" t="e">
        <f>NA()</f>
        <v>#N/A</v>
      </c>
      <c r="O67" s="175">
        <f>IF(ISNUMBER('将来負担比率（分子）の構造'!M$53), IF('将来負担比率（分子）の構造'!M$53 &lt; 0, 0, '将来負担比率（分子）の構造'!M$53), NA())</f>
        <v>3475</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1717</v>
      </c>
      <c r="C72" s="179">
        <f>基金残高に係る経年分析!G55</f>
        <v>1737</v>
      </c>
      <c r="D72" s="179">
        <f>基金残高に係る経年分析!H55</f>
        <v>2337</v>
      </c>
    </row>
    <row r="73" spans="1:16" x14ac:dyDescent="0.2">
      <c r="A73" s="178" t="s">
        <v>80</v>
      </c>
      <c r="B73" s="179">
        <f>基金残高に係る経年分析!F56</f>
        <v>31</v>
      </c>
      <c r="C73" s="179">
        <f>基金残高に係る経年分析!G56</f>
        <v>446</v>
      </c>
      <c r="D73" s="179">
        <f>基金残高に係る経年分析!H56</f>
        <v>444</v>
      </c>
    </row>
    <row r="74" spans="1:16" x14ac:dyDescent="0.2">
      <c r="A74" s="178" t="s">
        <v>81</v>
      </c>
      <c r="B74" s="179">
        <f>基金残高に係る経年分析!F57</f>
        <v>1830</v>
      </c>
      <c r="C74" s="179">
        <f>基金残高に係る経年分析!G57</f>
        <v>554</v>
      </c>
      <c r="D74" s="179">
        <f>基金残高に係る経年分析!H57</f>
        <v>645</v>
      </c>
    </row>
  </sheetData>
  <sheetProtection algorithmName="SHA-512" hashValue="/BGqS40zg4fLknb7F2rSmnxjVWAcSAoLwozsD/dAZJNT0IAzM+9NpZyjHc3PqmJBD+pPAJ8/38X9yO753JNnOg==" saltValue="GG1QNISXTPuQShRk8KPn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2024-09-05T04:46:10Z</cp:lastPrinted>
  <dcterms:created xsi:type="dcterms:W3CDTF">2024-03-14T03:27:36Z</dcterms:created>
  <dcterms:modified xsi:type="dcterms:W3CDTF">2024-10-08T06:47:44Z</dcterms:modified>
  <cp:category/>
</cp:coreProperties>
</file>