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0C20A28-8F95-426C-90EC-0061D4C9152F}" xr6:coauthVersionLast="47" xr6:coauthVersionMax="47" xr10:uidLastSave="{00000000-0000-0000-0000-000000000000}"/>
  <bookViews>
    <workbookView xWindow="-120" yWindow="-120" windowWidth="29040" windowHeight="15840" xr2:uid="{00000000-000D-0000-FFFF-FFFF00000000}"/>
  </bookViews>
  <sheets>
    <sheet name="【施設名】(定員30人以上)" sheetId="11" r:id="rId1"/>
    <sheet name="【施設名】(定員29人以下)" sheetId="12" r:id="rId2"/>
    <sheet name="記入例(定員30人以上)" sheetId="6" r:id="rId3"/>
    <sheet name="記入例(定員29人以下)" sheetId="10" r:id="rId4"/>
    <sheet name="リスト" sheetId="4" state="hidden" r:id="rId5"/>
  </sheets>
  <definedNames>
    <definedName name="_xlnm.Print_Area" localSheetId="1">'【施設名】(定員29人以下)'!$A$1:$BF$63</definedName>
    <definedName name="_xlnm.Print_Area" localSheetId="0">'【施設名】(定員30人以上)'!$A$1:$BF$63</definedName>
    <definedName name="_xlnm.Print_Area" localSheetId="3">'記入例(定員29人以下)'!$A$1:$BF$63</definedName>
    <definedName name="_xlnm.Print_Area" localSheetId="2">'記入例(定員30人以上)'!$A$1:$BF$63</definedName>
    <definedName name="基準単価">リスト!$A$1:$B$16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62" i="12" l="1"/>
  <c r="BD62" i="12"/>
  <c r="BC62" i="12"/>
  <c r="BB62" i="12"/>
  <c r="BA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BE62" i="11"/>
  <c r="BD62" i="11"/>
  <c r="BC62" i="11"/>
  <c r="BB62" i="11"/>
  <c r="BA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W62" i="10"/>
  <c r="V62" i="10"/>
  <c r="U62" i="10"/>
  <c r="T62" i="10"/>
  <c r="S62" i="10"/>
  <c r="R62" i="10"/>
  <c r="Q62" i="10"/>
  <c r="P62" i="10"/>
  <c r="O62" i="10"/>
  <c r="N62" i="10"/>
  <c r="M62" i="10"/>
  <c r="L62" i="10"/>
  <c r="K62" i="10"/>
  <c r="J62" i="10"/>
  <c r="I62" i="10"/>
  <c r="H62" i="10"/>
  <c r="G62" i="10"/>
  <c r="F62" i="10"/>
  <c r="E62" i="10"/>
  <c r="D62" i="10"/>
  <c r="C62" i="10"/>
  <c r="B62" i="10"/>
  <c r="B63" i="10" s="1"/>
  <c r="B62" i="6"/>
  <c r="B63" i="6" s="1"/>
  <c r="W62" i="12"/>
  <c r="V62" i="12"/>
  <c r="U62" i="12"/>
  <c r="T62" i="12"/>
  <c r="S62" i="12"/>
  <c r="R62" i="12"/>
  <c r="Q62" i="12"/>
  <c r="P62" i="12"/>
  <c r="O62" i="12"/>
  <c r="N62" i="12"/>
  <c r="M62" i="12"/>
  <c r="L62" i="12"/>
  <c r="K62" i="12"/>
  <c r="J62" i="12"/>
  <c r="I62" i="12"/>
  <c r="H62" i="12"/>
  <c r="G62" i="12"/>
  <c r="F62" i="12"/>
  <c r="E62" i="12"/>
  <c r="D62" i="12"/>
  <c r="C62" i="12"/>
  <c r="B62" i="12"/>
  <c r="Z62" i="11"/>
  <c r="Y62" i="11"/>
  <c r="X62" i="11"/>
  <c r="W62" i="11"/>
  <c r="V62" i="11"/>
  <c r="U62" i="11"/>
  <c r="T62" i="11"/>
  <c r="S62" i="11"/>
  <c r="R62" i="11"/>
  <c r="Q62" i="11"/>
  <c r="P62" i="11"/>
  <c r="O62" i="11"/>
  <c r="N62" i="11"/>
  <c r="M62" i="11"/>
  <c r="L62" i="11"/>
  <c r="K62" i="11"/>
  <c r="J62" i="11"/>
  <c r="I62" i="11"/>
  <c r="H62" i="11"/>
  <c r="G62" i="11"/>
  <c r="F62" i="11"/>
  <c r="E62" i="11"/>
  <c r="D62" i="11"/>
  <c r="C62" i="11"/>
  <c r="B62" i="11"/>
  <c r="H3" i="6"/>
  <c r="BE61" i="12"/>
  <c r="BD61" i="12"/>
  <c r="BC61" i="12"/>
  <c r="BB61" i="12"/>
  <c r="BA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T61" i="12"/>
  <c r="S61" i="12"/>
  <c r="R61" i="12"/>
  <c r="Q61" i="12"/>
  <c r="P61" i="12"/>
  <c r="O61" i="12"/>
  <c r="N61" i="12"/>
  <c r="M61" i="12"/>
  <c r="L61" i="12"/>
  <c r="K61" i="12"/>
  <c r="J61" i="12"/>
  <c r="I61" i="12"/>
  <c r="H61" i="12"/>
  <c r="G61" i="12"/>
  <c r="F61" i="12"/>
  <c r="E61" i="12"/>
  <c r="D61" i="12"/>
  <c r="C61" i="12"/>
  <c r="B61" i="12"/>
  <c r="BF57" i="12"/>
  <c r="BF56" i="12"/>
  <c r="BF55" i="12"/>
  <c r="BF54" i="12"/>
  <c r="BF53" i="12"/>
  <c r="BF52" i="12"/>
  <c r="BF51" i="12"/>
  <c r="BF50" i="12"/>
  <c r="BF49" i="12"/>
  <c r="BF48" i="12"/>
  <c r="BF47" i="12"/>
  <c r="BF46" i="12"/>
  <c r="BF45" i="12"/>
  <c r="BF44" i="12"/>
  <c r="BF43" i="12"/>
  <c r="BF42" i="12"/>
  <c r="BF41" i="12"/>
  <c r="BF40" i="12"/>
  <c r="BF39" i="12"/>
  <c r="BF38" i="12"/>
  <c r="BF37" i="12"/>
  <c r="BF36" i="12"/>
  <c r="BF35" i="12"/>
  <c r="BF34" i="12"/>
  <c r="BF33" i="12"/>
  <c r="BF32" i="12"/>
  <c r="BF31" i="12"/>
  <c r="BF30" i="12"/>
  <c r="BF29" i="12"/>
  <c r="BF28" i="12"/>
  <c r="BF27" i="12"/>
  <c r="BF26" i="12"/>
  <c r="BF25" i="12"/>
  <c r="BF24" i="12"/>
  <c r="BF23" i="12"/>
  <c r="BF22" i="12"/>
  <c r="BF21" i="12"/>
  <c r="BF20" i="12"/>
  <c r="BF19" i="12"/>
  <c r="BF18" i="12"/>
  <c r="BF17" i="12"/>
  <c r="BF16" i="12"/>
  <c r="BF15" i="12"/>
  <c r="BF14" i="12"/>
  <c r="BF13" i="12"/>
  <c r="BF12" i="12"/>
  <c r="BF11" i="12"/>
  <c r="BF10" i="12"/>
  <c r="BF9" i="12"/>
  <c r="BF8" i="12"/>
  <c r="C7" i="12"/>
  <c r="D7" i="12" s="1"/>
  <c r="H3" i="12"/>
  <c r="BE61" i="11"/>
  <c r="BD61" i="11"/>
  <c r="BC61" i="11"/>
  <c r="BB61" i="11"/>
  <c r="BA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B61" i="11"/>
  <c r="BF57" i="11"/>
  <c r="BF56" i="11"/>
  <c r="BF55" i="11"/>
  <c r="BF54" i="11"/>
  <c r="BF53" i="11"/>
  <c r="BF52" i="11"/>
  <c r="BF51" i="11"/>
  <c r="BF50" i="11"/>
  <c r="BF49" i="11"/>
  <c r="BF48" i="11"/>
  <c r="BF47" i="11"/>
  <c r="BF46" i="11"/>
  <c r="BF45" i="11"/>
  <c r="BF44" i="11"/>
  <c r="BF43" i="11"/>
  <c r="BF42" i="11"/>
  <c r="BF41" i="11"/>
  <c r="BF40" i="11"/>
  <c r="BF39" i="11"/>
  <c r="BF38" i="11"/>
  <c r="BF37" i="11"/>
  <c r="BF36" i="11"/>
  <c r="BF35" i="11"/>
  <c r="BF34" i="11"/>
  <c r="BF33" i="11"/>
  <c r="BF32" i="11"/>
  <c r="BF31" i="11"/>
  <c r="BF30" i="11"/>
  <c r="BF29" i="11"/>
  <c r="BF28" i="11"/>
  <c r="BF27" i="11"/>
  <c r="BF26" i="11"/>
  <c r="BF25" i="11"/>
  <c r="BF24" i="11"/>
  <c r="BF23" i="11"/>
  <c r="BF22" i="11"/>
  <c r="BF21" i="11"/>
  <c r="BF20" i="11"/>
  <c r="BF19" i="11"/>
  <c r="BF18" i="11"/>
  <c r="BF17" i="11"/>
  <c r="BF16" i="11"/>
  <c r="BF15" i="11"/>
  <c r="BF14" i="11"/>
  <c r="BF13" i="11"/>
  <c r="BF12" i="11"/>
  <c r="BF11" i="11"/>
  <c r="BF10" i="11"/>
  <c r="BF9" i="11"/>
  <c r="BF8" i="11"/>
  <c r="C7" i="11"/>
  <c r="D7" i="11" s="1"/>
  <c r="H3" i="11"/>
  <c r="BE61" i="10"/>
  <c r="BD61" i="10"/>
  <c r="BC61" i="10"/>
  <c r="BB61" i="10"/>
  <c r="BA61" i="10"/>
  <c r="AZ61" i="10"/>
  <c r="AY61" i="10"/>
  <c r="AX61" i="10"/>
  <c r="AW61" i="10"/>
  <c r="AV61" i="10"/>
  <c r="AU61" i="10"/>
  <c r="AT61" i="10"/>
  <c r="AS61" i="10"/>
  <c r="AR61" i="10"/>
  <c r="AQ61" i="10"/>
  <c r="AP61" i="10"/>
  <c r="AO61" i="10"/>
  <c r="AN61" i="10"/>
  <c r="AM61" i="10"/>
  <c r="AL61" i="10"/>
  <c r="AK61" i="10"/>
  <c r="AJ61" i="10"/>
  <c r="AI61" i="10"/>
  <c r="AH61" i="10"/>
  <c r="AG61" i="10"/>
  <c r="AF61" i="10"/>
  <c r="AE61" i="10"/>
  <c r="AD61" i="10"/>
  <c r="AC61" i="10"/>
  <c r="AB61" i="10"/>
  <c r="AA61" i="10"/>
  <c r="Z61" i="10"/>
  <c r="Y61" i="10"/>
  <c r="X61" i="10"/>
  <c r="W61" i="10"/>
  <c r="V61" i="10"/>
  <c r="U61" i="10"/>
  <c r="T61" i="10"/>
  <c r="S61" i="10"/>
  <c r="R61" i="10"/>
  <c r="Q61" i="10"/>
  <c r="P61" i="10"/>
  <c r="O61" i="10"/>
  <c r="N61" i="10"/>
  <c r="M61" i="10"/>
  <c r="L61" i="10"/>
  <c r="K61" i="10"/>
  <c r="J61" i="10"/>
  <c r="I61" i="10"/>
  <c r="H61" i="10"/>
  <c r="G61" i="10"/>
  <c r="F61" i="10"/>
  <c r="E61" i="10"/>
  <c r="D61" i="10"/>
  <c r="C61" i="10"/>
  <c r="B61" i="10"/>
  <c r="BF57" i="10"/>
  <c r="BF56" i="10"/>
  <c r="BF55" i="10"/>
  <c r="BF54" i="10"/>
  <c r="BF53" i="10"/>
  <c r="BF52" i="10"/>
  <c r="BF51" i="10"/>
  <c r="BF50" i="10"/>
  <c r="BF49" i="10"/>
  <c r="BF48" i="10"/>
  <c r="BF47" i="10"/>
  <c r="BF46" i="10"/>
  <c r="BF45" i="10"/>
  <c r="BF44" i="10"/>
  <c r="BF43" i="10"/>
  <c r="BF42" i="10"/>
  <c r="BF41" i="10"/>
  <c r="BF40" i="10"/>
  <c r="BF39" i="10"/>
  <c r="BF38" i="10"/>
  <c r="BF37" i="10"/>
  <c r="BF36" i="10"/>
  <c r="BF35" i="10"/>
  <c r="BF34" i="10"/>
  <c r="BF33" i="10"/>
  <c r="BF32" i="10"/>
  <c r="BF31" i="10"/>
  <c r="BF30" i="10"/>
  <c r="BF29" i="10"/>
  <c r="BF28" i="10"/>
  <c r="BF27" i="10"/>
  <c r="BF26" i="10"/>
  <c r="BF25" i="10"/>
  <c r="BF24" i="10"/>
  <c r="BF23" i="10"/>
  <c r="BF22" i="10"/>
  <c r="BF21" i="10"/>
  <c r="BF20" i="10"/>
  <c r="BF19" i="10"/>
  <c r="BF18" i="10"/>
  <c r="BF17" i="10"/>
  <c r="BF16" i="10"/>
  <c r="BF15" i="10"/>
  <c r="BF14" i="10"/>
  <c r="BF13" i="10"/>
  <c r="BF12" i="10"/>
  <c r="BF11" i="10"/>
  <c r="BF10" i="10"/>
  <c r="BF9" i="10"/>
  <c r="BF8" i="10"/>
  <c r="N3" i="10" s="1"/>
  <c r="C7" i="10"/>
  <c r="D7" i="10" s="1"/>
  <c r="H3" i="10"/>
  <c r="BE61" i="6"/>
  <c r="BD61" i="6"/>
  <c r="BC61" i="6"/>
  <c r="BB61" i="6"/>
  <c r="BA61" i="6"/>
  <c r="AZ61" i="6"/>
  <c r="AY61" i="6"/>
  <c r="AX61" i="6"/>
  <c r="AW61" i="6"/>
  <c r="AV61" i="6"/>
  <c r="AU61" i="6"/>
  <c r="AT61" i="6"/>
  <c r="AS61" i="6"/>
  <c r="AR61" i="6"/>
  <c r="AQ61" i="6"/>
  <c r="AP61" i="6"/>
  <c r="AO61" i="6"/>
  <c r="AN61" i="6"/>
  <c r="AM61" i="6"/>
  <c r="AL61" i="6"/>
  <c r="AK61" i="6"/>
  <c r="AJ61" i="6"/>
  <c r="AI61" i="6"/>
  <c r="AH61" i="6"/>
  <c r="AG61" i="6"/>
  <c r="AF61" i="6"/>
  <c r="AE61" i="6"/>
  <c r="AD61" i="6"/>
  <c r="AC61" i="6"/>
  <c r="AB61" i="6"/>
  <c r="AA61" i="6"/>
  <c r="Z61" i="6"/>
  <c r="Y61" i="6"/>
  <c r="X61" i="6"/>
  <c r="W61" i="6"/>
  <c r="V61" i="6"/>
  <c r="U61" i="6"/>
  <c r="T61" i="6"/>
  <c r="S61" i="6"/>
  <c r="R61" i="6"/>
  <c r="Q61" i="6"/>
  <c r="P61" i="6"/>
  <c r="O61" i="6"/>
  <c r="N61" i="6"/>
  <c r="M61" i="6"/>
  <c r="L61" i="6"/>
  <c r="K61" i="6"/>
  <c r="J61" i="6"/>
  <c r="I61" i="6"/>
  <c r="H61" i="6"/>
  <c r="G61" i="6"/>
  <c r="F61" i="6"/>
  <c r="E61" i="6"/>
  <c r="D61" i="6"/>
  <c r="C61" i="6"/>
  <c r="B61" i="6"/>
  <c r="B63" i="12" l="1"/>
  <c r="B63" i="11"/>
  <c r="N4" i="12"/>
  <c r="D63" i="12"/>
  <c r="N3" i="12"/>
  <c r="C63" i="12"/>
  <c r="D63" i="11"/>
  <c r="C63" i="11"/>
  <c r="N4" i="11"/>
  <c r="N3" i="11"/>
  <c r="N4" i="10"/>
  <c r="BF58" i="10"/>
  <c r="N2" i="10" s="1"/>
  <c r="C63" i="10"/>
  <c r="BF58" i="12"/>
  <c r="N2" i="12" s="1"/>
  <c r="E7" i="12"/>
  <c r="BF58" i="11"/>
  <c r="N2" i="11" s="1"/>
  <c r="E7" i="11"/>
  <c r="E7" i="10"/>
  <c r="D63" i="10"/>
  <c r="E63" i="12" l="1"/>
  <c r="F7" i="12"/>
  <c r="E63" i="11"/>
  <c r="F7" i="11"/>
  <c r="E63" i="10"/>
  <c r="F7" i="10"/>
  <c r="F63" i="12" l="1"/>
  <c r="G7" i="12"/>
  <c r="F63" i="11"/>
  <c r="G7" i="11"/>
  <c r="F63" i="10"/>
  <c r="G7" i="10"/>
  <c r="G63" i="12" l="1"/>
  <c r="H7" i="12"/>
  <c r="G63" i="11"/>
  <c r="H7" i="11"/>
  <c r="G63" i="10"/>
  <c r="H7" i="10"/>
  <c r="H63" i="12" l="1"/>
  <c r="I7" i="12"/>
  <c r="H63" i="11"/>
  <c r="I7" i="11"/>
  <c r="H63" i="10"/>
  <c r="I7" i="10"/>
  <c r="I63" i="12" l="1"/>
  <c r="J7" i="12"/>
  <c r="I63" i="11"/>
  <c r="J7" i="11"/>
  <c r="I63" i="10"/>
  <c r="J7" i="10"/>
  <c r="K7" i="12" l="1"/>
  <c r="J63" i="12"/>
  <c r="K7" i="11"/>
  <c r="J63" i="11"/>
  <c r="K7" i="10"/>
  <c r="J63" i="10"/>
  <c r="L7" i="12" l="1"/>
  <c r="K63" i="12"/>
  <c r="L7" i="11"/>
  <c r="K63" i="11"/>
  <c r="L7" i="10"/>
  <c r="K63" i="10"/>
  <c r="M7" i="12" l="1"/>
  <c r="L63" i="12"/>
  <c r="M7" i="11"/>
  <c r="L63" i="11"/>
  <c r="L63" i="10"/>
  <c r="M7" i="10"/>
  <c r="M63" i="12" l="1"/>
  <c r="N7" i="12"/>
  <c r="M63" i="11"/>
  <c r="N7" i="11"/>
  <c r="M63" i="10"/>
  <c r="N7" i="10"/>
  <c r="N63" i="12" l="1"/>
  <c r="O7" i="12"/>
  <c r="N63" i="11"/>
  <c r="O7" i="11"/>
  <c r="N63" i="10"/>
  <c r="O7" i="10"/>
  <c r="O63" i="12" l="1"/>
  <c r="P7" i="12"/>
  <c r="O63" i="11"/>
  <c r="P7" i="11"/>
  <c r="O63" i="10"/>
  <c r="P7" i="10"/>
  <c r="P63" i="12" l="1"/>
  <c r="Q7" i="12"/>
  <c r="P63" i="11"/>
  <c r="Q7" i="11"/>
  <c r="P63" i="10"/>
  <c r="Q7" i="10"/>
  <c r="Q63" i="12" l="1"/>
  <c r="R7" i="12"/>
  <c r="Q63" i="11"/>
  <c r="R7" i="11"/>
  <c r="Q63" i="10"/>
  <c r="R7" i="10"/>
  <c r="S7" i="12" l="1"/>
  <c r="R63" i="12"/>
  <c r="S7" i="11"/>
  <c r="R63" i="11"/>
  <c r="S7" i="10"/>
  <c r="R63" i="10"/>
  <c r="T7" i="12" l="1"/>
  <c r="S63" i="12"/>
  <c r="T7" i="11"/>
  <c r="S63" i="11"/>
  <c r="T7" i="10"/>
  <c r="S63" i="10"/>
  <c r="U7" i="12" l="1"/>
  <c r="T63" i="12"/>
  <c r="U7" i="11"/>
  <c r="T63" i="11"/>
  <c r="T63" i="10"/>
  <c r="U7" i="10"/>
  <c r="U63" i="12" l="1"/>
  <c r="V7" i="12"/>
  <c r="U63" i="11"/>
  <c r="V7" i="11"/>
  <c r="U63" i="10"/>
  <c r="V7" i="10"/>
  <c r="V63" i="12" l="1"/>
  <c r="W7" i="12"/>
  <c r="V63" i="11"/>
  <c r="W7" i="11"/>
  <c r="V63" i="10"/>
  <c r="W7" i="10"/>
  <c r="W63" i="12" l="1"/>
  <c r="X7" i="12"/>
  <c r="W63" i="11"/>
  <c r="X7" i="11"/>
  <c r="W63" i="10"/>
  <c r="X7" i="10"/>
  <c r="X62" i="10" s="1"/>
  <c r="X63" i="12" l="1"/>
  <c r="Y7" i="12"/>
  <c r="X63" i="11"/>
  <c r="Y7" i="11"/>
  <c r="X63" i="10"/>
  <c r="Y7" i="10"/>
  <c r="Y62" i="10" s="1"/>
  <c r="Y63" i="12" l="1"/>
  <c r="Z7" i="12"/>
  <c r="Y63" i="11"/>
  <c r="Z7" i="11"/>
  <c r="Y63" i="10"/>
  <c r="Z7" i="10"/>
  <c r="Z62" i="10" s="1"/>
  <c r="AA7" i="12" l="1"/>
  <c r="Z63" i="12"/>
  <c r="AA7" i="11"/>
  <c r="Z63" i="11"/>
  <c r="AA7" i="10"/>
  <c r="AA62" i="10" s="1"/>
  <c r="Z63" i="10"/>
  <c r="AB7" i="12" l="1"/>
  <c r="AA63" i="12"/>
  <c r="AB7" i="11"/>
  <c r="AA63" i="11"/>
  <c r="AB7" i="10"/>
  <c r="AB62" i="10" s="1"/>
  <c r="AA63" i="10"/>
  <c r="AC7" i="12" l="1"/>
  <c r="AB63" i="12"/>
  <c r="AC7" i="11"/>
  <c r="AB63" i="11"/>
  <c r="AC7" i="10"/>
  <c r="AC62" i="10" s="1"/>
  <c r="AB63" i="10"/>
  <c r="AC63" i="12" l="1"/>
  <c r="AD7" i="12"/>
  <c r="AC63" i="11"/>
  <c r="AD7" i="11"/>
  <c r="AC63" i="10"/>
  <c r="AD7" i="10"/>
  <c r="AD62" i="10" s="1"/>
  <c r="AD63" i="12" l="1"/>
  <c r="AE7" i="12"/>
  <c r="AD63" i="11"/>
  <c r="AE7" i="11"/>
  <c r="AD63" i="10"/>
  <c r="AE7" i="10"/>
  <c r="AE62" i="10" s="1"/>
  <c r="AE63" i="12" l="1"/>
  <c r="AF7" i="12"/>
  <c r="AE63" i="11"/>
  <c r="AF7" i="11"/>
  <c r="AE63" i="10"/>
  <c r="AF7" i="10"/>
  <c r="AF62" i="10" s="1"/>
  <c r="AF63" i="12" l="1"/>
  <c r="AG7" i="12"/>
  <c r="AF63" i="11"/>
  <c r="AG7" i="11"/>
  <c r="AF63" i="10"/>
  <c r="AG7" i="10"/>
  <c r="AG62" i="10" s="1"/>
  <c r="AG63" i="12" l="1"/>
  <c r="AH7" i="12"/>
  <c r="AG63" i="11"/>
  <c r="AH7" i="11"/>
  <c r="AG63" i="10"/>
  <c r="AH7" i="10"/>
  <c r="AH62" i="10" s="1"/>
  <c r="AI7" i="12" l="1"/>
  <c r="AH63" i="12"/>
  <c r="AI7" i="11"/>
  <c r="AH63" i="11"/>
  <c r="AI7" i="10"/>
  <c r="AI62" i="10" s="1"/>
  <c r="AH63" i="10"/>
  <c r="AJ7" i="12" l="1"/>
  <c r="AI63" i="12"/>
  <c r="AJ7" i="11"/>
  <c r="AI63" i="11"/>
  <c r="AJ7" i="10"/>
  <c r="AJ62" i="10" s="1"/>
  <c r="AI63" i="10"/>
  <c r="AK7" i="12" l="1"/>
  <c r="AJ63" i="12"/>
  <c r="AK7" i="11"/>
  <c r="AJ63" i="11"/>
  <c r="AJ63" i="10"/>
  <c r="AK7" i="10"/>
  <c r="AK62" i="10" s="1"/>
  <c r="AK63" i="12" l="1"/>
  <c r="AL7" i="12"/>
  <c r="AK63" i="11"/>
  <c r="AL7" i="11"/>
  <c r="AK63" i="10"/>
  <c r="AL7" i="10"/>
  <c r="AL62" i="10" s="1"/>
  <c r="AL63" i="12" l="1"/>
  <c r="AM7" i="12"/>
  <c r="AL63" i="11"/>
  <c r="AM7" i="11"/>
  <c r="AL63" i="10"/>
  <c r="AM7" i="10"/>
  <c r="AM62" i="10" s="1"/>
  <c r="AM63" i="12" l="1"/>
  <c r="AN7" i="12"/>
  <c r="AM63" i="11"/>
  <c r="AN7" i="11"/>
  <c r="AM63" i="10"/>
  <c r="AN7" i="10"/>
  <c r="AN62" i="10" s="1"/>
  <c r="AN63" i="12" l="1"/>
  <c r="AO7" i="12"/>
  <c r="AN63" i="11"/>
  <c r="AO7" i="11"/>
  <c r="AN63" i="10"/>
  <c r="AO7" i="10"/>
  <c r="AO62" i="10" s="1"/>
  <c r="AO63" i="12" l="1"/>
  <c r="AP7" i="12"/>
  <c r="AO63" i="11"/>
  <c r="AP7" i="11"/>
  <c r="AO63" i="10"/>
  <c r="AP7" i="10"/>
  <c r="AP62" i="10" s="1"/>
  <c r="AQ7" i="12" l="1"/>
  <c r="AP63" i="12"/>
  <c r="AQ7" i="11"/>
  <c r="AP63" i="11"/>
  <c r="AQ7" i="10"/>
  <c r="AQ62" i="10" s="1"/>
  <c r="AP63" i="10"/>
  <c r="AR7" i="12" l="1"/>
  <c r="AQ63" i="12"/>
  <c r="AR7" i="11"/>
  <c r="AQ63" i="11"/>
  <c r="AR7" i="10"/>
  <c r="AR62" i="10" s="1"/>
  <c r="AQ63" i="10"/>
  <c r="AS7" i="12" l="1"/>
  <c r="AR63" i="12"/>
  <c r="AS7" i="11"/>
  <c r="AR63" i="11"/>
  <c r="AR63" i="10"/>
  <c r="AS7" i="10"/>
  <c r="AS62" i="10" s="1"/>
  <c r="AS63" i="12" l="1"/>
  <c r="AT7" i="12"/>
  <c r="AS63" i="11"/>
  <c r="AT7" i="11"/>
  <c r="AS63" i="10"/>
  <c r="AT7" i="10"/>
  <c r="AT62" i="10" s="1"/>
  <c r="AT63" i="12" l="1"/>
  <c r="AU7" i="12"/>
  <c r="AT63" i="11"/>
  <c r="AU7" i="11"/>
  <c r="AT63" i="10"/>
  <c r="AU7" i="10"/>
  <c r="AU62" i="10" s="1"/>
  <c r="AU63" i="12" l="1"/>
  <c r="AV7" i="12"/>
  <c r="AU63" i="11"/>
  <c r="AV7" i="11"/>
  <c r="AU63" i="10"/>
  <c r="AV7" i="10"/>
  <c r="AV62" i="10" s="1"/>
  <c r="AV63" i="12" l="1"/>
  <c r="AW7" i="12"/>
  <c r="AV63" i="11"/>
  <c r="AW7" i="11"/>
  <c r="AV63" i="10"/>
  <c r="AW7" i="10"/>
  <c r="AW62" i="10" s="1"/>
  <c r="AW63" i="12" l="1"/>
  <c r="AX7" i="12"/>
  <c r="AW63" i="11"/>
  <c r="AX7" i="11"/>
  <c r="AW63" i="10"/>
  <c r="AX7" i="10"/>
  <c r="AX62" i="10" s="1"/>
  <c r="AY7" i="12" l="1"/>
  <c r="AX63" i="12"/>
  <c r="AY7" i="11"/>
  <c r="AX63" i="11"/>
  <c r="AY7" i="10"/>
  <c r="AY62" i="10" s="1"/>
  <c r="AX63" i="10"/>
  <c r="AZ7" i="12" l="1"/>
  <c r="AY63" i="12"/>
  <c r="AZ7" i="11"/>
  <c r="AY63" i="11"/>
  <c r="AZ7" i="10"/>
  <c r="AZ62" i="10" s="1"/>
  <c r="AY63" i="10"/>
  <c r="BA7" i="12" l="1"/>
  <c r="AZ63" i="12"/>
  <c r="BA7" i="11"/>
  <c r="AZ63" i="11"/>
  <c r="AZ63" i="10"/>
  <c r="BA7" i="10"/>
  <c r="BA62" i="10" s="1"/>
  <c r="BA63" i="12" l="1"/>
  <c r="BB7" i="12"/>
  <c r="BA63" i="11"/>
  <c r="BB7" i="11"/>
  <c r="BA63" i="10"/>
  <c r="BB7" i="10"/>
  <c r="BB62" i="10" s="1"/>
  <c r="BB63" i="12" l="1"/>
  <c r="BC7" i="12"/>
  <c r="BB63" i="11"/>
  <c r="BC7" i="11"/>
  <c r="BB63" i="10"/>
  <c r="BC7" i="10"/>
  <c r="BC62" i="10" s="1"/>
  <c r="BC63" i="12" l="1"/>
  <c r="BD7" i="12"/>
  <c r="BC63" i="11"/>
  <c r="BD7" i="11"/>
  <c r="BC63" i="10"/>
  <c r="BD7" i="10"/>
  <c r="BD62" i="10" s="1"/>
  <c r="BD63" i="12" l="1"/>
  <c r="BE7" i="12"/>
  <c r="BE63" i="12" s="1"/>
  <c r="T2" i="12" s="1"/>
  <c r="T3" i="12" s="1"/>
  <c r="BD63" i="11"/>
  <c r="BE7" i="11"/>
  <c r="BE63" i="11" s="1"/>
  <c r="BD63" i="10"/>
  <c r="BE7" i="10"/>
  <c r="T2" i="11" l="1"/>
  <c r="T3" i="11" s="1"/>
  <c r="BE62" i="10"/>
  <c r="BE63" i="10" s="1"/>
  <c r="T2" i="10" s="1"/>
  <c r="T3" i="10" s="1"/>
  <c r="BF8" i="6"/>
  <c r="BF57" i="6"/>
  <c r="BF56" i="6"/>
  <c r="BF55" i="6"/>
  <c r="BF54" i="6"/>
  <c r="BF53" i="6"/>
  <c r="BF52" i="6"/>
  <c r="BF51" i="6"/>
  <c r="BF50" i="6"/>
  <c r="BF49" i="6"/>
  <c r="BF48" i="6"/>
  <c r="BF47" i="6"/>
  <c r="BF46" i="6"/>
  <c r="BF45" i="6"/>
  <c r="BF44" i="6"/>
  <c r="BF43" i="6"/>
  <c r="BF42" i="6"/>
  <c r="BF41" i="6"/>
  <c r="BF40" i="6"/>
  <c r="BF39" i="6"/>
  <c r="BF38" i="6"/>
  <c r="BF37" i="6"/>
  <c r="BF36" i="6"/>
  <c r="BF35" i="6"/>
  <c r="BF34" i="6"/>
  <c r="BF33" i="6"/>
  <c r="BF32" i="6"/>
  <c r="BF31" i="6"/>
  <c r="BF30" i="6"/>
  <c r="BF29" i="6"/>
  <c r="BF28" i="6"/>
  <c r="BF27" i="6"/>
  <c r="BF26" i="6"/>
  <c r="BF25" i="6"/>
  <c r="BF24" i="6"/>
  <c r="BF23" i="6"/>
  <c r="BF22" i="6"/>
  <c r="BF21" i="6"/>
  <c r="BF20" i="6"/>
  <c r="BF19" i="6"/>
  <c r="BF18" i="6"/>
  <c r="BF17" i="6"/>
  <c r="BF16" i="6"/>
  <c r="BF15" i="6"/>
  <c r="BF14" i="6"/>
  <c r="BF13" i="6"/>
  <c r="BF11" i="6"/>
  <c r="BF10" i="6"/>
  <c r="BF9" i="6"/>
  <c r="BF12" i="6"/>
  <c r="N3" i="6" l="1"/>
  <c r="N4" i="6"/>
  <c r="C7" i="6"/>
  <c r="C62" i="6" s="1"/>
  <c r="C63" i="6" l="1"/>
  <c r="BF58" i="6"/>
  <c r="N2" i="6" s="1"/>
  <c r="D7" i="6"/>
  <c r="D62" i="6" s="1"/>
  <c r="D63" i="6" l="1"/>
  <c r="E7" i="6"/>
  <c r="E62" i="6" s="1"/>
  <c r="F7" i="6" l="1"/>
  <c r="F62" i="6" s="1"/>
  <c r="F63" i="6" s="1"/>
  <c r="E63" i="6"/>
  <c r="G7" i="6" l="1"/>
  <c r="G62" i="6" l="1"/>
  <c r="G63" i="6" s="1"/>
  <c r="H7" i="6"/>
  <c r="H62" i="6" l="1"/>
  <c r="H63" i="6" s="1"/>
  <c r="I7" i="6"/>
  <c r="I62" i="6" l="1"/>
  <c r="I63" i="6" s="1"/>
  <c r="J7" i="6"/>
  <c r="J62" i="6" l="1"/>
  <c r="J63" i="6" s="1"/>
  <c r="K7" i="6"/>
  <c r="K62" i="6" l="1"/>
  <c r="K63" i="6" s="1"/>
  <c r="L7" i="6"/>
  <c r="L62" i="6" l="1"/>
  <c r="L63" i="6" s="1"/>
  <c r="M7" i="6"/>
  <c r="M62" i="6" l="1"/>
  <c r="M63" i="6" s="1"/>
  <c r="N7" i="6"/>
  <c r="N62" i="6" l="1"/>
  <c r="N63" i="6" s="1"/>
  <c r="O7" i="6"/>
  <c r="O62" i="6" l="1"/>
  <c r="O63" i="6" s="1"/>
  <c r="P7" i="6"/>
  <c r="P62" i="6" l="1"/>
  <c r="P63" i="6" s="1"/>
  <c r="Q7" i="6"/>
  <c r="Q62" i="6" l="1"/>
  <c r="Q63" i="6" s="1"/>
  <c r="R7" i="6"/>
  <c r="R62" i="6" l="1"/>
  <c r="R63" i="6" s="1"/>
  <c r="S7" i="6"/>
  <c r="S62" i="6" l="1"/>
  <c r="S63" i="6" s="1"/>
  <c r="T7" i="6"/>
  <c r="T62" i="6" l="1"/>
  <c r="T63" i="6" s="1"/>
  <c r="U7" i="6"/>
  <c r="U62" i="6" l="1"/>
  <c r="U63" i="6" s="1"/>
  <c r="V7" i="6"/>
  <c r="V62" i="6" l="1"/>
  <c r="V63" i="6" s="1"/>
  <c r="W7" i="6"/>
  <c r="W62" i="6" l="1"/>
  <c r="W63" i="6" s="1"/>
  <c r="X7" i="6"/>
  <c r="X62" i="6" l="1"/>
  <c r="X63" i="6" s="1"/>
  <c r="Y7" i="6"/>
  <c r="Y62" i="6" l="1"/>
  <c r="Y63" i="6" s="1"/>
  <c r="Z7" i="6"/>
  <c r="Z62" i="6" l="1"/>
  <c r="Z63" i="6" s="1"/>
  <c r="AA7" i="6"/>
  <c r="AA62" i="6" l="1"/>
  <c r="AA63" i="6" s="1"/>
  <c r="AB7" i="6"/>
  <c r="AB62" i="6" l="1"/>
  <c r="AB63" i="6" s="1"/>
  <c r="AC7" i="6"/>
  <c r="AC62" i="6" l="1"/>
  <c r="AC63" i="6" s="1"/>
  <c r="AD7" i="6"/>
  <c r="AD62" i="6" l="1"/>
  <c r="AD63" i="6" s="1"/>
  <c r="AE7" i="6"/>
  <c r="AE62" i="6" l="1"/>
  <c r="AE63" i="6" s="1"/>
  <c r="AF7" i="6"/>
  <c r="AF62" i="6" l="1"/>
  <c r="AF63" i="6" s="1"/>
  <c r="AG7" i="6"/>
  <c r="AG62" i="6" l="1"/>
  <c r="AG63" i="6" s="1"/>
  <c r="AH7" i="6"/>
  <c r="AH62" i="6" l="1"/>
  <c r="AH63" i="6" s="1"/>
  <c r="AI7" i="6"/>
  <c r="AI62" i="6" l="1"/>
  <c r="AI63" i="6" s="1"/>
  <c r="AJ7" i="6"/>
  <c r="AJ62" i="6" l="1"/>
  <c r="AJ63" i="6" s="1"/>
  <c r="AK7" i="6"/>
  <c r="AK62" i="6" l="1"/>
  <c r="AK63" i="6" s="1"/>
  <c r="AL7" i="6"/>
  <c r="AL62" i="6" l="1"/>
  <c r="AL63" i="6" s="1"/>
  <c r="AM7" i="6"/>
  <c r="AM62" i="6" l="1"/>
  <c r="AM63" i="6" s="1"/>
  <c r="AN7" i="6"/>
  <c r="AN62" i="6" l="1"/>
  <c r="AN63" i="6" s="1"/>
  <c r="AO7" i="6"/>
  <c r="AO62" i="6" l="1"/>
  <c r="AO63" i="6" s="1"/>
  <c r="AP7" i="6"/>
  <c r="AP62" i="6" l="1"/>
  <c r="AP63" i="6" s="1"/>
  <c r="AQ7" i="6"/>
  <c r="AQ62" i="6" l="1"/>
  <c r="AQ63" i="6" s="1"/>
  <c r="AR7" i="6"/>
  <c r="AR62" i="6" l="1"/>
  <c r="AR63" i="6" s="1"/>
  <c r="AS7" i="6"/>
  <c r="AS62" i="6" l="1"/>
  <c r="AS63" i="6" s="1"/>
  <c r="AT7" i="6"/>
  <c r="AT62" i="6" l="1"/>
  <c r="AT63" i="6" s="1"/>
  <c r="AU7" i="6"/>
  <c r="AU62" i="6" l="1"/>
  <c r="AU63" i="6" s="1"/>
  <c r="AV7" i="6"/>
  <c r="AV62" i="6" l="1"/>
  <c r="AV63" i="6" s="1"/>
  <c r="AW7" i="6"/>
  <c r="AW62" i="6" l="1"/>
  <c r="AW63" i="6" s="1"/>
  <c r="AX7" i="6"/>
  <c r="AX62" i="6" l="1"/>
  <c r="AX63" i="6" s="1"/>
  <c r="AY7" i="6"/>
  <c r="AY62" i="6" l="1"/>
  <c r="AY63" i="6" s="1"/>
  <c r="AZ7" i="6"/>
  <c r="AZ62" i="6" l="1"/>
  <c r="AZ63" i="6" s="1"/>
  <c r="BA7" i="6"/>
  <c r="BA62" i="6" l="1"/>
  <c r="BA63" i="6" s="1"/>
  <c r="BB7" i="6"/>
  <c r="BB62" i="6" l="1"/>
  <c r="BB63" i="6" s="1"/>
  <c r="BC7" i="6"/>
  <c r="BC62" i="6" l="1"/>
  <c r="BC63" i="6" s="1"/>
  <c r="BD7" i="6"/>
  <c r="BD62" i="6" l="1"/>
  <c r="BD63" i="6" s="1"/>
  <c r="BE7" i="6"/>
  <c r="BE62" i="6" s="1"/>
  <c r="BE63" i="6" s="1"/>
  <c r="T2" i="6" s="1"/>
  <c r="T3" i="6" s="1"/>
</calcChain>
</file>

<file path=xl/sharedStrings.xml><?xml version="1.0" encoding="utf-8"?>
<sst xmlns="http://schemas.openxmlformats.org/spreadsheetml/2006/main" count="263" uniqueCount="50">
  <si>
    <t>日付</t>
    <rPh sb="0" eb="2">
      <t>ヒヅケ</t>
    </rPh>
    <phoneticPr fontId="1"/>
  </si>
  <si>
    <t>○</t>
    <phoneticPr fontId="1"/>
  </si>
  <si>
    <t>入院</t>
    <rPh sb="0" eb="2">
      <t>ニュウイン</t>
    </rPh>
    <phoneticPr fontId="1"/>
  </si>
  <si>
    <t>リスト</t>
    <phoneticPr fontId="1"/>
  </si>
  <si>
    <t>備考</t>
    <rPh sb="0" eb="2">
      <t>ビコウ</t>
    </rPh>
    <phoneticPr fontId="1"/>
  </si>
  <si>
    <t>施設内療養を行った日</t>
    <rPh sb="0" eb="3">
      <t>シセツナイ</t>
    </rPh>
    <rPh sb="3" eb="5">
      <t>リョウヨウ</t>
    </rPh>
    <rPh sb="6" eb="7">
      <t>オコナ</t>
    </rPh>
    <rPh sb="9" eb="10">
      <t>ヒ</t>
    </rPh>
    <phoneticPr fontId="1"/>
  </si>
  <si>
    <t>終了</t>
    <rPh sb="0" eb="2">
      <t>シュウリョウ</t>
    </rPh>
    <phoneticPr fontId="1"/>
  </si>
  <si>
    <t>療養者
番号</t>
    <rPh sb="0" eb="3">
      <t>リョウヨウシャ</t>
    </rPh>
    <rPh sb="4" eb="6">
      <t>バンゴウ</t>
    </rPh>
    <phoneticPr fontId="1"/>
  </si>
  <si>
    <t>人数</t>
    <rPh sb="0" eb="2">
      <t>ニンズウ</t>
    </rPh>
    <phoneticPr fontId="1"/>
  </si>
  <si>
    <t>施設名</t>
    <rPh sb="0" eb="3">
      <t>シセツメイ</t>
    </rPh>
    <phoneticPr fontId="1"/>
  </si>
  <si>
    <t>施設の種別</t>
    <rPh sb="0" eb="2">
      <t>シセツ</t>
    </rPh>
    <rPh sb="3" eb="5">
      <t>シュベツ</t>
    </rPh>
    <phoneticPr fontId="1"/>
  </si>
  <si>
    <t>定員</t>
    <rPh sb="0" eb="2">
      <t>テイイン</t>
    </rPh>
    <phoneticPr fontId="1"/>
  </si>
  <si>
    <t>施設内療養に要する費用</t>
    <rPh sb="0" eb="3">
      <t>シセツナイ</t>
    </rPh>
    <rPh sb="3" eb="5">
      <t>リョウヨウ</t>
    </rPh>
    <rPh sb="6" eb="7">
      <t>ヨウ</t>
    </rPh>
    <rPh sb="9" eb="11">
      <t>ヒヨウ</t>
    </rPh>
    <phoneticPr fontId="1"/>
  </si>
  <si>
    <t>補助上限</t>
    <rPh sb="0" eb="4">
      <t>ホジョジョウゲン</t>
    </rPh>
    <phoneticPr fontId="1"/>
  </si>
  <si>
    <t>基準単価</t>
    <rPh sb="0" eb="4">
      <t>キジュンタンカ</t>
    </rPh>
    <phoneticPr fontId="1"/>
  </si>
  <si>
    <t>施設種別</t>
    <rPh sb="0" eb="4">
      <t>シセツシュベツ</t>
    </rPh>
    <phoneticPr fontId="1"/>
  </si>
  <si>
    <t>介護老人保健施設</t>
    <rPh sb="0" eb="8">
      <t>カイゴロウジンホケンシセツ</t>
    </rPh>
    <phoneticPr fontId="1"/>
  </si>
  <si>
    <t>介護医療院</t>
    <rPh sb="0" eb="5">
      <t>カイゴイリョウイン</t>
    </rPh>
    <phoneticPr fontId="1"/>
  </si>
  <si>
    <t>介護療養型医療施設</t>
    <rPh sb="0" eb="5">
      <t>カイゴリョウヨウガタ</t>
    </rPh>
    <rPh sb="5" eb="9">
      <t>イリョウシセツ</t>
    </rPh>
    <phoneticPr fontId="1"/>
  </si>
  <si>
    <t>養護老人ホーム（定員30人以上）</t>
    <rPh sb="0" eb="4">
      <t>ヨウゴロウジン</t>
    </rPh>
    <rPh sb="8" eb="10">
      <t>テイイン</t>
    </rPh>
    <rPh sb="12" eb="13">
      <t>ニン</t>
    </rPh>
    <rPh sb="13" eb="15">
      <t>イジョウ</t>
    </rPh>
    <phoneticPr fontId="1"/>
  </si>
  <si>
    <t>有料老人ホーム（定員30人以上）</t>
    <rPh sb="0" eb="4">
      <t>ユウリョウロウジン</t>
    </rPh>
    <phoneticPr fontId="1"/>
  </si>
  <si>
    <t>サービス付き高齢者向け住宅（定員30人以上）</t>
    <rPh sb="4" eb="5">
      <t>ツ</t>
    </rPh>
    <rPh sb="6" eb="10">
      <t>コウレイシャム</t>
    </rPh>
    <rPh sb="11" eb="13">
      <t>ジュウタク</t>
    </rPh>
    <phoneticPr fontId="1"/>
  </si>
  <si>
    <t>養護老人ホーム（定員29人以下）</t>
    <rPh sb="0" eb="4">
      <t>ヨウゴロウジン</t>
    </rPh>
    <rPh sb="8" eb="10">
      <t>テイイン</t>
    </rPh>
    <rPh sb="12" eb="13">
      <t>ニン</t>
    </rPh>
    <rPh sb="13" eb="15">
      <t>イカ</t>
    </rPh>
    <phoneticPr fontId="1"/>
  </si>
  <si>
    <t>有料老人ホーム（定員29人以下）</t>
    <rPh sb="0" eb="4">
      <t>ユウリョウロウジン</t>
    </rPh>
    <phoneticPr fontId="1"/>
  </si>
  <si>
    <t>サービス付き高齢者向け住宅（定員29人以下）</t>
    <rPh sb="4" eb="5">
      <t>ツ</t>
    </rPh>
    <rPh sb="6" eb="10">
      <t>コウレイシャム</t>
    </rPh>
    <rPh sb="11" eb="13">
      <t>ジュウタク</t>
    </rPh>
    <phoneticPr fontId="1"/>
  </si>
  <si>
    <t>短期入所生活介護事業所、短期入所療養介護事業所</t>
    <rPh sb="0" eb="11">
      <t>タンキニュウショセイカツカイゴジギョウショ</t>
    </rPh>
    <rPh sb="12" eb="16">
      <t>タンキニュウショ</t>
    </rPh>
    <rPh sb="16" eb="18">
      <t>リョウヨウ</t>
    </rPh>
    <rPh sb="18" eb="23">
      <t>カイゴジギョウショ</t>
    </rPh>
    <phoneticPr fontId="1"/>
  </si>
  <si>
    <t>○</t>
  </si>
  <si>
    <t>開始</t>
    <rPh sb="0" eb="2">
      <t>カイシ</t>
    </rPh>
    <phoneticPr fontId="1"/>
  </si>
  <si>
    <t>施設内療養を開始した日（発症日,検査日,陽性判明日など）</t>
    <rPh sb="0" eb="3">
      <t>シセツナイ</t>
    </rPh>
    <rPh sb="3" eb="5">
      <t>リョウヨウ</t>
    </rPh>
    <rPh sb="6" eb="8">
      <t>カイシ</t>
    </rPh>
    <rPh sb="10" eb="11">
      <t>ヒ</t>
    </rPh>
    <rPh sb="12" eb="14">
      <t>ハッショウ</t>
    </rPh>
    <rPh sb="14" eb="15">
      <t>ヒ</t>
    </rPh>
    <rPh sb="16" eb="19">
      <t>ケンサビ</t>
    </rPh>
    <rPh sb="20" eb="22">
      <t>ヨウセイ</t>
    </rPh>
    <rPh sb="22" eb="24">
      <t>ハンメイ</t>
    </rPh>
    <rPh sb="24" eb="25">
      <t>ビ</t>
    </rPh>
    <phoneticPr fontId="1"/>
  </si>
  <si>
    <t>医療機関へ入院した日(退所も含む）</t>
    <rPh sb="0" eb="2">
      <t>イリョウ</t>
    </rPh>
    <rPh sb="2" eb="4">
      <t>キカン</t>
    </rPh>
    <rPh sb="5" eb="7">
      <t>ニュウイン</t>
    </rPh>
    <rPh sb="9" eb="10">
      <t>ヒ</t>
    </rPh>
    <rPh sb="11" eb="13">
      <t>タイショ</t>
    </rPh>
    <rPh sb="14" eb="15">
      <t>フク</t>
    </rPh>
    <phoneticPr fontId="1"/>
  </si>
  <si>
    <t>奈良県庁</t>
    <rPh sb="0" eb="4">
      <t>ナラケンチョウ</t>
    </rPh>
    <phoneticPr fontId="1"/>
  </si>
  <si>
    <t>軽費老人ホーム（定員30人以上）</t>
    <rPh sb="0" eb="2">
      <t>ケイヒ</t>
    </rPh>
    <rPh sb="2" eb="4">
      <t>ロウジン</t>
    </rPh>
    <phoneticPr fontId="1"/>
  </si>
  <si>
    <t>合計</t>
    <rPh sb="0" eb="2">
      <t>ゴウケイ</t>
    </rPh>
    <phoneticPr fontId="1"/>
  </si>
  <si>
    <t>施設内療養人数</t>
    <rPh sb="0" eb="3">
      <t>シセツナイ</t>
    </rPh>
    <rPh sb="3" eb="5">
      <t>リョウヨウ</t>
    </rPh>
    <rPh sb="5" eb="7">
      <t>ニンズウ</t>
    </rPh>
    <phoneticPr fontId="1"/>
  </si>
  <si>
    <t>施設内
療養日数</t>
    <rPh sb="0" eb="3">
      <t>シセツナイ</t>
    </rPh>
    <rPh sb="4" eb="6">
      <t>リョウヨウ</t>
    </rPh>
    <rPh sb="6" eb="8">
      <t>ニッスウ</t>
    </rPh>
    <phoneticPr fontId="1"/>
  </si>
  <si>
    <t>軽費老人ホーム（定員29人以下）</t>
    <rPh sb="0" eb="2">
      <t>ケイヒ</t>
    </rPh>
    <rPh sb="2" eb="4">
      <t>ロウジン</t>
    </rPh>
    <phoneticPr fontId="1"/>
  </si>
  <si>
    <t>追加支援</t>
    <rPh sb="0" eb="2">
      <t>ツイカ</t>
    </rPh>
    <rPh sb="2" eb="4">
      <t>シエン</t>
    </rPh>
    <phoneticPr fontId="1"/>
  </si>
  <si>
    <t>金額</t>
    <rPh sb="0" eb="2">
      <t>キンガク</t>
    </rPh>
    <phoneticPr fontId="1"/>
  </si>
  <si>
    <t>追加補助</t>
    <rPh sb="0" eb="2">
      <t>ツイカ</t>
    </rPh>
    <rPh sb="2" eb="4">
      <t>ホジョ</t>
    </rPh>
    <phoneticPr fontId="1"/>
  </si>
  <si>
    <t>追加補助費用</t>
    <rPh sb="0" eb="2">
      <t>ツイカ</t>
    </rPh>
    <rPh sb="2" eb="4">
      <t>ホジョ</t>
    </rPh>
    <rPh sb="4" eb="6">
      <t>ヒヨウ</t>
    </rPh>
    <phoneticPr fontId="1"/>
  </si>
  <si>
    <t>※追加補助確認</t>
    <rPh sb="1" eb="3">
      <t>ツイカ</t>
    </rPh>
    <rPh sb="3" eb="5">
      <t>ホジョ</t>
    </rPh>
    <rPh sb="5" eb="7">
      <t>カクニン</t>
    </rPh>
    <phoneticPr fontId="1"/>
  </si>
  <si>
    <t>施設内療養の最終日(治癒日、健康観察期間の最終日など）</t>
    <rPh sb="0" eb="3">
      <t>シセツナイ</t>
    </rPh>
    <rPh sb="3" eb="5">
      <t>リョウヨウ</t>
    </rPh>
    <rPh sb="6" eb="9">
      <t>サイシュウビ</t>
    </rPh>
    <rPh sb="10" eb="12">
      <t>チユ</t>
    </rPh>
    <rPh sb="12" eb="13">
      <t>ビ</t>
    </rPh>
    <rPh sb="14" eb="16">
      <t>ケンコウ</t>
    </rPh>
    <rPh sb="16" eb="18">
      <t>カンサツ</t>
    </rPh>
    <rPh sb="18" eb="20">
      <t>キカン</t>
    </rPh>
    <rPh sb="21" eb="24">
      <t>サイシュウビ</t>
    </rPh>
    <phoneticPr fontId="1"/>
  </si>
  <si>
    <t>介護老人福祉施設</t>
    <rPh sb="0" eb="2">
      <t>カイゴ</t>
    </rPh>
    <rPh sb="2" eb="4">
      <t>ロウジン</t>
    </rPh>
    <rPh sb="4" eb="6">
      <t>フクシ</t>
    </rPh>
    <rPh sb="6" eb="8">
      <t>シセツ</t>
    </rPh>
    <phoneticPr fontId="1"/>
  </si>
  <si>
    <t>地域密着型介護老人福祉施設</t>
    <rPh sb="0" eb="2">
      <t>チイキ</t>
    </rPh>
    <rPh sb="2" eb="4">
      <t>ミッチャク</t>
    </rPh>
    <rPh sb="4" eb="5">
      <t>ガタ</t>
    </rPh>
    <rPh sb="5" eb="13">
      <t>カイゴロウジンフクシシセツ</t>
    </rPh>
    <phoneticPr fontId="1"/>
  </si>
  <si>
    <t>認知症対応型共同生活介護</t>
    <rPh sb="0" eb="6">
      <t>ニンチショウタイオウガタ</t>
    </rPh>
    <rPh sb="6" eb="8">
      <t>キョウドウ</t>
    </rPh>
    <rPh sb="8" eb="10">
      <t>セイカツ</t>
    </rPh>
    <rPh sb="10" eb="12">
      <t>カイゴ</t>
    </rPh>
    <phoneticPr fontId="1"/>
  </si>
  <si>
    <t>施設内療養日数</t>
    <rPh sb="0" eb="3">
      <t>シセツナイ</t>
    </rPh>
    <rPh sb="3" eb="5">
      <t>リョウヨウ</t>
    </rPh>
    <rPh sb="5" eb="7">
      <t>ニッスウ</t>
    </rPh>
    <phoneticPr fontId="1"/>
  </si>
  <si>
    <t>追加補助日数</t>
    <rPh sb="0" eb="2">
      <t>ツイカ</t>
    </rPh>
    <rPh sb="2" eb="4">
      <t>ホジョ</t>
    </rPh>
    <rPh sb="4" eb="6">
      <t>ニッスウ</t>
    </rPh>
    <phoneticPr fontId="1"/>
  </si>
  <si>
    <t>●令和4年度　施設内療養確認票(定員30人以上施設）</t>
    <rPh sb="1" eb="3">
      <t>レイワ</t>
    </rPh>
    <rPh sb="4" eb="6">
      <t>ネンド</t>
    </rPh>
    <rPh sb="7" eb="10">
      <t>シセツナイ</t>
    </rPh>
    <rPh sb="10" eb="12">
      <t>リョウヨウ</t>
    </rPh>
    <rPh sb="12" eb="15">
      <t>カクニンヒョウ</t>
    </rPh>
    <rPh sb="16" eb="18">
      <t>テイイン</t>
    </rPh>
    <rPh sb="20" eb="23">
      <t>ニンイジョウ</t>
    </rPh>
    <rPh sb="23" eb="25">
      <t>シセツ</t>
    </rPh>
    <phoneticPr fontId="1"/>
  </si>
  <si>
    <t>●令和4年度　施設内療養確認票(定員29人以下施設）</t>
    <rPh sb="1" eb="3">
      <t>レイワ</t>
    </rPh>
    <rPh sb="4" eb="6">
      <t>ネンド</t>
    </rPh>
    <rPh sb="7" eb="10">
      <t>シセツナイ</t>
    </rPh>
    <rPh sb="10" eb="12">
      <t>リョウヨウ</t>
    </rPh>
    <rPh sb="12" eb="15">
      <t>カクニンヒョウ</t>
    </rPh>
    <rPh sb="16" eb="18">
      <t>テイイン</t>
    </rPh>
    <rPh sb="20" eb="21">
      <t>ニン</t>
    </rPh>
    <rPh sb="21" eb="23">
      <t>イカ</t>
    </rPh>
    <rPh sb="23" eb="25">
      <t>シセツ</t>
    </rPh>
    <phoneticPr fontId="1"/>
  </si>
  <si>
    <t>施設内療養費</t>
    <rPh sb="0" eb="3">
      <t>シセツナイ</t>
    </rPh>
    <rPh sb="3" eb="5">
      <t>リョウヨウ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</si>
</sst>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
    <numFmt numFmtId="177" formatCode="#,##0_ &quot;円&quot;"/>
    <numFmt numFmtId="178" formatCode="#,##0_ &quot;人&quot;"/>
    <numFmt numFmtId="179" formatCode="#,##0_ "/>
    <numFmt numFmtId="180" formatCode="#,##0_ &quot;日&quot;"/>
  </numFmts>
  <fonts count="5"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45">
    <xf numFmtId="0" fontId="0" fillId="0" borderId="0" xfId="0"/>
    <xf numFmtId="0" fontId="2" fillId="0" borderId="0" xfId="0" applyFont="1"/>
    <xf numFmtId="176" fontId="2" fillId="2" borderId="3" xfId="0" applyNumberFormat="1" applyFont="1" applyFill="1" applyBorder="1"/>
    <xf numFmtId="176" fontId="2" fillId="2" borderId="2" xfId="0" applyNumberFormat="1" applyFont="1" applyFill="1" applyBorder="1"/>
    <xf numFmtId="0" fontId="2" fillId="0" borderId="2" xfId="0" applyFont="1" applyBorder="1"/>
    <xf numFmtId="0" fontId="2" fillId="2" borderId="2" xfId="0" applyFont="1" applyFill="1" applyBorder="1" applyAlignment="1"/>
    <xf numFmtId="0" fontId="0" fillId="0" borderId="2" xfId="0" applyBorder="1"/>
    <xf numFmtId="0" fontId="0" fillId="3" borderId="2" xfId="0" applyFill="1" applyBorder="1"/>
    <xf numFmtId="0" fontId="0" fillId="0" borderId="9" xfId="0" applyFill="1" applyBorder="1"/>
    <xf numFmtId="0" fontId="0" fillId="0" borderId="10" xfId="0" applyFill="1" applyBorder="1"/>
    <xf numFmtId="0" fontId="2" fillId="2" borderId="2" xfId="0" applyFont="1" applyFill="1" applyBorder="1" applyAlignment="1">
      <alignment horizontal="center"/>
    </xf>
    <xf numFmtId="56" fontId="2" fillId="4" borderId="1" xfId="0" applyNumberFormat="1" applyFont="1" applyFill="1" applyBorder="1"/>
    <xf numFmtId="0" fontId="2" fillId="0" borderId="2" xfId="0" applyFont="1" applyBorder="1" applyAlignment="1">
      <alignment horizontal="center"/>
    </xf>
    <xf numFmtId="0" fontId="2" fillId="0" borderId="3" xfId="0" applyFont="1" applyBorder="1" applyAlignment="1">
      <alignment horizontal="center"/>
    </xf>
    <xf numFmtId="0" fontId="2" fillId="2" borderId="2" xfId="0" applyFont="1" applyFill="1" applyBorder="1" applyAlignment="1">
      <alignment shrinkToFit="1"/>
    </xf>
    <xf numFmtId="0" fontId="2" fillId="0" borderId="5"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3" fillId="0" borderId="2" xfId="0" applyFont="1" applyBorder="1"/>
    <xf numFmtId="179" fontId="2" fillId="0" borderId="0" xfId="0" applyNumberFormat="1" applyFont="1"/>
    <xf numFmtId="179" fontId="2" fillId="0" borderId="2" xfId="0" applyNumberFormat="1" applyFont="1" applyBorder="1" applyAlignment="1">
      <alignment shrinkToFit="1"/>
    </xf>
    <xf numFmtId="0" fontId="2" fillId="0" borderId="0" xfId="0" applyFont="1" applyAlignment="1">
      <alignment horizontal="right"/>
    </xf>
    <xf numFmtId="0" fontId="2" fillId="2" borderId="2" xfId="0" applyFont="1" applyFill="1" applyBorder="1" applyAlignment="1">
      <alignment horizontal="center"/>
    </xf>
    <xf numFmtId="179" fontId="4" fillId="0" borderId="2" xfId="0" applyNumberFormat="1" applyFont="1" applyBorder="1"/>
    <xf numFmtId="0" fontId="4" fillId="0" borderId="0" xfId="0" applyFont="1"/>
    <xf numFmtId="56" fontId="2" fillId="4" borderId="1" xfId="0" applyNumberFormat="1" applyFont="1" applyFill="1" applyBorder="1" applyAlignment="1">
      <alignment shrinkToFit="1"/>
    </xf>
    <xf numFmtId="176" fontId="2" fillId="2" borderId="3" xfId="0" applyNumberFormat="1" applyFont="1" applyFill="1" applyBorder="1" applyAlignment="1">
      <alignment shrinkToFit="1"/>
    </xf>
    <xf numFmtId="176" fontId="2" fillId="2" borderId="2" xfId="0" applyNumberFormat="1" applyFont="1" applyFill="1" applyBorder="1" applyAlignment="1">
      <alignment shrinkToFit="1"/>
    </xf>
    <xf numFmtId="178" fontId="2" fillId="0" borderId="2" xfId="0" applyNumberFormat="1" applyFont="1" applyBorder="1" applyAlignment="1">
      <alignment horizontal="right"/>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1" xfId="0" applyFont="1" applyFill="1" applyBorder="1" applyAlignment="1">
      <alignment horizontal="center"/>
    </xf>
    <xf numFmtId="0" fontId="2" fillId="2" borderId="6"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vertical="center"/>
    </xf>
    <xf numFmtId="177" fontId="2" fillId="0" borderId="2" xfId="0" applyNumberFormat="1" applyFont="1" applyBorder="1" applyAlignment="1">
      <alignment horizontal="right"/>
    </xf>
    <xf numFmtId="0" fontId="2" fillId="2" borderId="2" xfId="0" applyFont="1" applyFill="1" applyBorder="1" applyAlignment="1">
      <alignment horizontal="center"/>
    </xf>
    <xf numFmtId="0" fontId="2" fillId="4" borderId="2" xfId="0" applyFont="1" applyFill="1" applyBorder="1" applyAlignment="1">
      <alignment horizontal="center" vertical="center" shrinkToFit="1"/>
    </xf>
    <xf numFmtId="177" fontId="2" fillId="0" borderId="2" xfId="0" applyNumberFormat="1" applyFont="1" applyFill="1" applyBorder="1" applyAlignment="1">
      <alignment horizontal="right"/>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3" xfId="0" applyFont="1" applyFill="1" applyBorder="1" applyAlignment="1">
      <alignment horizontal="center"/>
    </xf>
    <xf numFmtId="180" fontId="2" fillId="0" borderId="2" xfId="0" applyNumberFormat="1" applyFont="1" applyBorder="1" applyAlignment="1">
      <alignment horizontal="right"/>
    </xf>
    <xf numFmtId="0" fontId="2" fillId="4" borderId="2" xfId="0" applyFont="1" applyFill="1" applyBorder="1" applyAlignment="1">
      <alignment horizontal="center" shrinkToFit="1"/>
    </xf>
    <xf numFmtId="0" fontId="2" fillId="4" borderId="2" xfId="0" applyFont="1" applyFill="1" applyBorder="1" applyAlignment="1">
      <alignment horizontal="center"/>
    </xf>
  </cellXfs>
  <cellStyles count="1">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304798</xdr:colOff>
      <xdr:row>17</xdr:row>
      <xdr:rowOff>63497</xdr:rowOff>
    </xdr:from>
    <xdr:to>
      <xdr:col>24</xdr:col>
      <xdr:colOff>592667</xdr:colOff>
      <xdr:row>58</xdr:row>
      <xdr:rowOff>31749</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458381" y="3450164"/>
          <a:ext cx="14025036" cy="547158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入力手順</a:t>
          </a:r>
          <a:r>
            <a:rPr kumimoji="1" lang="en-US" altLang="ja-JP" sz="1100"/>
            <a:t>】</a:t>
          </a:r>
        </a:p>
        <a:p>
          <a:pPr algn="l"/>
          <a:r>
            <a:rPr kumimoji="1" lang="ja-JP" altLang="en-US" sz="1100"/>
            <a:t>　①オレンジセルに必要情報を入力（</a:t>
          </a:r>
          <a:r>
            <a:rPr kumimoji="1" lang="en-US" altLang="ja-JP" sz="1100"/>
            <a:t>B</a:t>
          </a:r>
          <a:r>
            <a:rPr kumimoji="1" lang="ja-JP" altLang="en-US" sz="1100"/>
            <a:t>列</a:t>
          </a:r>
          <a:r>
            <a:rPr kumimoji="1" lang="en-US" altLang="ja-JP" sz="1100"/>
            <a:t>7</a:t>
          </a:r>
          <a:r>
            <a:rPr kumimoji="1" lang="ja-JP" altLang="en-US" sz="1100"/>
            <a:t>行目には当該施設において施設内療養を開始した日を入力してください。以降は自動入力されます。）</a:t>
          </a:r>
          <a:endParaRPr kumimoji="1" lang="en-US" altLang="ja-JP" sz="1100"/>
        </a:p>
        <a:p>
          <a:pPr algn="l"/>
          <a:r>
            <a:rPr kumimoji="1" lang="ja-JP" altLang="en-US" sz="1100"/>
            <a:t>　②各療養者の施設内療養開始日に</a:t>
          </a:r>
          <a:r>
            <a:rPr kumimoji="1" lang="en-US" altLang="ja-JP" sz="1100"/>
            <a:t>"</a:t>
          </a:r>
          <a:r>
            <a:rPr kumimoji="1" lang="ja-JP" altLang="en-US" sz="1100"/>
            <a:t>開始</a:t>
          </a:r>
          <a:r>
            <a:rPr kumimoji="1" lang="en-US" altLang="ja-JP" sz="1100"/>
            <a:t>"</a:t>
          </a:r>
          <a:r>
            <a:rPr kumimoji="1" lang="ja-JP" altLang="en-US" sz="1100"/>
            <a:t>、終了日に</a:t>
          </a:r>
          <a:r>
            <a:rPr kumimoji="1" lang="en-US" altLang="ja-JP" sz="1100"/>
            <a:t>"</a:t>
          </a:r>
          <a:r>
            <a:rPr kumimoji="1" lang="ja-JP" altLang="en-US" sz="1100"/>
            <a:t>終了</a:t>
          </a:r>
          <a:r>
            <a:rPr kumimoji="1" lang="en-US" altLang="ja-JP" sz="1100"/>
            <a:t>"</a:t>
          </a:r>
          <a:r>
            <a:rPr kumimoji="1" lang="ja-JP" altLang="en-US" sz="1100"/>
            <a:t>をプルダウンから選択し、その間は○を選択（コピー＆貼り付け可）</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ja-JP" sz="1100">
              <a:solidFill>
                <a:schemeClr val="lt1"/>
              </a:solidFill>
              <a:effectLst/>
              <a:latin typeface="+mn-lt"/>
              <a:ea typeface="+mn-ea"/>
              <a:cs typeface="+mn-cs"/>
            </a:rPr>
            <a:t>人数、期間が不足する場合は、非表示セルを表示して</a:t>
          </a:r>
          <a:r>
            <a:rPr kumimoji="1" lang="ja-JP" altLang="en-US" sz="1100">
              <a:solidFill>
                <a:schemeClr val="lt1"/>
              </a:solidFill>
              <a:effectLst/>
              <a:latin typeface="+mn-lt"/>
              <a:ea typeface="+mn-ea"/>
              <a:cs typeface="+mn-cs"/>
            </a:rPr>
            <a:t>入力して</a:t>
          </a:r>
          <a:r>
            <a:rPr kumimoji="1" lang="ja-JP" altLang="ja-JP" sz="1100">
              <a:solidFill>
                <a:schemeClr val="lt1"/>
              </a:solidFill>
              <a:effectLst/>
              <a:latin typeface="+mn-lt"/>
              <a:ea typeface="+mn-ea"/>
              <a:cs typeface="+mn-cs"/>
            </a:rPr>
            <a:t>ください。</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　③個票（様式２－２）に、当確認票で算定した施設内療養に要する費用を入力。</a:t>
          </a:r>
          <a:endParaRPr lang="en-US" altLang="ja-JP" sz="1100" b="0" i="0" u="none" strike="noStrike">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　　なお、追加補助が生じる場合、個票には施設内療養費と追加補助費用を</a:t>
          </a:r>
          <a:r>
            <a:rPr lang="en-US" altLang="ja-JP" sz="1100">
              <a:effectLst/>
            </a:rPr>
            <a:t>2</a:t>
          </a:r>
          <a:r>
            <a:rPr lang="ja-JP" altLang="en-US" sz="1100">
              <a:effectLst/>
            </a:rPr>
            <a:t>行にわけて記載すること。（当記入例の</a:t>
          </a:r>
          <a:r>
            <a:rPr lang="en-US" altLang="ja-JP" sz="1100">
              <a:effectLst/>
            </a:rPr>
            <a:t>67</a:t>
          </a:r>
          <a:r>
            <a:rPr lang="ja-JP" altLang="en-US" sz="1100">
              <a:effectLst/>
            </a:rPr>
            <a:t>万円と</a:t>
          </a:r>
          <a:r>
            <a:rPr lang="en-US" altLang="ja-JP" sz="1100">
              <a:effectLst/>
            </a:rPr>
            <a:t>33</a:t>
          </a:r>
          <a:r>
            <a:rPr lang="ja-JP" altLang="en-US" sz="1100">
              <a:effectLst/>
            </a:rPr>
            <a:t>万円は行を分けて記載）</a:t>
          </a:r>
          <a:endParaRPr lang="en-US" altLang="ja-JP" sz="11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en-US" altLang="ja-JP" sz="1100"/>
            <a:t>【</a:t>
          </a:r>
          <a:r>
            <a:rPr kumimoji="1" lang="ja-JP" altLang="en-US" sz="1100"/>
            <a:t>留意事項</a:t>
          </a:r>
          <a:r>
            <a:rPr kumimoji="1" lang="en-US" altLang="ja-JP" sz="1100"/>
            <a:t>】</a:t>
          </a:r>
        </a:p>
        <a:p>
          <a:pPr algn="l"/>
          <a:r>
            <a:rPr kumimoji="1" lang="ja-JP" altLang="en-US" sz="1100"/>
            <a:t>・右端の「施設内療養日数」は、施設内療養を開始した日を</a:t>
          </a:r>
          <a:r>
            <a:rPr kumimoji="1" lang="en-US" altLang="ja-JP" sz="1100"/>
            <a:t>0</a:t>
          </a:r>
          <a:r>
            <a:rPr kumimoji="1" lang="ja-JP" altLang="en-US" sz="1100"/>
            <a:t>日目とし、施設内療養を終了した日までの日数で自動計算します。</a:t>
          </a:r>
          <a:endParaRPr kumimoji="1" lang="en-US" altLang="ja-JP" sz="1100"/>
        </a:p>
        <a:p>
          <a:pPr algn="l"/>
          <a:r>
            <a:rPr kumimoji="1" lang="ja-JP" altLang="en-US" sz="1100"/>
            <a:t>　　例）療養者番号</a:t>
          </a:r>
          <a:r>
            <a:rPr kumimoji="1" lang="en-US" altLang="ja-JP" sz="1100"/>
            <a:t>1</a:t>
          </a:r>
          <a:r>
            <a:rPr kumimoji="1" lang="ja-JP" altLang="en-US" sz="1100"/>
            <a:t>は、</a:t>
          </a:r>
          <a:r>
            <a:rPr kumimoji="1" lang="en-US" altLang="ja-JP" sz="1100"/>
            <a:t>4/1</a:t>
          </a:r>
          <a:r>
            <a:rPr kumimoji="1" lang="ja-JP" altLang="en-US" sz="1100"/>
            <a:t>～</a:t>
          </a:r>
          <a:r>
            <a:rPr kumimoji="1" lang="en-US" altLang="ja-JP" sz="1100"/>
            <a:t>4/8</a:t>
          </a:r>
          <a:r>
            <a:rPr kumimoji="1" lang="ja-JP" altLang="en-US" sz="1100"/>
            <a:t>の</a:t>
          </a:r>
          <a:r>
            <a:rPr kumimoji="1" lang="en-US" altLang="ja-JP" sz="1100"/>
            <a:t>7</a:t>
          </a:r>
          <a:r>
            <a:rPr kumimoji="1" lang="ja-JP" altLang="en-US" sz="1100"/>
            <a:t>日間施設内療養を行い、</a:t>
          </a:r>
          <a:r>
            <a:rPr kumimoji="1" lang="en-US" altLang="ja-JP" sz="1100"/>
            <a:t>4/9</a:t>
          </a:r>
          <a:r>
            <a:rPr kumimoji="1" lang="ja-JP" altLang="en-US" sz="1100"/>
            <a:t>より通常の生活に戻られた方の記入例です。</a:t>
          </a:r>
        </a:p>
        <a:p>
          <a:pPr algn="l"/>
          <a:r>
            <a:rPr kumimoji="1" lang="ja-JP" altLang="en-US" sz="1100"/>
            <a:t>・一人あたりの上限日数は</a:t>
          </a:r>
          <a:r>
            <a:rPr kumimoji="1" lang="en-US" altLang="ja-JP" sz="1100"/>
            <a:t>15</a:t>
          </a:r>
          <a:r>
            <a:rPr kumimoji="1" lang="ja-JP" altLang="en-US" sz="1100"/>
            <a:t>日</a:t>
          </a:r>
          <a:r>
            <a:rPr kumimoji="1" lang="en-US" altLang="ja-JP" sz="1100"/>
            <a:t>(15</a:t>
          </a:r>
          <a:r>
            <a:rPr kumimoji="1" lang="ja-JP" altLang="en-US" sz="1100"/>
            <a:t>万円</a:t>
          </a:r>
          <a:r>
            <a:rPr kumimoji="1" lang="en-US" altLang="ja-JP" sz="1100"/>
            <a:t>)</a:t>
          </a:r>
          <a:r>
            <a:rPr kumimoji="1" lang="ja-JP" altLang="en-US" sz="1100"/>
            <a:t>のため、</a:t>
          </a:r>
          <a:r>
            <a:rPr kumimoji="1" lang="en-US" altLang="ja-JP" sz="1100"/>
            <a:t>15</a:t>
          </a:r>
          <a:r>
            <a:rPr kumimoji="1" lang="ja-JP" altLang="en-US" sz="1100"/>
            <a:t>日を超えて施設内療養を行った場合でも、当事業上は施設内療養日数は</a:t>
          </a:r>
          <a:r>
            <a:rPr kumimoji="1" lang="en-US" altLang="ja-JP" sz="1100"/>
            <a:t>15</a:t>
          </a:r>
          <a:r>
            <a:rPr kumimoji="1" lang="ja-JP" altLang="en-US" sz="1100"/>
            <a:t>日の扱いとなります。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この場合、</a:t>
          </a:r>
          <a:r>
            <a:rPr kumimoji="1" lang="en-US" altLang="ja-JP" sz="1100"/>
            <a:t>15</a:t>
          </a:r>
          <a:r>
            <a:rPr kumimoji="1" lang="ja-JP" altLang="en-US" sz="1100"/>
            <a:t>日目を終了と選択してください。（例：療養者番号５）</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・途中で入院等（施設退所を含む）された方は、入院等した日までの日数となります。</a:t>
          </a:r>
          <a:r>
            <a:rPr kumimoji="1" lang="ja-JP" altLang="ja-JP" sz="1100">
              <a:solidFill>
                <a:schemeClr val="lt1"/>
              </a:solidFill>
              <a:effectLst/>
              <a:latin typeface="+mn-lt"/>
              <a:ea typeface="+mn-ea"/>
              <a:cs typeface="+mn-cs"/>
            </a:rPr>
            <a:t>（例：療養者番号</a:t>
          </a:r>
          <a:r>
            <a:rPr kumimoji="1" lang="en-US" altLang="ja-JP" sz="1100">
              <a:solidFill>
                <a:schemeClr val="lt1"/>
              </a:solidFill>
              <a:effectLst/>
              <a:latin typeface="+mn-lt"/>
              <a:ea typeface="+mn-ea"/>
              <a:cs typeface="+mn-cs"/>
            </a:rPr>
            <a:t>2,4,6</a:t>
          </a:r>
          <a:r>
            <a:rPr kumimoji="1" lang="ja-JP" altLang="ja-JP"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即日入院された方（</a:t>
          </a:r>
          <a:r>
            <a:rPr kumimoji="1" lang="en-US" altLang="ja-JP" sz="1100" u="sng">
              <a:solidFill>
                <a:schemeClr val="lt1"/>
              </a:solidFill>
              <a:effectLst/>
              <a:latin typeface="+mn-lt"/>
              <a:ea typeface="+mn-ea"/>
              <a:cs typeface="+mn-cs"/>
            </a:rPr>
            <a:t>4/1</a:t>
          </a:r>
          <a:r>
            <a:rPr kumimoji="1" lang="ja-JP" altLang="en-US" sz="1100" u="sng">
              <a:solidFill>
                <a:schemeClr val="lt1"/>
              </a:solidFill>
              <a:effectLst/>
              <a:latin typeface="+mn-lt"/>
              <a:ea typeface="+mn-ea"/>
              <a:cs typeface="+mn-cs"/>
            </a:rPr>
            <a:t>に陽性判明してその日の内に入院された方）は、当票に記入しないでください。</a:t>
          </a:r>
          <a:endParaRPr kumimoji="1" lang="en-US" altLang="ja-JP" sz="1100" u="sng">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a:effectLst/>
            </a:rPr>
            <a:t>【</a:t>
          </a:r>
          <a:r>
            <a:rPr lang="ja-JP" altLang="en-US" sz="1100">
              <a:effectLst/>
            </a:rPr>
            <a:t>追加支援について</a:t>
          </a:r>
          <a:r>
            <a:rPr lang="en-US" altLang="ja-JP" sz="1100">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・令和</a:t>
          </a:r>
          <a:r>
            <a:rPr lang="en-US" altLang="ja-JP" sz="1100">
              <a:effectLst/>
            </a:rPr>
            <a:t>4</a:t>
          </a:r>
          <a:r>
            <a:rPr lang="ja-JP" altLang="en-US" sz="1100">
              <a:effectLst/>
            </a:rPr>
            <a:t>年</a:t>
          </a:r>
          <a:r>
            <a:rPr lang="en-US" altLang="ja-JP" sz="1100">
              <a:effectLst/>
            </a:rPr>
            <a:t>4</a:t>
          </a:r>
          <a:r>
            <a:rPr lang="ja-JP" altLang="en-US" sz="1100">
              <a:effectLst/>
            </a:rPr>
            <a:t>月</a:t>
          </a:r>
          <a:r>
            <a:rPr lang="en-US" altLang="ja-JP" sz="1100">
              <a:effectLst/>
            </a:rPr>
            <a:t>8</a:t>
          </a:r>
          <a:r>
            <a:rPr lang="ja-JP" altLang="en-US" sz="1100">
              <a:effectLst/>
            </a:rPr>
            <a:t>日～</a:t>
          </a:r>
          <a:r>
            <a:rPr lang="en-US" altLang="ja-JP" sz="1100">
              <a:effectLst/>
            </a:rPr>
            <a:t>12</a:t>
          </a:r>
          <a:r>
            <a:rPr lang="ja-JP" altLang="en-US" sz="1100">
              <a:effectLst/>
            </a:rPr>
            <a:t>月</a:t>
          </a:r>
          <a:r>
            <a:rPr lang="en-US" altLang="ja-JP" sz="1100">
              <a:effectLst/>
            </a:rPr>
            <a:t>31</a:t>
          </a:r>
          <a:r>
            <a:rPr lang="ja-JP" altLang="en-US" sz="1100">
              <a:effectLst/>
            </a:rPr>
            <a:t>日までの間、定員</a:t>
          </a:r>
          <a:r>
            <a:rPr lang="en-US" altLang="ja-JP" sz="1100">
              <a:effectLst/>
            </a:rPr>
            <a:t>30</a:t>
          </a:r>
          <a:r>
            <a:rPr lang="ja-JP" altLang="en-US" sz="1100">
              <a:effectLst/>
            </a:rPr>
            <a:t>人以上の施設において、</a:t>
          </a:r>
          <a:r>
            <a:rPr lang="en-US" altLang="ja-JP" sz="1100">
              <a:effectLst/>
            </a:rPr>
            <a:t>1</a:t>
          </a:r>
          <a:r>
            <a:rPr lang="ja-JP" altLang="en-US" sz="1100">
              <a:effectLst/>
            </a:rPr>
            <a:t>日</a:t>
          </a:r>
          <a:r>
            <a:rPr lang="en-US" altLang="ja-JP" sz="1100">
              <a:effectLst/>
            </a:rPr>
            <a:t>5</a:t>
          </a:r>
          <a:r>
            <a:rPr lang="ja-JP" altLang="en-US" sz="1100">
              <a:effectLst/>
            </a:rPr>
            <a:t>名以上</a:t>
          </a:r>
          <a:r>
            <a:rPr lang="ja-JP" altLang="ja-JP" sz="1100">
              <a:solidFill>
                <a:schemeClr val="lt1"/>
              </a:solidFill>
              <a:effectLst/>
              <a:latin typeface="+mn-lt"/>
              <a:ea typeface="+mn-ea"/>
              <a:cs typeface="+mn-cs"/>
            </a:rPr>
            <a:t>の施設内療養者がいる場合</a:t>
          </a:r>
          <a:r>
            <a:rPr lang="ja-JP" altLang="en-US" sz="1100">
              <a:effectLst/>
            </a:rPr>
            <a:t>、施設内療養者１名につき１万円／日を追加補助します。</a:t>
          </a:r>
          <a:endParaRPr lang="en-US" altLang="ja-JP" sz="11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aseline="0">
              <a:effectLst/>
            </a:rPr>
            <a:t> ・当確認票において追加補助の金額も自動計算します。最上段の「追加補助費用」がその金額となりますので、個票（様式２－２）にご記入ください。</a:t>
          </a:r>
          <a:endParaRPr lang="ja-JP" altLang="ja-JP" sz="1100">
            <a:effectLst/>
          </a:endParaRPr>
        </a:p>
      </xdr:txBody>
    </xdr:sp>
    <xdr:clientData/>
  </xdr:twoCellAnchor>
  <xdr:twoCellAnchor>
    <xdr:from>
      <xdr:col>9</xdr:col>
      <xdr:colOff>560917</xdr:colOff>
      <xdr:row>0</xdr:row>
      <xdr:rowOff>127001</xdr:rowOff>
    </xdr:from>
    <xdr:to>
      <xdr:col>15</xdr:col>
      <xdr:colOff>201083</xdr:colOff>
      <xdr:row>2</xdr:row>
      <xdr:rowOff>105834</xdr:rowOff>
    </xdr:to>
    <xdr:sp macro="" textlink="">
      <xdr:nvSpPr>
        <xdr:cNvPr id="3" name="楕円 2">
          <a:extLst>
            <a:ext uri="{FF2B5EF4-FFF2-40B4-BE49-F238E27FC236}">
              <a16:creationId xmlns:a16="http://schemas.microsoft.com/office/drawing/2014/main" id="{AA3C6658-6D8E-4398-A7CA-ED7D2ED7CFF9}"/>
            </a:ext>
          </a:extLst>
        </xdr:cNvPr>
        <xdr:cNvSpPr/>
      </xdr:nvSpPr>
      <xdr:spPr>
        <a:xfrm>
          <a:off x="6085417" y="127001"/>
          <a:ext cx="3386666" cy="4021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592666</xdr:colOff>
      <xdr:row>0</xdr:row>
      <xdr:rowOff>116416</xdr:rowOff>
    </xdr:from>
    <xdr:to>
      <xdr:col>21</xdr:col>
      <xdr:colOff>232832</xdr:colOff>
      <xdr:row>2</xdr:row>
      <xdr:rowOff>95249</xdr:rowOff>
    </xdr:to>
    <xdr:sp macro="" textlink="">
      <xdr:nvSpPr>
        <xdr:cNvPr id="4" name="楕円 3">
          <a:extLst>
            <a:ext uri="{FF2B5EF4-FFF2-40B4-BE49-F238E27FC236}">
              <a16:creationId xmlns:a16="http://schemas.microsoft.com/office/drawing/2014/main" id="{94CE89BB-9513-43EA-B458-8D574806A315}"/>
            </a:ext>
          </a:extLst>
        </xdr:cNvPr>
        <xdr:cNvSpPr/>
      </xdr:nvSpPr>
      <xdr:spPr>
        <a:xfrm>
          <a:off x="9863666" y="116416"/>
          <a:ext cx="3386666" cy="4021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529166</xdr:colOff>
      <xdr:row>2</xdr:row>
      <xdr:rowOff>127000</xdr:rowOff>
    </xdr:from>
    <xdr:to>
      <xdr:col>2</xdr:col>
      <xdr:colOff>560916</xdr:colOff>
      <xdr:row>5</xdr:row>
      <xdr:rowOff>158750</xdr:rowOff>
    </xdr:to>
    <xdr:sp macro="" textlink="">
      <xdr:nvSpPr>
        <xdr:cNvPr id="5" name="正方形/長方形 4">
          <a:extLst>
            <a:ext uri="{FF2B5EF4-FFF2-40B4-BE49-F238E27FC236}">
              <a16:creationId xmlns:a16="http://schemas.microsoft.com/office/drawing/2014/main" id="{9BDEB18D-FEBB-48AE-8DAE-EB3A04CD0F65}"/>
            </a:ext>
          </a:extLst>
        </xdr:cNvPr>
        <xdr:cNvSpPr/>
      </xdr:nvSpPr>
      <xdr:spPr>
        <a:xfrm>
          <a:off x="1058333" y="550333"/>
          <a:ext cx="656166" cy="508000"/>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①</a:t>
          </a:r>
        </a:p>
      </xdr:txBody>
    </xdr:sp>
    <xdr:clientData/>
  </xdr:twoCellAnchor>
  <xdr:twoCellAnchor>
    <xdr:from>
      <xdr:col>9</xdr:col>
      <xdr:colOff>254000</xdr:colOff>
      <xdr:row>12</xdr:row>
      <xdr:rowOff>137583</xdr:rowOff>
    </xdr:from>
    <xdr:to>
      <xdr:col>10</xdr:col>
      <xdr:colOff>285749</xdr:colOff>
      <xdr:row>15</xdr:row>
      <xdr:rowOff>10583</xdr:rowOff>
    </xdr:to>
    <xdr:sp macro="" textlink="">
      <xdr:nvSpPr>
        <xdr:cNvPr id="6" name="正方形/長方形 5">
          <a:extLst>
            <a:ext uri="{FF2B5EF4-FFF2-40B4-BE49-F238E27FC236}">
              <a16:creationId xmlns:a16="http://schemas.microsoft.com/office/drawing/2014/main" id="{27229475-8D62-48FF-BBCD-30110AA666F3}"/>
            </a:ext>
          </a:extLst>
        </xdr:cNvPr>
        <xdr:cNvSpPr/>
      </xdr:nvSpPr>
      <xdr:spPr>
        <a:xfrm>
          <a:off x="5778500" y="2518833"/>
          <a:ext cx="656166" cy="508000"/>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②</a:t>
          </a:r>
        </a:p>
      </xdr:txBody>
    </xdr:sp>
    <xdr:clientData/>
  </xdr:twoCellAnchor>
  <xdr:twoCellAnchor>
    <xdr:from>
      <xdr:col>14</xdr:col>
      <xdr:colOff>613834</xdr:colOff>
      <xdr:row>0</xdr:row>
      <xdr:rowOff>105832</xdr:rowOff>
    </xdr:from>
    <xdr:to>
      <xdr:col>16</xdr:col>
      <xdr:colOff>21166</xdr:colOff>
      <xdr:row>2</xdr:row>
      <xdr:rowOff>190499</xdr:rowOff>
    </xdr:to>
    <xdr:sp macro="" textlink="">
      <xdr:nvSpPr>
        <xdr:cNvPr id="7" name="正方形/長方形 6">
          <a:extLst>
            <a:ext uri="{FF2B5EF4-FFF2-40B4-BE49-F238E27FC236}">
              <a16:creationId xmlns:a16="http://schemas.microsoft.com/office/drawing/2014/main" id="{68D69096-77BA-4BCD-9A47-301BD1E64527}"/>
            </a:ext>
          </a:extLst>
        </xdr:cNvPr>
        <xdr:cNvSpPr/>
      </xdr:nvSpPr>
      <xdr:spPr>
        <a:xfrm>
          <a:off x="9260417" y="105832"/>
          <a:ext cx="656166" cy="508000"/>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304798</xdr:colOff>
      <xdr:row>14</xdr:row>
      <xdr:rowOff>95250</xdr:rowOff>
    </xdr:from>
    <xdr:to>
      <xdr:col>22</xdr:col>
      <xdr:colOff>497415</xdr:colOff>
      <xdr:row>38</xdr:row>
      <xdr:rowOff>42336</xdr:rowOff>
    </xdr:to>
    <xdr:sp macro="" textlink="">
      <xdr:nvSpPr>
        <xdr:cNvPr id="2" name="角丸四角形 1">
          <a:extLst>
            <a:ext uri="{FF2B5EF4-FFF2-40B4-BE49-F238E27FC236}">
              <a16:creationId xmlns:a16="http://schemas.microsoft.com/office/drawing/2014/main" id="{A0EFB1C1-FD03-412B-A25F-2E230DB73929}"/>
            </a:ext>
          </a:extLst>
        </xdr:cNvPr>
        <xdr:cNvSpPr/>
      </xdr:nvSpPr>
      <xdr:spPr>
        <a:xfrm>
          <a:off x="1458381" y="2899833"/>
          <a:ext cx="12680951" cy="502708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入力手順</a:t>
          </a:r>
          <a:r>
            <a:rPr kumimoji="1" lang="en-US" altLang="ja-JP" sz="1100"/>
            <a:t>】</a:t>
          </a:r>
        </a:p>
        <a:p>
          <a:pPr algn="l"/>
          <a:r>
            <a:rPr kumimoji="1" lang="ja-JP" altLang="en-US" sz="1100"/>
            <a:t>　①オレンジセルに必要情報を入力（</a:t>
          </a:r>
          <a:r>
            <a:rPr kumimoji="1" lang="en-US" altLang="ja-JP" sz="1100"/>
            <a:t>B</a:t>
          </a:r>
          <a:r>
            <a:rPr kumimoji="1" lang="ja-JP" altLang="en-US" sz="1100"/>
            <a:t>列</a:t>
          </a:r>
          <a:r>
            <a:rPr kumimoji="1" lang="en-US" altLang="ja-JP" sz="1100"/>
            <a:t>7</a:t>
          </a:r>
          <a:r>
            <a:rPr kumimoji="1" lang="ja-JP" altLang="en-US" sz="1100"/>
            <a:t>行目には当該施設において施設内療養を開始した日を入力してください。以降は自動入力されます。）</a:t>
          </a:r>
          <a:endParaRPr kumimoji="1" lang="en-US" altLang="ja-JP" sz="1100"/>
        </a:p>
        <a:p>
          <a:pPr algn="l"/>
          <a:r>
            <a:rPr kumimoji="1" lang="ja-JP" altLang="en-US" sz="1100"/>
            <a:t>　②各療養者の施設内療養開始日に</a:t>
          </a:r>
          <a:r>
            <a:rPr kumimoji="1" lang="en-US" altLang="ja-JP" sz="1100"/>
            <a:t>"</a:t>
          </a:r>
          <a:r>
            <a:rPr kumimoji="1" lang="ja-JP" altLang="en-US" sz="1100"/>
            <a:t>開始</a:t>
          </a:r>
          <a:r>
            <a:rPr kumimoji="1" lang="en-US" altLang="ja-JP" sz="1100"/>
            <a:t>"</a:t>
          </a:r>
          <a:r>
            <a:rPr kumimoji="1" lang="ja-JP" altLang="en-US" sz="1100"/>
            <a:t>、終了日に</a:t>
          </a:r>
          <a:r>
            <a:rPr kumimoji="1" lang="en-US" altLang="ja-JP" sz="1100"/>
            <a:t>"</a:t>
          </a:r>
          <a:r>
            <a:rPr kumimoji="1" lang="ja-JP" altLang="en-US" sz="1100"/>
            <a:t>終了</a:t>
          </a:r>
          <a:r>
            <a:rPr kumimoji="1" lang="en-US" altLang="ja-JP" sz="1100"/>
            <a:t>"</a:t>
          </a:r>
          <a:r>
            <a:rPr kumimoji="1" lang="ja-JP" altLang="en-US" sz="1100"/>
            <a:t>をプルダウンから選択し、その間は○を選択（</a:t>
          </a:r>
          <a:r>
            <a:rPr kumimoji="1" lang="ja-JP" altLang="ja-JP" sz="1100">
              <a:solidFill>
                <a:schemeClr val="lt1"/>
              </a:solidFill>
              <a:effectLst/>
              <a:latin typeface="+mn-lt"/>
              <a:ea typeface="+mn-ea"/>
              <a:cs typeface="+mn-cs"/>
            </a:rPr>
            <a:t>コピー＆貼り付け可</a:t>
          </a:r>
          <a:r>
            <a:rPr kumimoji="1" lang="ja-JP" altLang="en-US" sz="1100"/>
            <a:t>）</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ja-JP" sz="1100">
              <a:solidFill>
                <a:schemeClr val="lt1"/>
              </a:solidFill>
              <a:effectLst/>
              <a:latin typeface="+mn-lt"/>
              <a:ea typeface="+mn-ea"/>
              <a:cs typeface="+mn-cs"/>
            </a:rPr>
            <a:t>人数、期間が不足する場合は、非表示セルを表示して</a:t>
          </a:r>
          <a:r>
            <a:rPr kumimoji="1" lang="ja-JP" altLang="en-US" sz="1100">
              <a:solidFill>
                <a:schemeClr val="lt1"/>
              </a:solidFill>
              <a:effectLst/>
              <a:latin typeface="+mn-lt"/>
              <a:ea typeface="+mn-ea"/>
              <a:cs typeface="+mn-cs"/>
            </a:rPr>
            <a:t>入力して</a:t>
          </a:r>
          <a:r>
            <a:rPr kumimoji="1" lang="ja-JP" altLang="ja-JP" sz="1100">
              <a:solidFill>
                <a:schemeClr val="lt1"/>
              </a:solidFill>
              <a:effectLst/>
              <a:latin typeface="+mn-lt"/>
              <a:ea typeface="+mn-ea"/>
              <a:cs typeface="+mn-cs"/>
            </a:rPr>
            <a:t>ください。</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　③個票（様式２－２）に、当確認票で算定した施設内療養に要する費用を入力。</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　　なお、追加補助が生じる場合、個票には施設内療養費と追加補助費用を</a:t>
          </a:r>
          <a:r>
            <a:rPr lang="en-US" altLang="ja-JP" sz="1100">
              <a:effectLst/>
            </a:rPr>
            <a:t>2</a:t>
          </a:r>
          <a:r>
            <a:rPr lang="ja-JP" altLang="en-US" sz="1100">
              <a:effectLst/>
            </a:rPr>
            <a:t>行にわけて記載すること。（当記入例の</a:t>
          </a:r>
          <a:r>
            <a:rPr lang="en-US" altLang="ja-JP" sz="1100">
              <a:effectLst/>
            </a:rPr>
            <a:t>67</a:t>
          </a:r>
          <a:r>
            <a:rPr lang="ja-JP" altLang="en-US" sz="1100">
              <a:effectLst/>
            </a:rPr>
            <a:t>万円と</a:t>
          </a:r>
          <a:r>
            <a:rPr lang="en-US" altLang="ja-JP" sz="1100">
              <a:effectLst/>
            </a:rPr>
            <a:t>33</a:t>
          </a:r>
          <a:r>
            <a:rPr lang="ja-JP" altLang="en-US" sz="1100">
              <a:effectLst/>
            </a:rPr>
            <a:t>万円は行を分けて記載）</a:t>
          </a:r>
        </a:p>
        <a:p>
          <a:pPr algn="l"/>
          <a:endParaRPr kumimoji="1" lang="en-US" altLang="ja-JP" sz="1100"/>
        </a:p>
        <a:p>
          <a:pPr algn="l"/>
          <a:r>
            <a:rPr kumimoji="1" lang="en-US" altLang="ja-JP" sz="1100"/>
            <a:t>【</a:t>
          </a:r>
          <a:r>
            <a:rPr kumimoji="1" lang="ja-JP" altLang="en-US" sz="1100"/>
            <a:t>留意事項</a:t>
          </a:r>
          <a:r>
            <a:rPr kumimoji="1" lang="en-US" altLang="ja-JP" sz="1100"/>
            <a:t>】</a:t>
          </a:r>
        </a:p>
        <a:p>
          <a:pPr algn="l"/>
          <a:r>
            <a:rPr kumimoji="1" lang="ja-JP" altLang="en-US" sz="1100"/>
            <a:t>・右端の「施設内療養日数」は、施設内療養を開始した日を</a:t>
          </a:r>
          <a:r>
            <a:rPr kumimoji="1" lang="en-US" altLang="ja-JP" sz="1100"/>
            <a:t>0</a:t>
          </a:r>
          <a:r>
            <a:rPr kumimoji="1" lang="ja-JP" altLang="en-US" sz="1100"/>
            <a:t>日目とし、施設内療養を終了した日までの日数で自動計算します。</a:t>
          </a:r>
        </a:p>
        <a:p>
          <a:pPr algn="l"/>
          <a:r>
            <a:rPr kumimoji="1" lang="ja-JP" altLang="en-US" sz="1100"/>
            <a:t>　　例）療養者番号</a:t>
          </a:r>
          <a:r>
            <a:rPr kumimoji="1" lang="en-US" altLang="ja-JP" sz="1100"/>
            <a:t>1</a:t>
          </a:r>
          <a:r>
            <a:rPr kumimoji="1" lang="ja-JP" altLang="en-US" sz="1100"/>
            <a:t>は、</a:t>
          </a:r>
          <a:r>
            <a:rPr kumimoji="1" lang="en-US" altLang="ja-JP" sz="1100"/>
            <a:t>4/1</a:t>
          </a:r>
          <a:r>
            <a:rPr kumimoji="1" lang="ja-JP" altLang="en-US" sz="1100"/>
            <a:t>～</a:t>
          </a:r>
          <a:r>
            <a:rPr kumimoji="1" lang="en-US" altLang="ja-JP" sz="1100"/>
            <a:t>4/8</a:t>
          </a:r>
          <a:r>
            <a:rPr kumimoji="1" lang="ja-JP" altLang="en-US" sz="1100"/>
            <a:t>の</a:t>
          </a:r>
          <a:r>
            <a:rPr kumimoji="1" lang="en-US" altLang="ja-JP" sz="1100"/>
            <a:t>7</a:t>
          </a:r>
          <a:r>
            <a:rPr kumimoji="1" lang="ja-JP" altLang="en-US" sz="1100"/>
            <a:t>日間施設内療養を行い、</a:t>
          </a:r>
          <a:r>
            <a:rPr kumimoji="1" lang="en-US" altLang="ja-JP" sz="1100"/>
            <a:t>4/9</a:t>
          </a:r>
          <a:r>
            <a:rPr kumimoji="1" lang="ja-JP" altLang="en-US" sz="1100"/>
            <a:t>より通常の生活に戻られた方の記入例です。</a:t>
          </a:r>
          <a:endParaRPr kumimoji="0" lang="en-US" altLang="ja-JP" sz="1100" b="0" i="0" u="none" strike="noStrike">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・一人あたりの上限日数は</a:t>
          </a:r>
          <a:r>
            <a:rPr kumimoji="1" lang="en-US" altLang="ja-JP" sz="1100">
              <a:solidFill>
                <a:schemeClr val="lt1"/>
              </a:solidFill>
              <a:effectLst/>
              <a:latin typeface="+mn-lt"/>
              <a:ea typeface="+mn-ea"/>
              <a:cs typeface="+mn-cs"/>
            </a:rPr>
            <a:t>15</a:t>
          </a:r>
          <a:r>
            <a:rPr kumimoji="1" lang="ja-JP" altLang="ja-JP" sz="1100">
              <a:solidFill>
                <a:schemeClr val="lt1"/>
              </a:solidFill>
              <a:effectLst/>
              <a:latin typeface="+mn-lt"/>
              <a:ea typeface="+mn-ea"/>
              <a:cs typeface="+mn-cs"/>
            </a:rPr>
            <a:t>日</a:t>
          </a:r>
          <a:r>
            <a:rPr kumimoji="1" lang="en-US" altLang="ja-JP" sz="1100">
              <a:solidFill>
                <a:schemeClr val="lt1"/>
              </a:solidFill>
              <a:effectLst/>
              <a:latin typeface="+mn-lt"/>
              <a:ea typeface="+mn-ea"/>
              <a:cs typeface="+mn-cs"/>
            </a:rPr>
            <a:t>(15</a:t>
          </a:r>
          <a:r>
            <a:rPr kumimoji="1" lang="ja-JP" altLang="ja-JP" sz="1100">
              <a:solidFill>
                <a:schemeClr val="lt1"/>
              </a:solidFill>
              <a:effectLst/>
              <a:latin typeface="+mn-lt"/>
              <a:ea typeface="+mn-ea"/>
              <a:cs typeface="+mn-cs"/>
            </a:rPr>
            <a:t>万円</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のため、</a:t>
          </a:r>
          <a:r>
            <a:rPr kumimoji="1" lang="en-US" altLang="ja-JP" sz="1100">
              <a:solidFill>
                <a:schemeClr val="lt1"/>
              </a:solidFill>
              <a:effectLst/>
              <a:latin typeface="+mn-lt"/>
              <a:ea typeface="+mn-ea"/>
              <a:cs typeface="+mn-cs"/>
            </a:rPr>
            <a:t>15</a:t>
          </a:r>
          <a:r>
            <a:rPr kumimoji="1" lang="ja-JP" altLang="ja-JP" sz="1100">
              <a:solidFill>
                <a:schemeClr val="lt1"/>
              </a:solidFill>
              <a:effectLst/>
              <a:latin typeface="+mn-lt"/>
              <a:ea typeface="+mn-ea"/>
              <a:cs typeface="+mn-cs"/>
            </a:rPr>
            <a:t>日を超えて施設内療養を行った場合でも、当事業上は施設内療養日数は</a:t>
          </a:r>
          <a:r>
            <a:rPr kumimoji="1" lang="en-US" altLang="ja-JP" sz="1100">
              <a:solidFill>
                <a:schemeClr val="lt1"/>
              </a:solidFill>
              <a:effectLst/>
              <a:latin typeface="+mn-lt"/>
              <a:ea typeface="+mn-ea"/>
              <a:cs typeface="+mn-cs"/>
            </a:rPr>
            <a:t>15</a:t>
          </a:r>
          <a:r>
            <a:rPr kumimoji="1" lang="ja-JP" altLang="ja-JP" sz="1100">
              <a:solidFill>
                <a:schemeClr val="lt1"/>
              </a:solidFill>
              <a:effectLst/>
              <a:latin typeface="+mn-lt"/>
              <a:ea typeface="+mn-ea"/>
              <a:cs typeface="+mn-cs"/>
            </a:rPr>
            <a:t>日の扱いとなります。</a:t>
          </a:r>
          <a:endParaRPr kumimoji="1" lang="ja-JP" altLang="en-US" sz="1100">
            <a:solidFill>
              <a:schemeClr val="lt1"/>
            </a:solidFill>
            <a:effectLst/>
            <a:latin typeface="+mn-lt"/>
            <a:ea typeface="+mn-ea"/>
            <a:cs typeface="+mn-cs"/>
          </a:endParaRPr>
        </a:p>
        <a:p>
          <a:r>
            <a:rPr kumimoji="1" lang="ja-JP" altLang="en-US" sz="1100">
              <a:solidFill>
                <a:schemeClr val="lt1"/>
              </a:solidFill>
              <a:effectLst/>
              <a:latin typeface="+mn-lt"/>
              <a:ea typeface="+mn-ea"/>
              <a:cs typeface="+mn-cs"/>
            </a:rPr>
            <a:t>　この場合、</a:t>
          </a:r>
          <a:r>
            <a:rPr kumimoji="1" lang="en-US" altLang="ja-JP" sz="1100">
              <a:solidFill>
                <a:schemeClr val="lt1"/>
              </a:solidFill>
              <a:effectLst/>
              <a:latin typeface="+mn-lt"/>
              <a:ea typeface="+mn-ea"/>
              <a:cs typeface="+mn-cs"/>
            </a:rPr>
            <a:t>15</a:t>
          </a:r>
          <a:r>
            <a:rPr kumimoji="1" lang="ja-JP" altLang="en-US" sz="1100">
              <a:solidFill>
                <a:schemeClr val="lt1"/>
              </a:solidFill>
              <a:effectLst/>
              <a:latin typeface="+mn-lt"/>
              <a:ea typeface="+mn-ea"/>
              <a:cs typeface="+mn-cs"/>
            </a:rPr>
            <a:t>日目を終了と選択してください。（例：療養者番号５）</a:t>
          </a:r>
        </a:p>
        <a:p>
          <a:r>
            <a:rPr kumimoji="1" lang="ja-JP" altLang="en-US" sz="1100">
              <a:solidFill>
                <a:schemeClr val="lt1"/>
              </a:solidFill>
              <a:effectLst/>
              <a:latin typeface="+mn-lt"/>
              <a:ea typeface="+mn-ea"/>
              <a:cs typeface="+mn-cs"/>
            </a:rPr>
            <a:t>・途中で入院等（施設退所を含む）された方は、入院等した日までの日数となります。（例：療養者番号</a:t>
          </a:r>
          <a:r>
            <a:rPr kumimoji="1" lang="en-US" altLang="ja-JP" sz="1100">
              <a:solidFill>
                <a:schemeClr val="lt1"/>
              </a:solidFill>
              <a:effectLst/>
              <a:latin typeface="+mn-lt"/>
              <a:ea typeface="+mn-ea"/>
              <a:cs typeface="+mn-cs"/>
            </a:rPr>
            <a:t>2,4,6</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即日入院された方（</a:t>
          </a:r>
          <a:r>
            <a:rPr kumimoji="1" lang="en-US" altLang="ja-JP" sz="1100" u="sng">
              <a:solidFill>
                <a:schemeClr val="lt1"/>
              </a:solidFill>
              <a:effectLst/>
              <a:latin typeface="+mn-lt"/>
              <a:ea typeface="+mn-ea"/>
              <a:cs typeface="+mn-cs"/>
            </a:rPr>
            <a:t>4/1</a:t>
          </a:r>
          <a:r>
            <a:rPr kumimoji="1" lang="ja-JP" altLang="ja-JP" sz="1100" u="sng">
              <a:solidFill>
                <a:schemeClr val="lt1"/>
              </a:solidFill>
              <a:effectLst/>
              <a:latin typeface="+mn-lt"/>
              <a:ea typeface="+mn-ea"/>
              <a:cs typeface="+mn-cs"/>
            </a:rPr>
            <a:t>に陽性判明してその日の内に入院された方）は、当票に記入しないでください。</a:t>
          </a:r>
          <a:endParaRPr kumimoji="1" lang="ja-JP" altLang="en-US" sz="1100" u="sng">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a:effectLst/>
            </a:rPr>
            <a:t>【</a:t>
          </a:r>
          <a:r>
            <a:rPr lang="ja-JP" altLang="en-US" sz="1100">
              <a:effectLst/>
            </a:rPr>
            <a:t>追加支援について</a:t>
          </a:r>
          <a:r>
            <a:rPr lang="en-US" altLang="ja-JP" sz="1100">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・令和</a:t>
          </a:r>
          <a:r>
            <a:rPr lang="en-US" altLang="ja-JP" sz="1100">
              <a:effectLst/>
            </a:rPr>
            <a:t>4</a:t>
          </a:r>
          <a:r>
            <a:rPr lang="ja-JP" altLang="en-US" sz="1100">
              <a:effectLst/>
            </a:rPr>
            <a:t>年</a:t>
          </a:r>
          <a:r>
            <a:rPr lang="en-US" altLang="ja-JP" sz="1100">
              <a:effectLst/>
            </a:rPr>
            <a:t>4</a:t>
          </a:r>
          <a:r>
            <a:rPr lang="ja-JP" altLang="en-US" sz="1100">
              <a:effectLst/>
            </a:rPr>
            <a:t>月</a:t>
          </a:r>
          <a:r>
            <a:rPr lang="en-US" altLang="ja-JP" sz="1100">
              <a:effectLst/>
            </a:rPr>
            <a:t>8</a:t>
          </a:r>
          <a:r>
            <a:rPr lang="ja-JP" altLang="en-US" sz="1100">
              <a:effectLst/>
            </a:rPr>
            <a:t>日～</a:t>
          </a:r>
          <a:r>
            <a:rPr lang="en-US" altLang="ja-JP" sz="1100">
              <a:effectLst/>
            </a:rPr>
            <a:t>12</a:t>
          </a:r>
          <a:r>
            <a:rPr lang="ja-JP" altLang="en-US" sz="1100">
              <a:effectLst/>
            </a:rPr>
            <a:t>月</a:t>
          </a:r>
          <a:r>
            <a:rPr lang="en-US" altLang="ja-JP" sz="1100">
              <a:effectLst/>
            </a:rPr>
            <a:t>31</a:t>
          </a:r>
          <a:r>
            <a:rPr lang="ja-JP" altLang="en-US" sz="1100">
              <a:effectLst/>
            </a:rPr>
            <a:t>日までの間、定員</a:t>
          </a:r>
          <a:r>
            <a:rPr lang="en-US" altLang="ja-JP" sz="1100">
              <a:effectLst/>
            </a:rPr>
            <a:t>30</a:t>
          </a:r>
          <a:r>
            <a:rPr lang="ja-JP" altLang="en-US" sz="1100">
              <a:effectLst/>
            </a:rPr>
            <a:t>人以上の施設において、</a:t>
          </a:r>
          <a:r>
            <a:rPr lang="en-US" altLang="ja-JP" sz="1100">
              <a:effectLst/>
            </a:rPr>
            <a:t>1</a:t>
          </a:r>
          <a:r>
            <a:rPr lang="ja-JP" altLang="en-US" sz="1100">
              <a:effectLst/>
            </a:rPr>
            <a:t>日</a:t>
          </a:r>
          <a:r>
            <a:rPr lang="en-US" altLang="ja-JP" sz="1100">
              <a:effectLst/>
            </a:rPr>
            <a:t>5</a:t>
          </a:r>
          <a:r>
            <a:rPr lang="ja-JP" altLang="en-US" sz="1100">
              <a:effectLst/>
            </a:rPr>
            <a:t>名以上の施設内療養者がいる場合、施設内療養者１名につき１万円／日を追加補助します。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 ・当確認票において追加補助の金額も自動計算します。最上段の「追加補助費用」がその金額となりますので、個票（様式２－２）にご記入ください。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a:effectLst/>
          </a:endParaRPr>
        </a:p>
      </xdr:txBody>
    </xdr:sp>
    <xdr:clientData/>
  </xdr:twoCellAnchor>
  <xdr:twoCellAnchor>
    <xdr:from>
      <xdr:col>9</xdr:col>
      <xdr:colOff>529167</xdr:colOff>
      <xdr:row>0</xdr:row>
      <xdr:rowOff>116418</xdr:rowOff>
    </xdr:from>
    <xdr:to>
      <xdr:col>15</xdr:col>
      <xdr:colOff>169333</xdr:colOff>
      <xdr:row>2</xdr:row>
      <xdr:rowOff>95251</xdr:rowOff>
    </xdr:to>
    <xdr:sp macro="" textlink="">
      <xdr:nvSpPr>
        <xdr:cNvPr id="3" name="楕円 2">
          <a:extLst>
            <a:ext uri="{FF2B5EF4-FFF2-40B4-BE49-F238E27FC236}">
              <a16:creationId xmlns:a16="http://schemas.microsoft.com/office/drawing/2014/main" id="{D4E32171-5A50-489D-A8AE-19C4334767B8}"/>
            </a:ext>
          </a:extLst>
        </xdr:cNvPr>
        <xdr:cNvSpPr/>
      </xdr:nvSpPr>
      <xdr:spPr>
        <a:xfrm>
          <a:off x="6053667" y="116418"/>
          <a:ext cx="3386666" cy="4021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560916</xdr:colOff>
      <xdr:row>0</xdr:row>
      <xdr:rowOff>105833</xdr:rowOff>
    </xdr:from>
    <xdr:to>
      <xdr:col>21</xdr:col>
      <xdr:colOff>201082</xdr:colOff>
      <xdr:row>2</xdr:row>
      <xdr:rowOff>84666</xdr:rowOff>
    </xdr:to>
    <xdr:sp macro="" textlink="">
      <xdr:nvSpPr>
        <xdr:cNvPr id="4" name="楕円 3">
          <a:extLst>
            <a:ext uri="{FF2B5EF4-FFF2-40B4-BE49-F238E27FC236}">
              <a16:creationId xmlns:a16="http://schemas.microsoft.com/office/drawing/2014/main" id="{85DA6F33-FA45-41B0-851F-B034DC4B2C67}"/>
            </a:ext>
          </a:extLst>
        </xdr:cNvPr>
        <xdr:cNvSpPr/>
      </xdr:nvSpPr>
      <xdr:spPr>
        <a:xfrm>
          <a:off x="9831916" y="105833"/>
          <a:ext cx="3386666" cy="4021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497420</xdr:colOff>
      <xdr:row>3</xdr:row>
      <xdr:rowOff>7</xdr:rowOff>
    </xdr:from>
    <xdr:to>
      <xdr:col>2</xdr:col>
      <xdr:colOff>529170</xdr:colOff>
      <xdr:row>6</xdr:row>
      <xdr:rowOff>31757</xdr:rowOff>
    </xdr:to>
    <xdr:sp macro="" textlink="">
      <xdr:nvSpPr>
        <xdr:cNvPr id="5" name="正方形/長方形 4">
          <a:extLst>
            <a:ext uri="{FF2B5EF4-FFF2-40B4-BE49-F238E27FC236}">
              <a16:creationId xmlns:a16="http://schemas.microsoft.com/office/drawing/2014/main" id="{8CCADAB7-8AFB-433A-8FD5-78F865068A97}"/>
            </a:ext>
          </a:extLst>
        </xdr:cNvPr>
        <xdr:cNvSpPr/>
      </xdr:nvSpPr>
      <xdr:spPr>
        <a:xfrm>
          <a:off x="1026587" y="635007"/>
          <a:ext cx="656166" cy="508000"/>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①</a:t>
          </a:r>
        </a:p>
      </xdr:txBody>
    </xdr:sp>
    <xdr:clientData/>
  </xdr:twoCellAnchor>
  <xdr:twoCellAnchor>
    <xdr:from>
      <xdr:col>9</xdr:col>
      <xdr:colOff>613837</xdr:colOff>
      <xdr:row>10</xdr:row>
      <xdr:rowOff>137590</xdr:rowOff>
    </xdr:from>
    <xdr:to>
      <xdr:col>11</xdr:col>
      <xdr:colOff>21170</xdr:colOff>
      <xdr:row>13</xdr:row>
      <xdr:rowOff>10590</xdr:rowOff>
    </xdr:to>
    <xdr:sp macro="" textlink="">
      <xdr:nvSpPr>
        <xdr:cNvPr id="6" name="正方形/長方形 5">
          <a:extLst>
            <a:ext uri="{FF2B5EF4-FFF2-40B4-BE49-F238E27FC236}">
              <a16:creationId xmlns:a16="http://schemas.microsoft.com/office/drawing/2014/main" id="{D91C5CAB-3027-43B3-90D0-39A0B4B381E9}"/>
            </a:ext>
          </a:extLst>
        </xdr:cNvPr>
        <xdr:cNvSpPr/>
      </xdr:nvSpPr>
      <xdr:spPr>
        <a:xfrm>
          <a:off x="6138337" y="2095507"/>
          <a:ext cx="656166" cy="508000"/>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②</a:t>
          </a:r>
        </a:p>
      </xdr:txBody>
    </xdr:sp>
    <xdr:clientData/>
  </xdr:twoCellAnchor>
  <xdr:twoCellAnchor>
    <xdr:from>
      <xdr:col>14</xdr:col>
      <xdr:colOff>603254</xdr:colOff>
      <xdr:row>0</xdr:row>
      <xdr:rowOff>158757</xdr:rowOff>
    </xdr:from>
    <xdr:to>
      <xdr:col>16</xdr:col>
      <xdr:colOff>10586</xdr:colOff>
      <xdr:row>3</xdr:row>
      <xdr:rowOff>31757</xdr:rowOff>
    </xdr:to>
    <xdr:sp macro="" textlink="">
      <xdr:nvSpPr>
        <xdr:cNvPr id="7" name="正方形/長方形 6">
          <a:extLst>
            <a:ext uri="{FF2B5EF4-FFF2-40B4-BE49-F238E27FC236}">
              <a16:creationId xmlns:a16="http://schemas.microsoft.com/office/drawing/2014/main" id="{DEF701EF-1528-475D-80B4-54E13C620A74}"/>
            </a:ext>
          </a:extLst>
        </xdr:cNvPr>
        <xdr:cNvSpPr/>
      </xdr:nvSpPr>
      <xdr:spPr>
        <a:xfrm>
          <a:off x="9249837" y="158757"/>
          <a:ext cx="656166" cy="508000"/>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FA6CB-0211-42F5-A9A7-DCFEC4A3A56B}">
  <dimension ref="A1:BI68"/>
  <sheetViews>
    <sheetView tabSelected="1" zoomScale="90" zoomScaleNormal="90" workbookViewId="0">
      <selection activeCell="B7" sqref="B7"/>
    </sheetView>
  </sheetViews>
  <sheetFormatPr defaultColWidth="9" defaultRowHeight="13.5" x14ac:dyDescent="0.15"/>
  <cols>
    <col min="1" max="1" width="6.875" style="1" customWidth="1"/>
    <col min="2" max="26" width="8.125" style="1" customWidth="1"/>
    <col min="27" max="57" width="8.125" style="1" hidden="1" customWidth="1"/>
    <col min="58" max="58" width="11.625" style="1" bestFit="1" customWidth="1"/>
    <col min="59" max="60" width="9" style="1"/>
    <col min="61" max="61" width="56" style="1" customWidth="1"/>
    <col min="62" max="16384" width="9" style="1"/>
  </cols>
  <sheetData>
    <row r="1" spans="1:61" ht="16.5" customHeight="1" x14ac:dyDescent="0.15">
      <c r="A1" s="1" t="s">
        <v>47</v>
      </c>
    </row>
    <row r="2" spans="1:61" ht="16.5" customHeight="1" x14ac:dyDescent="0.15">
      <c r="A2" s="36" t="s">
        <v>9</v>
      </c>
      <c r="B2" s="36"/>
      <c r="C2" s="43"/>
      <c r="D2" s="43"/>
      <c r="E2" s="43"/>
      <c r="F2" s="43"/>
      <c r="G2" s="5" t="s">
        <v>11</v>
      </c>
      <c r="H2" s="44"/>
      <c r="I2" s="44"/>
      <c r="K2" s="39" t="s">
        <v>12</v>
      </c>
      <c r="L2" s="40"/>
      <c r="M2" s="41"/>
      <c r="N2" s="35">
        <f>SUM(BF58*10000)</f>
        <v>0</v>
      </c>
      <c r="O2" s="35"/>
      <c r="Q2" s="39" t="s">
        <v>39</v>
      </c>
      <c r="R2" s="40"/>
      <c r="S2" s="41"/>
      <c r="T2" s="35">
        <f>SUM(B63:BE63)</f>
        <v>0</v>
      </c>
      <c r="U2" s="35"/>
    </row>
    <row r="3" spans="1:61" ht="16.5" customHeight="1" x14ac:dyDescent="0.15">
      <c r="A3" s="36" t="s">
        <v>10</v>
      </c>
      <c r="B3" s="36"/>
      <c r="C3" s="37"/>
      <c r="D3" s="37"/>
      <c r="E3" s="37"/>
      <c r="F3" s="37"/>
      <c r="G3" s="14" t="s">
        <v>13</v>
      </c>
      <c r="H3" s="38" t="e">
        <f>H2*VLOOKUP(C3,基準単価,2,FALSE)*1000</f>
        <v>#N/A</v>
      </c>
      <c r="I3" s="38"/>
      <c r="K3" s="39" t="s">
        <v>45</v>
      </c>
      <c r="L3" s="40"/>
      <c r="M3" s="41"/>
      <c r="N3" s="42">
        <f>SUM(BF8:BF57)</f>
        <v>0</v>
      </c>
      <c r="O3" s="42"/>
      <c r="Q3" s="39" t="s">
        <v>46</v>
      </c>
      <c r="R3" s="40"/>
      <c r="S3" s="41"/>
      <c r="T3" s="42">
        <f>T2/10000</f>
        <v>0</v>
      </c>
      <c r="U3" s="42"/>
    </row>
    <row r="4" spans="1:61" ht="16.5" customHeight="1" x14ac:dyDescent="0.15">
      <c r="K4" s="39" t="s">
        <v>33</v>
      </c>
      <c r="L4" s="40"/>
      <c r="M4" s="41"/>
      <c r="N4" s="28">
        <f>COUNTIF(BF8:BF57,"&gt;0")</f>
        <v>0</v>
      </c>
      <c r="O4" s="28"/>
      <c r="U4" s="21"/>
    </row>
    <row r="5" spans="1:61" ht="5.0999999999999996" customHeight="1" x14ac:dyDescent="0.15"/>
    <row r="6" spans="1:61" ht="16.5" customHeight="1" thickBot="1" x14ac:dyDescent="0.2">
      <c r="A6" s="29" t="s">
        <v>7</v>
      </c>
      <c r="B6" s="31" t="s">
        <v>0</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3"/>
      <c r="BF6" s="29" t="s">
        <v>34</v>
      </c>
      <c r="BH6" s="4" t="s">
        <v>3</v>
      </c>
      <c r="BI6" s="4" t="s">
        <v>4</v>
      </c>
    </row>
    <row r="7" spans="1:61" ht="16.5" customHeight="1" thickBot="1" x14ac:dyDescent="0.2">
      <c r="A7" s="30"/>
      <c r="B7" s="25"/>
      <c r="C7" s="26">
        <f>B7+1</f>
        <v>1</v>
      </c>
      <c r="D7" s="27">
        <f t="shared" ref="D7:BE7" si="0">C7+1</f>
        <v>2</v>
      </c>
      <c r="E7" s="27">
        <f t="shared" si="0"/>
        <v>3</v>
      </c>
      <c r="F7" s="27">
        <f t="shared" si="0"/>
        <v>4</v>
      </c>
      <c r="G7" s="27">
        <f t="shared" si="0"/>
        <v>5</v>
      </c>
      <c r="H7" s="27">
        <f t="shared" si="0"/>
        <v>6</v>
      </c>
      <c r="I7" s="27">
        <f t="shared" si="0"/>
        <v>7</v>
      </c>
      <c r="J7" s="27">
        <f t="shared" si="0"/>
        <v>8</v>
      </c>
      <c r="K7" s="27">
        <f t="shared" si="0"/>
        <v>9</v>
      </c>
      <c r="L7" s="27">
        <f t="shared" si="0"/>
        <v>10</v>
      </c>
      <c r="M7" s="27">
        <f t="shared" si="0"/>
        <v>11</v>
      </c>
      <c r="N7" s="27">
        <f t="shared" si="0"/>
        <v>12</v>
      </c>
      <c r="O7" s="27">
        <f t="shared" si="0"/>
        <v>13</v>
      </c>
      <c r="P7" s="27">
        <f t="shared" si="0"/>
        <v>14</v>
      </c>
      <c r="Q7" s="27">
        <f t="shared" si="0"/>
        <v>15</v>
      </c>
      <c r="R7" s="27">
        <f t="shared" si="0"/>
        <v>16</v>
      </c>
      <c r="S7" s="27">
        <f t="shared" si="0"/>
        <v>17</v>
      </c>
      <c r="T7" s="27">
        <f t="shared" si="0"/>
        <v>18</v>
      </c>
      <c r="U7" s="27">
        <f t="shared" si="0"/>
        <v>19</v>
      </c>
      <c r="V7" s="27">
        <f t="shared" si="0"/>
        <v>20</v>
      </c>
      <c r="W7" s="27">
        <f t="shared" si="0"/>
        <v>21</v>
      </c>
      <c r="X7" s="27">
        <f t="shared" si="0"/>
        <v>22</v>
      </c>
      <c r="Y7" s="27">
        <f t="shared" si="0"/>
        <v>23</v>
      </c>
      <c r="Z7" s="27">
        <f t="shared" si="0"/>
        <v>24</v>
      </c>
      <c r="AA7" s="3">
        <f t="shared" si="0"/>
        <v>25</v>
      </c>
      <c r="AB7" s="3">
        <f t="shared" si="0"/>
        <v>26</v>
      </c>
      <c r="AC7" s="3">
        <f t="shared" si="0"/>
        <v>27</v>
      </c>
      <c r="AD7" s="3">
        <f t="shared" si="0"/>
        <v>28</v>
      </c>
      <c r="AE7" s="3">
        <f t="shared" si="0"/>
        <v>29</v>
      </c>
      <c r="AF7" s="3">
        <f t="shared" si="0"/>
        <v>30</v>
      </c>
      <c r="AG7" s="3">
        <f t="shared" si="0"/>
        <v>31</v>
      </c>
      <c r="AH7" s="3">
        <f t="shared" si="0"/>
        <v>32</v>
      </c>
      <c r="AI7" s="3">
        <f t="shared" si="0"/>
        <v>33</v>
      </c>
      <c r="AJ7" s="3">
        <f t="shared" si="0"/>
        <v>34</v>
      </c>
      <c r="AK7" s="3">
        <f t="shared" si="0"/>
        <v>35</v>
      </c>
      <c r="AL7" s="3">
        <f t="shared" si="0"/>
        <v>36</v>
      </c>
      <c r="AM7" s="3">
        <f t="shared" si="0"/>
        <v>37</v>
      </c>
      <c r="AN7" s="3">
        <f t="shared" si="0"/>
        <v>38</v>
      </c>
      <c r="AO7" s="3">
        <f t="shared" si="0"/>
        <v>39</v>
      </c>
      <c r="AP7" s="3">
        <f t="shared" si="0"/>
        <v>40</v>
      </c>
      <c r="AQ7" s="3">
        <f t="shared" si="0"/>
        <v>41</v>
      </c>
      <c r="AR7" s="3">
        <f t="shared" si="0"/>
        <v>42</v>
      </c>
      <c r="AS7" s="3">
        <f t="shared" si="0"/>
        <v>43</v>
      </c>
      <c r="AT7" s="3">
        <f t="shared" si="0"/>
        <v>44</v>
      </c>
      <c r="AU7" s="3">
        <f t="shared" si="0"/>
        <v>45</v>
      </c>
      <c r="AV7" s="3">
        <f t="shared" si="0"/>
        <v>46</v>
      </c>
      <c r="AW7" s="3">
        <f t="shared" si="0"/>
        <v>47</v>
      </c>
      <c r="AX7" s="3">
        <f t="shared" si="0"/>
        <v>48</v>
      </c>
      <c r="AY7" s="3">
        <f t="shared" si="0"/>
        <v>49</v>
      </c>
      <c r="AZ7" s="3">
        <f t="shared" si="0"/>
        <v>50</v>
      </c>
      <c r="BA7" s="3">
        <f t="shared" si="0"/>
        <v>51</v>
      </c>
      <c r="BB7" s="3">
        <f t="shared" si="0"/>
        <v>52</v>
      </c>
      <c r="BC7" s="3">
        <f t="shared" si="0"/>
        <v>53</v>
      </c>
      <c r="BD7" s="3">
        <f t="shared" si="0"/>
        <v>54</v>
      </c>
      <c r="BE7" s="3">
        <f t="shared" si="0"/>
        <v>55</v>
      </c>
      <c r="BF7" s="34"/>
      <c r="BH7" s="4"/>
      <c r="BI7" s="4"/>
    </row>
    <row r="8" spans="1:61" ht="16.5" customHeight="1" x14ac:dyDescent="0.15">
      <c r="A8" s="22">
        <v>1</v>
      </c>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8" t="str">
        <f>IF(COUNTA(B8:BE8)-1&lt;0,"",IF(COUNTA(B8:BE8)-1&gt;15,15,(COUNTA(B8:BE8)-1)))</f>
        <v/>
      </c>
      <c r="BH8" s="4" t="s">
        <v>27</v>
      </c>
      <c r="BI8" s="4" t="s">
        <v>28</v>
      </c>
    </row>
    <row r="9" spans="1:61" ht="16.5" customHeight="1" x14ac:dyDescent="0.15">
      <c r="A9" s="22">
        <v>2</v>
      </c>
      <c r="B9" s="15"/>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8" t="str">
        <f t="shared" ref="BF9:BF11" si="1">IF(COUNTA(B9:BE9)-1&lt;0,"",IF(COUNTA(B9:BE9)-1&gt;15,15,(COUNTA(B9:BE9)-1)))</f>
        <v/>
      </c>
      <c r="BH9" s="4" t="s">
        <v>1</v>
      </c>
      <c r="BI9" s="4" t="s">
        <v>5</v>
      </c>
    </row>
    <row r="10" spans="1:61" ht="16.5" customHeight="1" x14ac:dyDescent="0.15">
      <c r="A10" s="22">
        <v>3</v>
      </c>
      <c r="B10" s="15"/>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8" t="str">
        <f t="shared" si="1"/>
        <v/>
      </c>
      <c r="BH10" s="4" t="s">
        <v>2</v>
      </c>
      <c r="BI10" s="4" t="s">
        <v>29</v>
      </c>
    </row>
    <row r="11" spans="1:61" ht="16.5" customHeight="1" x14ac:dyDescent="0.15">
      <c r="A11" s="22">
        <v>4</v>
      </c>
      <c r="B11" s="1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8" t="str">
        <f t="shared" si="1"/>
        <v/>
      </c>
      <c r="BH11" s="4" t="s">
        <v>6</v>
      </c>
      <c r="BI11" s="4" t="s">
        <v>41</v>
      </c>
    </row>
    <row r="12" spans="1:61" ht="16.5" customHeight="1" x14ac:dyDescent="0.15">
      <c r="A12" s="22">
        <v>5</v>
      </c>
      <c r="B12" s="1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8" t="str">
        <f>IF(COUNTA(B12:BE12)-1&lt;0,"",IF(COUNTA(B12:BE12)-1&gt;15,15,(COUNTA(B12:BE12)-1)))</f>
        <v/>
      </c>
      <c r="BH12" s="4"/>
      <c r="BI12" s="4"/>
    </row>
    <row r="13" spans="1:61" ht="16.5" customHeight="1" x14ac:dyDescent="0.15">
      <c r="A13" s="22">
        <v>6</v>
      </c>
      <c r="B13" s="17"/>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8" t="str">
        <f t="shared" ref="BF13:BF57" si="2">IF(COUNTA(B13:BE13)-1&lt;0,"",IF(COUNTA(B13:BE13)-1&gt;15,15,(COUNTA(B13:BE13)-1)))</f>
        <v/>
      </c>
    </row>
    <row r="14" spans="1:61" ht="16.5" customHeight="1" x14ac:dyDescent="0.15">
      <c r="A14" s="22">
        <v>7</v>
      </c>
      <c r="B14" s="17"/>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8" t="str">
        <f t="shared" si="2"/>
        <v/>
      </c>
    </row>
    <row r="15" spans="1:61" ht="16.5" customHeight="1" x14ac:dyDescent="0.15">
      <c r="A15" s="22">
        <v>8</v>
      </c>
      <c r="B15" s="17"/>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8" t="str">
        <f t="shared" si="2"/>
        <v/>
      </c>
    </row>
    <row r="16" spans="1:61" ht="16.5" customHeight="1" x14ac:dyDescent="0.15">
      <c r="A16" s="22">
        <v>9</v>
      </c>
      <c r="B16" s="17"/>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8" t="str">
        <f t="shared" si="2"/>
        <v/>
      </c>
    </row>
    <row r="17" spans="1:58" ht="16.5" customHeight="1" x14ac:dyDescent="0.15">
      <c r="A17" s="22">
        <v>10</v>
      </c>
      <c r="B17" s="17"/>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8" t="str">
        <f t="shared" si="2"/>
        <v/>
      </c>
    </row>
    <row r="18" spans="1:58" ht="16.5" customHeight="1" x14ac:dyDescent="0.15">
      <c r="A18" s="22">
        <v>11</v>
      </c>
      <c r="B18" s="17"/>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8" t="str">
        <f t="shared" si="2"/>
        <v/>
      </c>
    </row>
    <row r="19" spans="1:58" ht="16.5" customHeight="1" x14ac:dyDescent="0.15">
      <c r="A19" s="22">
        <v>12</v>
      </c>
      <c r="B19" s="17"/>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8" t="str">
        <f t="shared" si="2"/>
        <v/>
      </c>
    </row>
    <row r="20" spans="1:58" ht="16.5" customHeight="1" x14ac:dyDescent="0.15">
      <c r="A20" s="22">
        <v>13</v>
      </c>
      <c r="B20" s="17"/>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8" t="str">
        <f t="shared" si="2"/>
        <v/>
      </c>
    </row>
    <row r="21" spans="1:58" ht="16.5" customHeight="1" x14ac:dyDescent="0.15">
      <c r="A21" s="22">
        <v>14</v>
      </c>
      <c r="B21" s="17"/>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8" t="str">
        <f t="shared" si="2"/>
        <v/>
      </c>
    </row>
    <row r="22" spans="1:58" ht="16.5" customHeight="1" x14ac:dyDescent="0.15">
      <c r="A22" s="22">
        <v>15</v>
      </c>
      <c r="B22" s="17"/>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8" t="str">
        <f t="shared" si="2"/>
        <v/>
      </c>
    </row>
    <row r="23" spans="1:58" ht="16.5" customHeight="1" x14ac:dyDescent="0.15">
      <c r="A23" s="22">
        <v>16</v>
      </c>
      <c r="B23" s="17"/>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8" t="str">
        <f t="shared" si="2"/>
        <v/>
      </c>
    </row>
    <row r="24" spans="1:58" ht="16.5" customHeight="1" x14ac:dyDescent="0.15">
      <c r="A24" s="22">
        <v>17</v>
      </c>
      <c r="B24" s="17"/>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8" t="str">
        <f t="shared" si="2"/>
        <v/>
      </c>
    </row>
    <row r="25" spans="1:58" ht="16.5" customHeight="1" x14ac:dyDescent="0.15">
      <c r="A25" s="22">
        <v>18</v>
      </c>
      <c r="B25" s="17"/>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8" t="str">
        <f t="shared" si="2"/>
        <v/>
      </c>
    </row>
    <row r="26" spans="1:58" ht="16.5" customHeight="1" x14ac:dyDescent="0.15">
      <c r="A26" s="22">
        <v>19</v>
      </c>
      <c r="B26" s="17"/>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8" t="str">
        <f t="shared" si="2"/>
        <v/>
      </c>
    </row>
    <row r="27" spans="1:58" ht="16.5" customHeight="1" x14ac:dyDescent="0.15">
      <c r="A27" s="22">
        <v>20</v>
      </c>
      <c r="B27" s="17"/>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8" t="str">
        <f t="shared" si="2"/>
        <v/>
      </c>
    </row>
    <row r="28" spans="1:58" ht="16.5" customHeight="1" x14ac:dyDescent="0.15">
      <c r="A28" s="22">
        <v>21</v>
      </c>
      <c r="B28" s="17"/>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8" t="str">
        <f t="shared" si="2"/>
        <v/>
      </c>
    </row>
    <row r="29" spans="1:58" ht="16.5" customHeight="1" x14ac:dyDescent="0.15">
      <c r="A29" s="22">
        <v>22</v>
      </c>
      <c r="B29" s="17"/>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8" t="str">
        <f t="shared" si="2"/>
        <v/>
      </c>
    </row>
    <row r="30" spans="1:58" ht="16.5" customHeight="1" x14ac:dyDescent="0.15">
      <c r="A30" s="22">
        <v>23</v>
      </c>
      <c r="B30" s="17"/>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8" t="str">
        <f t="shared" si="2"/>
        <v/>
      </c>
    </row>
    <row r="31" spans="1:58" ht="16.5" customHeight="1" x14ac:dyDescent="0.15">
      <c r="A31" s="22">
        <v>24</v>
      </c>
      <c r="B31" s="17"/>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8" t="str">
        <f t="shared" si="2"/>
        <v/>
      </c>
    </row>
    <row r="32" spans="1:58" ht="16.5" customHeight="1" x14ac:dyDescent="0.15">
      <c r="A32" s="22">
        <v>25</v>
      </c>
      <c r="B32" s="17"/>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8" t="str">
        <f t="shared" si="2"/>
        <v/>
      </c>
    </row>
    <row r="33" spans="1:58" ht="16.5" customHeight="1" x14ac:dyDescent="0.15">
      <c r="A33" s="22">
        <v>26</v>
      </c>
      <c r="B33" s="17"/>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8" t="str">
        <f t="shared" si="2"/>
        <v/>
      </c>
    </row>
    <row r="34" spans="1:58" ht="16.5" customHeight="1" x14ac:dyDescent="0.15">
      <c r="A34" s="22">
        <v>27</v>
      </c>
      <c r="B34" s="17"/>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8" t="str">
        <f t="shared" si="2"/>
        <v/>
      </c>
    </row>
    <row r="35" spans="1:58" ht="16.5" customHeight="1" x14ac:dyDescent="0.15">
      <c r="A35" s="22">
        <v>28</v>
      </c>
      <c r="B35" s="17"/>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8" t="str">
        <f t="shared" si="2"/>
        <v/>
      </c>
    </row>
    <row r="36" spans="1:58" ht="16.5" customHeight="1" x14ac:dyDescent="0.15">
      <c r="A36" s="22">
        <v>29</v>
      </c>
      <c r="B36" s="17"/>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8" t="str">
        <f t="shared" si="2"/>
        <v/>
      </c>
    </row>
    <row r="37" spans="1:58" ht="16.5" customHeight="1" x14ac:dyDescent="0.15">
      <c r="A37" s="22">
        <v>30</v>
      </c>
      <c r="B37" s="17"/>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8" t="str">
        <f t="shared" si="2"/>
        <v/>
      </c>
    </row>
    <row r="38" spans="1:58" ht="16.5" hidden="1" customHeight="1" x14ac:dyDescent="0.15">
      <c r="A38" s="22">
        <v>31</v>
      </c>
      <c r="B38" s="1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8" t="str">
        <f t="shared" si="2"/>
        <v/>
      </c>
    </row>
    <row r="39" spans="1:58" ht="16.5" hidden="1" customHeight="1" x14ac:dyDescent="0.15">
      <c r="A39" s="22">
        <v>32</v>
      </c>
      <c r="B39" s="17"/>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8" t="str">
        <f t="shared" si="2"/>
        <v/>
      </c>
    </row>
    <row r="40" spans="1:58" ht="16.5" hidden="1" customHeight="1" x14ac:dyDescent="0.15">
      <c r="A40" s="22">
        <v>33</v>
      </c>
      <c r="B40" s="17"/>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8" t="str">
        <f t="shared" si="2"/>
        <v/>
      </c>
    </row>
    <row r="41" spans="1:58" ht="16.5" hidden="1" customHeight="1" x14ac:dyDescent="0.15">
      <c r="A41" s="22">
        <v>34</v>
      </c>
      <c r="B41" s="17"/>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8" t="str">
        <f t="shared" si="2"/>
        <v/>
      </c>
    </row>
    <row r="42" spans="1:58" ht="16.5" hidden="1" customHeight="1" x14ac:dyDescent="0.15">
      <c r="A42" s="22">
        <v>35</v>
      </c>
      <c r="B42" s="17"/>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8" t="str">
        <f t="shared" si="2"/>
        <v/>
      </c>
    </row>
    <row r="43" spans="1:58" ht="16.5" hidden="1" customHeight="1" x14ac:dyDescent="0.15">
      <c r="A43" s="22">
        <v>36</v>
      </c>
      <c r="B43" s="17"/>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8" t="str">
        <f t="shared" si="2"/>
        <v/>
      </c>
    </row>
    <row r="44" spans="1:58" ht="16.5" hidden="1" customHeight="1" x14ac:dyDescent="0.15">
      <c r="A44" s="22">
        <v>37</v>
      </c>
      <c r="B44" s="17"/>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8" t="str">
        <f t="shared" si="2"/>
        <v/>
      </c>
    </row>
    <row r="45" spans="1:58" ht="16.5" hidden="1" customHeight="1" x14ac:dyDescent="0.15">
      <c r="A45" s="22">
        <v>38</v>
      </c>
      <c r="B45" s="17"/>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8" t="str">
        <f t="shared" si="2"/>
        <v/>
      </c>
    </row>
    <row r="46" spans="1:58" ht="16.5" hidden="1" customHeight="1" x14ac:dyDescent="0.15">
      <c r="A46" s="22">
        <v>39</v>
      </c>
      <c r="B46" s="17"/>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8" t="str">
        <f t="shared" si="2"/>
        <v/>
      </c>
    </row>
    <row r="47" spans="1:58" ht="16.5" hidden="1" customHeight="1" x14ac:dyDescent="0.15">
      <c r="A47" s="22">
        <v>40</v>
      </c>
      <c r="B47" s="17"/>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8" t="str">
        <f t="shared" si="2"/>
        <v/>
      </c>
    </row>
    <row r="48" spans="1:58" ht="16.5" hidden="1" customHeight="1" x14ac:dyDescent="0.15">
      <c r="A48" s="22">
        <v>41</v>
      </c>
      <c r="B48" s="17"/>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8" t="str">
        <f t="shared" si="2"/>
        <v/>
      </c>
    </row>
    <row r="49" spans="1:58" ht="16.5" hidden="1" customHeight="1" x14ac:dyDescent="0.15">
      <c r="A49" s="22">
        <v>42</v>
      </c>
      <c r="B49" s="17"/>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8" t="str">
        <f t="shared" si="2"/>
        <v/>
      </c>
    </row>
    <row r="50" spans="1:58" ht="16.5" hidden="1" customHeight="1" x14ac:dyDescent="0.15">
      <c r="A50" s="22">
        <v>43</v>
      </c>
      <c r="B50" s="17"/>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8" t="str">
        <f t="shared" si="2"/>
        <v/>
      </c>
    </row>
    <row r="51" spans="1:58" ht="16.5" hidden="1" customHeight="1" x14ac:dyDescent="0.15">
      <c r="A51" s="22">
        <v>44</v>
      </c>
      <c r="B51" s="17"/>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8" t="str">
        <f t="shared" si="2"/>
        <v/>
      </c>
    </row>
    <row r="52" spans="1:58" ht="16.5" hidden="1" customHeight="1" x14ac:dyDescent="0.15">
      <c r="A52" s="22">
        <v>45</v>
      </c>
      <c r="B52" s="17"/>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8" t="str">
        <f t="shared" si="2"/>
        <v/>
      </c>
    </row>
    <row r="53" spans="1:58" ht="16.5" hidden="1" customHeight="1" x14ac:dyDescent="0.15">
      <c r="A53" s="22">
        <v>46</v>
      </c>
      <c r="B53" s="17"/>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8" t="str">
        <f t="shared" si="2"/>
        <v/>
      </c>
    </row>
    <row r="54" spans="1:58" ht="16.5" hidden="1" customHeight="1" x14ac:dyDescent="0.15">
      <c r="A54" s="22">
        <v>47</v>
      </c>
      <c r="B54" s="17"/>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8" t="str">
        <f t="shared" si="2"/>
        <v/>
      </c>
    </row>
    <row r="55" spans="1:58" ht="16.5" hidden="1" customHeight="1" x14ac:dyDescent="0.15">
      <c r="A55" s="22">
        <v>48</v>
      </c>
      <c r="B55" s="17"/>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8" t="str">
        <f t="shared" si="2"/>
        <v/>
      </c>
    </row>
    <row r="56" spans="1:58" ht="16.5" hidden="1" customHeight="1" x14ac:dyDescent="0.15">
      <c r="A56" s="22">
        <v>49</v>
      </c>
      <c r="B56" s="17"/>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8" t="str">
        <f t="shared" si="2"/>
        <v/>
      </c>
    </row>
    <row r="57" spans="1:58" ht="16.5" hidden="1" customHeight="1" x14ac:dyDescent="0.15">
      <c r="A57" s="22">
        <v>50</v>
      </c>
      <c r="B57" s="17"/>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8" t="str">
        <f t="shared" si="2"/>
        <v/>
      </c>
    </row>
    <row r="58" spans="1:58" ht="16.5" customHeight="1" x14ac:dyDescent="0.15">
      <c r="A58" s="4" t="s">
        <v>32</v>
      </c>
      <c r="B58" s="13"/>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8">
        <f>SUM(BF8:BF57)</f>
        <v>0</v>
      </c>
    </row>
    <row r="59" spans="1:58" ht="5.0999999999999996" customHeight="1" x14ac:dyDescent="0.15"/>
    <row r="60" spans="1:58" ht="16.5" customHeight="1" x14ac:dyDescent="0.15">
      <c r="A60" s="1" t="s">
        <v>40</v>
      </c>
    </row>
    <row r="61" spans="1:58" ht="16.5" customHeight="1" x14ac:dyDescent="0.15">
      <c r="A61" s="4" t="s">
        <v>8</v>
      </c>
      <c r="B61" s="12">
        <f>IF(COUNTIF(B8:B57,"○")+COUNTIF(B8:B57,"終了")+COUNTIF(B8:B57,"入院")&gt;0,COUNTIF(B8:B57,"○")+COUNTIF(B8:B57,"終了")+COUNTIF(B8:B57,"入院"),0)</f>
        <v>0</v>
      </c>
      <c r="C61" s="12">
        <f t="shared" ref="C61:BE61" si="3">IF(COUNTIF(C8:C57,"○")+COUNTIF(C8:C57,"終了")+COUNTIF(C8:C57,"入院")&gt;0,COUNTIF(C8:C57,"○")+COUNTIF(C8:C57,"終了")+COUNTIF(C8:C57,"入院"),0)</f>
        <v>0</v>
      </c>
      <c r="D61" s="12">
        <f t="shared" si="3"/>
        <v>0</v>
      </c>
      <c r="E61" s="12">
        <f t="shared" si="3"/>
        <v>0</v>
      </c>
      <c r="F61" s="12">
        <f t="shared" si="3"/>
        <v>0</v>
      </c>
      <c r="G61" s="12">
        <f t="shared" si="3"/>
        <v>0</v>
      </c>
      <c r="H61" s="12">
        <f t="shared" si="3"/>
        <v>0</v>
      </c>
      <c r="I61" s="12">
        <f t="shared" si="3"/>
        <v>0</v>
      </c>
      <c r="J61" s="12">
        <f t="shared" si="3"/>
        <v>0</v>
      </c>
      <c r="K61" s="12">
        <f t="shared" si="3"/>
        <v>0</v>
      </c>
      <c r="L61" s="12">
        <f t="shared" si="3"/>
        <v>0</v>
      </c>
      <c r="M61" s="12">
        <f t="shared" si="3"/>
        <v>0</v>
      </c>
      <c r="N61" s="12">
        <f t="shared" si="3"/>
        <v>0</v>
      </c>
      <c r="O61" s="12">
        <f t="shared" si="3"/>
        <v>0</v>
      </c>
      <c r="P61" s="12">
        <f t="shared" si="3"/>
        <v>0</v>
      </c>
      <c r="Q61" s="12">
        <f t="shared" si="3"/>
        <v>0</v>
      </c>
      <c r="R61" s="12">
        <f t="shared" si="3"/>
        <v>0</v>
      </c>
      <c r="S61" s="12">
        <f t="shared" si="3"/>
        <v>0</v>
      </c>
      <c r="T61" s="12">
        <f t="shared" si="3"/>
        <v>0</v>
      </c>
      <c r="U61" s="12">
        <f t="shared" si="3"/>
        <v>0</v>
      </c>
      <c r="V61" s="12">
        <f t="shared" si="3"/>
        <v>0</v>
      </c>
      <c r="W61" s="12">
        <f t="shared" si="3"/>
        <v>0</v>
      </c>
      <c r="X61" s="12">
        <f t="shared" si="3"/>
        <v>0</v>
      </c>
      <c r="Y61" s="12">
        <f t="shared" si="3"/>
        <v>0</v>
      </c>
      <c r="Z61" s="12">
        <f t="shared" si="3"/>
        <v>0</v>
      </c>
      <c r="AA61" s="12">
        <f t="shared" si="3"/>
        <v>0</v>
      </c>
      <c r="AB61" s="12">
        <f t="shared" si="3"/>
        <v>0</v>
      </c>
      <c r="AC61" s="12">
        <f t="shared" si="3"/>
        <v>0</v>
      </c>
      <c r="AD61" s="12">
        <f t="shared" si="3"/>
        <v>0</v>
      </c>
      <c r="AE61" s="12">
        <f t="shared" si="3"/>
        <v>0</v>
      </c>
      <c r="AF61" s="12">
        <f t="shared" si="3"/>
        <v>0</v>
      </c>
      <c r="AG61" s="12">
        <f t="shared" si="3"/>
        <v>0</v>
      </c>
      <c r="AH61" s="12">
        <f t="shared" si="3"/>
        <v>0</v>
      </c>
      <c r="AI61" s="12">
        <f t="shared" si="3"/>
        <v>0</v>
      </c>
      <c r="AJ61" s="12">
        <f t="shared" si="3"/>
        <v>0</v>
      </c>
      <c r="AK61" s="12">
        <f t="shared" si="3"/>
        <v>0</v>
      </c>
      <c r="AL61" s="12">
        <f t="shared" si="3"/>
        <v>0</v>
      </c>
      <c r="AM61" s="12">
        <f t="shared" si="3"/>
        <v>0</v>
      </c>
      <c r="AN61" s="12">
        <f t="shared" si="3"/>
        <v>0</v>
      </c>
      <c r="AO61" s="12">
        <f t="shared" si="3"/>
        <v>0</v>
      </c>
      <c r="AP61" s="12">
        <f t="shared" si="3"/>
        <v>0</v>
      </c>
      <c r="AQ61" s="12">
        <f t="shared" si="3"/>
        <v>0</v>
      </c>
      <c r="AR61" s="12">
        <f t="shared" si="3"/>
        <v>0</v>
      </c>
      <c r="AS61" s="12">
        <f t="shared" si="3"/>
        <v>0</v>
      </c>
      <c r="AT61" s="12">
        <f t="shared" si="3"/>
        <v>0</v>
      </c>
      <c r="AU61" s="12">
        <f t="shared" si="3"/>
        <v>0</v>
      </c>
      <c r="AV61" s="12">
        <f t="shared" si="3"/>
        <v>0</v>
      </c>
      <c r="AW61" s="12">
        <f t="shared" si="3"/>
        <v>0</v>
      </c>
      <c r="AX61" s="12">
        <f t="shared" si="3"/>
        <v>0</v>
      </c>
      <c r="AY61" s="12">
        <f t="shared" si="3"/>
        <v>0</v>
      </c>
      <c r="AZ61" s="12">
        <f t="shared" si="3"/>
        <v>0</v>
      </c>
      <c r="BA61" s="12">
        <f t="shared" si="3"/>
        <v>0</v>
      </c>
      <c r="BB61" s="12">
        <f t="shared" si="3"/>
        <v>0</v>
      </c>
      <c r="BC61" s="12">
        <f t="shared" si="3"/>
        <v>0</v>
      </c>
      <c r="BD61" s="12">
        <f t="shared" si="3"/>
        <v>0</v>
      </c>
      <c r="BE61" s="12">
        <f t="shared" si="3"/>
        <v>0</v>
      </c>
    </row>
    <row r="62" spans="1:58" ht="16.5" customHeight="1" x14ac:dyDescent="0.15">
      <c r="A62" s="20" t="s">
        <v>36</v>
      </c>
      <c r="B62" s="12" t="str">
        <f t="shared" ref="B62:Z62" si="4">IF(AND(B$7&gt;=DATEVALUE("2022/4/8"),B$7&lt;=DATEVALUE("2023/3/31")),IF(B61&gt;4,"○",""),"")</f>
        <v/>
      </c>
      <c r="C62" s="12" t="str">
        <f t="shared" si="4"/>
        <v/>
      </c>
      <c r="D62" s="12" t="str">
        <f t="shared" si="4"/>
        <v/>
      </c>
      <c r="E62" s="12" t="str">
        <f t="shared" si="4"/>
        <v/>
      </c>
      <c r="F62" s="12" t="str">
        <f t="shared" si="4"/>
        <v/>
      </c>
      <c r="G62" s="12" t="str">
        <f t="shared" si="4"/>
        <v/>
      </c>
      <c r="H62" s="12" t="str">
        <f t="shared" si="4"/>
        <v/>
      </c>
      <c r="I62" s="12" t="str">
        <f t="shared" si="4"/>
        <v/>
      </c>
      <c r="J62" s="12" t="str">
        <f t="shared" si="4"/>
        <v/>
      </c>
      <c r="K62" s="12" t="str">
        <f t="shared" si="4"/>
        <v/>
      </c>
      <c r="L62" s="12" t="str">
        <f t="shared" si="4"/>
        <v/>
      </c>
      <c r="M62" s="12" t="str">
        <f t="shared" si="4"/>
        <v/>
      </c>
      <c r="N62" s="12" t="str">
        <f t="shared" si="4"/>
        <v/>
      </c>
      <c r="O62" s="12" t="str">
        <f t="shared" si="4"/>
        <v/>
      </c>
      <c r="P62" s="12" t="str">
        <f t="shared" si="4"/>
        <v/>
      </c>
      <c r="Q62" s="12" t="str">
        <f t="shared" si="4"/>
        <v/>
      </c>
      <c r="R62" s="12" t="str">
        <f t="shared" si="4"/>
        <v/>
      </c>
      <c r="S62" s="12" t="str">
        <f t="shared" si="4"/>
        <v/>
      </c>
      <c r="T62" s="12" t="str">
        <f t="shared" si="4"/>
        <v/>
      </c>
      <c r="U62" s="12" t="str">
        <f t="shared" si="4"/>
        <v/>
      </c>
      <c r="V62" s="12" t="str">
        <f t="shared" si="4"/>
        <v/>
      </c>
      <c r="W62" s="12" t="str">
        <f t="shared" si="4"/>
        <v/>
      </c>
      <c r="X62" s="12" t="str">
        <f t="shared" si="4"/>
        <v/>
      </c>
      <c r="Y62" s="12" t="str">
        <f t="shared" si="4"/>
        <v/>
      </c>
      <c r="Z62" s="12" t="str">
        <f t="shared" si="4"/>
        <v/>
      </c>
      <c r="AA62" s="12" t="str">
        <f t="shared" ref="AA62:BE62" si="5">IF(AND(AA$7&gt;=DATEVALUE("2022/4/8"),AA$7&lt;=DATEVALUE("2023/3/31")),IF(AA61&gt;4,"○",""),"")</f>
        <v/>
      </c>
      <c r="AB62" s="12" t="str">
        <f t="shared" si="5"/>
        <v/>
      </c>
      <c r="AC62" s="12" t="str">
        <f t="shared" si="5"/>
        <v/>
      </c>
      <c r="AD62" s="12" t="str">
        <f t="shared" si="5"/>
        <v/>
      </c>
      <c r="AE62" s="12" t="str">
        <f t="shared" si="5"/>
        <v/>
      </c>
      <c r="AF62" s="12" t="str">
        <f t="shared" si="5"/>
        <v/>
      </c>
      <c r="AG62" s="12" t="str">
        <f t="shared" si="5"/>
        <v/>
      </c>
      <c r="AH62" s="12" t="str">
        <f t="shared" si="5"/>
        <v/>
      </c>
      <c r="AI62" s="12" t="str">
        <f t="shared" si="5"/>
        <v/>
      </c>
      <c r="AJ62" s="12" t="str">
        <f t="shared" si="5"/>
        <v/>
      </c>
      <c r="AK62" s="12" t="str">
        <f t="shared" si="5"/>
        <v/>
      </c>
      <c r="AL62" s="12" t="str">
        <f t="shared" si="5"/>
        <v/>
      </c>
      <c r="AM62" s="12" t="str">
        <f t="shared" si="5"/>
        <v/>
      </c>
      <c r="AN62" s="12" t="str">
        <f t="shared" si="5"/>
        <v/>
      </c>
      <c r="AO62" s="12" t="str">
        <f t="shared" si="5"/>
        <v/>
      </c>
      <c r="AP62" s="12" t="str">
        <f t="shared" si="5"/>
        <v/>
      </c>
      <c r="AQ62" s="12" t="str">
        <f t="shared" si="5"/>
        <v/>
      </c>
      <c r="AR62" s="12" t="str">
        <f t="shared" si="5"/>
        <v/>
      </c>
      <c r="AS62" s="12" t="str">
        <f t="shared" si="5"/>
        <v/>
      </c>
      <c r="AT62" s="12" t="str">
        <f t="shared" si="5"/>
        <v/>
      </c>
      <c r="AU62" s="12" t="str">
        <f t="shared" si="5"/>
        <v/>
      </c>
      <c r="AV62" s="12" t="str">
        <f t="shared" si="5"/>
        <v/>
      </c>
      <c r="AW62" s="12" t="str">
        <f t="shared" si="5"/>
        <v/>
      </c>
      <c r="AX62" s="12" t="str">
        <f t="shared" si="5"/>
        <v/>
      </c>
      <c r="AY62" s="12" t="str">
        <f t="shared" si="5"/>
        <v/>
      </c>
      <c r="AZ62" s="12" t="str">
        <f t="shared" si="5"/>
        <v/>
      </c>
      <c r="BA62" s="12" t="str">
        <f t="shared" si="5"/>
        <v/>
      </c>
      <c r="BB62" s="12" t="str">
        <f t="shared" si="5"/>
        <v/>
      </c>
      <c r="BC62" s="12" t="str">
        <f t="shared" si="5"/>
        <v/>
      </c>
      <c r="BD62" s="12" t="str">
        <f t="shared" si="5"/>
        <v/>
      </c>
      <c r="BE62" s="12" t="str">
        <f t="shared" si="5"/>
        <v/>
      </c>
    </row>
    <row r="63" spans="1:58" s="19" customFormat="1" ht="16.5" customHeight="1" x14ac:dyDescent="0.15">
      <c r="A63" s="20" t="s">
        <v>37</v>
      </c>
      <c r="B63" s="23" t="str">
        <f t="shared" ref="B63:H63" si="6">IFERROR(IF(B62="○",B61*10000,""),"")</f>
        <v/>
      </c>
      <c r="C63" s="23" t="str">
        <f t="shared" si="6"/>
        <v/>
      </c>
      <c r="D63" s="23" t="str">
        <f t="shared" si="6"/>
        <v/>
      </c>
      <c r="E63" s="23" t="str">
        <f t="shared" si="6"/>
        <v/>
      </c>
      <c r="F63" s="23" t="str">
        <f t="shared" si="6"/>
        <v/>
      </c>
      <c r="G63" s="23" t="str">
        <f t="shared" si="6"/>
        <v/>
      </c>
      <c r="H63" s="23" t="str">
        <f t="shared" si="6"/>
        <v/>
      </c>
      <c r="I63" s="23" t="str">
        <f>IFERROR(IF(I62="○",I61*10000,""),"")</f>
        <v/>
      </c>
      <c r="J63" s="23" t="str">
        <f t="shared" ref="J63:BE63" si="7">IFERROR(IF(J62="○",J61*10000,""),"")</f>
        <v/>
      </c>
      <c r="K63" s="23" t="str">
        <f t="shared" si="7"/>
        <v/>
      </c>
      <c r="L63" s="23" t="str">
        <f t="shared" si="7"/>
        <v/>
      </c>
      <c r="M63" s="23" t="str">
        <f t="shared" si="7"/>
        <v/>
      </c>
      <c r="N63" s="23" t="str">
        <f t="shared" si="7"/>
        <v/>
      </c>
      <c r="O63" s="23" t="str">
        <f t="shared" si="7"/>
        <v/>
      </c>
      <c r="P63" s="23" t="str">
        <f t="shared" si="7"/>
        <v/>
      </c>
      <c r="Q63" s="23" t="str">
        <f t="shared" si="7"/>
        <v/>
      </c>
      <c r="R63" s="23" t="str">
        <f t="shared" si="7"/>
        <v/>
      </c>
      <c r="S63" s="23" t="str">
        <f t="shared" si="7"/>
        <v/>
      </c>
      <c r="T63" s="23" t="str">
        <f t="shared" si="7"/>
        <v/>
      </c>
      <c r="U63" s="23" t="str">
        <f t="shared" si="7"/>
        <v/>
      </c>
      <c r="V63" s="23" t="str">
        <f t="shared" si="7"/>
        <v/>
      </c>
      <c r="W63" s="23" t="str">
        <f t="shared" si="7"/>
        <v/>
      </c>
      <c r="X63" s="23" t="str">
        <f t="shared" si="7"/>
        <v/>
      </c>
      <c r="Y63" s="23" t="str">
        <f t="shared" si="7"/>
        <v/>
      </c>
      <c r="Z63" s="23" t="str">
        <f t="shared" si="7"/>
        <v/>
      </c>
      <c r="AA63" s="23" t="str">
        <f t="shared" si="7"/>
        <v/>
      </c>
      <c r="AB63" s="23" t="str">
        <f t="shared" si="7"/>
        <v/>
      </c>
      <c r="AC63" s="23" t="str">
        <f t="shared" si="7"/>
        <v/>
      </c>
      <c r="AD63" s="23" t="str">
        <f t="shared" si="7"/>
        <v/>
      </c>
      <c r="AE63" s="23" t="str">
        <f t="shared" si="7"/>
        <v/>
      </c>
      <c r="AF63" s="23" t="str">
        <f t="shared" si="7"/>
        <v/>
      </c>
      <c r="AG63" s="23" t="str">
        <f t="shared" si="7"/>
        <v/>
      </c>
      <c r="AH63" s="23" t="str">
        <f t="shared" si="7"/>
        <v/>
      </c>
      <c r="AI63" s="23" t="str">
        <f t="shared" si="7"/>
        <v/>
      </c>
      <c r="AJ63" s="23" t="str">
        <f t="shared" si="7"/>
        <v/>
      </c>
      <c r="AK63" s="23" t="str">
        <f t="shared" si="7"/>
        <v/>
      </c>
      <c r="AL63" s="23" t="str">
        <f t="shared" si="7"/>
        <v/>
      </c>
      <c r="AM63" s="23" t="str">
        <f t="shared" si="7"/>
        <v/>
      </c>
      <c r="AN63" s="23" t="str">
        <f t="shared" si="7"/>
        <v/>
      </c>
      <c r="AO63" s="23" t="str">
        <f t="shared" si="7"/>
        <v/>
      </c>
      <c r="AP63" s="23" t="str">
        <f t="shared" si="7"/>
        <v/>
      </c>
      <c r="AQ63" s="23" t="str">
        <f t="shared" si="7"/>
        <v/>
      </c>
      <c r="AR63" s="23" t="str">
        <f t="shared" si="7"/>
        <v/>
      </c>
      <c r="AS63" s="23" t="str">
        <f t="shared" si="7"/>
        <v/>
      </c>
      <c r="AT63" s="23" t="str">
        <f t="shared" si="7"/>
        <v/>
      </c>
      <c r="AU63" s="23" t="str">
        <f t="shared" si="7"/>
        <v/>
      </c>
      <c r="AV63" s="23" t="str">
        <f t="shared" si="7"/>
        <v/>
      </c>
      <c r="AW63" s="23" t="str">
        <f t="shared" si="7"/>
        <v/>
      </c>
      <c r="AX63" s="23" t="str">
        <f t="shared" si="7"/>
        <v/>
      </c>
      <c r="AY63" s="23" t="str">
        <f t="shared" si="7"/>
        <v/>
      </c>
      <c r="AZ63" s="23" t="str">
        <f t="shared" si="7"/>
        <v/>
      </c>
      <c r="BA63" s="23" t="str">
        <f t="shared" si="7"/>
        <v/>
      </c>
      <c r="BB63" s="23" t="str">
        <f t="shared" si="7"/>
        <v/>
      </c>
      <c r="BC63" s="23" t="str">
        <f t="shared" si="7"/>
        <v/>
      </c>
      <c r="BD63" s="23" t="str">
        <f t="shared" si="7"/>
        <v/>
      </c>
      <c r="BE63" s="23" t="str">
        <f t="shared" si="7"/>
        <v/>
      </c>
      <c r="BF63" s="24"/>
    </row>
    <row r="64" spans="1:58" ht="16.5" customHeight="1" x14ac:dyDescent="0.15"/>
    <row r="65" ht="16.5" customHeight="1" x14ac:dyDescent="0.15"/>
    <row r="66" ht="16.5" customHeight="1" x14ac:dyDescent="0.15"/>
    <row r="67" ht="16.5" customHeight="1" x14ac:dyDescent="0.15"/>
    <row r="68" ht="16.5" customHeight="1" x14ac:dyDescent="0.15"/>
  </sheetData>
  <mergeCells count="19">
    <mergeCell ref="Q3:S3"/>
    <mergeCell ref="T3:U3"/>
    <mergeCell ref="K4:M4"/>
    <mergeCell ref="N4:O4"/>
    <mergeCell ref="A6:A7"/>
    <mergeCell ref="B6:BE6"/>
    <mergeCell ref="BF6:BF7"/>
    <mergeCell ref="T2:U2"/>
    <mergeCell ref="A3:B3"/>
    <mergeCell ref="C3:F3"/>
    <mergeCell ref="H3:I3"/>
    <mergeCell ref="K3:M3"/>
    <mergeCell ref="N3:O3"/>
    <mergeCell ref="A2:B2"/>
    <mergeCell ref="C2:F2"/>
    <mergeCell ref="H2:I2"/>
    <mergeCell ref="K2:M2"/>
    <mergeCell ref="N2:O2"/>
    <mergeCell ref="Q2:S2"/>
  </mergeCells>
  <phoneticPr fontId="1"/>
  <conditionalFormatting sqref="B8:BE57">
    <cfRule type="cellIs" dxfId="3" priority="1" operator="equal">
      <formula>"開始"</formula>
    </cfRule>
  </conditionalFormatting>
  <dataValidations count="1">
    <dataValidation type="list" allowBlank="1" showInputMessage="1" showErrorMessage="1" sqref="B8:BE57" xr:uid="{45265235-3145-4D9B-8D56-5496F5312B00}">
      <formula1>$BH$7:$BH$12</formula1>
    </dataValidation>
  </dataValidations>
  <pageMargins left="0.70866141732283472" right="0.51181102362204722" top="0.74803149606299213" bottom="0.35433070866141736" header="0.31496062992125984" footer="0.31496062992125984"/>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7C12E-C88F-4E33-8758-EF4C515B39AC}">
          <x14:formula1>
            <xm:f>リスト!$A$2:$A$16</xm:f>
          </x14:formula1>
          <xm:sqref>C3:F3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16217-58F9-4556-A09E-BE8FEE32B505}">
  <dimension ref="A1:BI68"/>
  <sheetViews>
    <sheetView zoomScale="90" zoomScaleNormal="90" workbookViewId="0">
      <selection activeCell="B7" sqref="B7"/>
    </sheetView>
  </sheetViews>
  <sheetFormatPr defaultColWidth="9" defaultRowHeight="13.5" x14ac:dyDescent="0.15"/>
  <cols>
    <col min="1" max="1" width="6.875" style="1" customWidth="1"/>
    <col min="2" max="23" width="8.125" style="1" customWidth="1"/>
    <col min="24" max="57" width="8.125" style="1" hidden="1" customWidth="1"/>
    <col min="58" max="58" width="11.625" style="1" bestFit="1" customWidth="1"/>
    <col min="59" max="60" width="9" style="1"/>
    <col min="61" max="61" width="56" style="1" customWidth="1"/>
    <col min="62" max="16384" width="9" style="1"/>
  </cols>
  <sheetData>
    <row r="1" spans="1:61" ht="16.5" customHeight="1" x14ac:dyDescent="0.15">
      <c r="A1" s="1" t="s">
        <v>48</v>
      </c>
    </row>
    <row r="2" spans="1:61" ht="16.5" customHeight="1" x14ac:dyDescent="0.15">
      <c r="A2" s="36" t="s">
        <v>9</v>
      </c>
      <c r="B2" s="36"/>
      <c r="C2" s="43"/>
      <c r="D2" s="43"/>
      <c r="E2" s="43"/>
      <c r="F2" s="43"/>
      <c r="G2" s="5" t="s">
        <v>11</v>
      </c>
      <c r="H2" s="44"/>
      <c r="I2" s="44"/>
      <c r="K2" s="39" t="s">
        <v>12</v>
      </c>
      <c r="L2" s="40"/>
      <c r="M2" s="41"/>
      <c r="N2" s="35">
        <f>SUM(BF58*10000)</f>
        <v>0</v>
      </c>
      <c r="O2" s="35"/>
      <c r="Q2" s="39" t="s">
        <v>39</v>
      </c>
      <c r="R2" s="40"/>
      <c r="S2" s="41"/>
      <c r="T2" s="35">
        <f>SUM(B63:BE63)</f>
        <v>0</v>
      </c>
      <c r="U2" s="35"/>
    </row>
    <row r="3" spans="1:61" ht="16.5" customHeight="1" x14ac:dyDescent="0.15">
      <c r="A3" s="36" t="s">
        <v>10</v>
      </c>
      <c r="B3" s="36"/>
      <c r="C3" s="37"/>
      <c r="D3" s="37"/>
      <c r="E3" s="37"/>
      <c r="F3" s="37"/>
      <c r="G3" s="14" t="s">
        <v>13</v>
      </c>
      <c r="H3" s="38" t="e">
        <f>H2*VLOOKUP(C3,基準単価,2,FALSE)*1000</f>
        <v>#N/A</v>
      </c>
      <c r="I3" s="38"/>
      <c r="K3" s="39" t="s">
        <v>45</v>
      </c>
      <c r="L3" s="40"/>
      <c r="M3" s="41"/>
      <c r="N3" s="42">
        <f>SUM(BF8:BF57)</f>
        <v>0</v>
      </c>
      <c r="O3" s="42"/>
      <c r="Q3" s="39" t="s">
        <v>46</v>
      </c>
      <c r="R3" s="40"/>
      <c r="S3" s="41"/>
      <c r="T3" s="42">
        <f>T2/10000</f>
        <v>0</v>
      </c>
      <c r="U3" s="42"/>
    </row>
    <row r="4" spans="1:61" ht="16.5" customHeight="1" x14ac:dyDescent="0.15">
      <c r="K4" s="39" t="s">
        <v>33</v>
      </c>
      <c r="L4" s="40"/>
      <c r="M4" s="41"/>
      <c r="N4" s="28">
        <f>COUNTIF(BF8:BF57,"&gt;0")</f>
        <v>0</v>
      </c>
      <c r="O4" s="28"/>
      <c r="U4" s="21"/>
    </row>
    <row r="5" spans="1:61" ht="5.0999999999999996" customHeight="1" x14ac:dyDescent="0.15"/>
    <row r="6" spans="1:61" ht="16.5" customHeight="1" thickBot="1" x14ac:dyDescent="0.2">
      <c r="A6" s="29" t="s">
        <v>7</v>
      </c>
      <c r="B6" s="31" t="s">
        <v>0</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3"/>
      <c r="BF6" s="29" t="s">
        <v>34</v>
      </c>
      <c r="BH6" s="4" t="s">
        <v>3</v>
      </c>
      <c r="BI6" s="4" t="s">
        <v>4</v>
      </c>
    </row>
    <row r="7" spans="1:61" ht="16.5" customHeight="1" thickBot="1" x14ac:dyDescent="0.2">
      <c r="A7" s="30"/>
      <c r="B7" s="25"/>
      <c r="C7" s="26">
        <f>B7+1</f>
        <v>1</v>
      </c>
      <c r="D7" s="27">
        <f t="shared" ref="D7:BE7" si="0">C7+1</f>
        <v>2</v>
      </c>
      <c r="E7" s="27">
        <f t="shared" si="0"/>
        <v>3</v>
      </c>
      <c r="F7" s="27">
        <f t="shared" si="0"/>
        <v>4</v>
      </c>
      <c r="G7" s="27">
        <f t="shared" si="0"/>
        <v>5</v>
      </c>
      <c r="H7" s="27">
        <f t="shared" si="0"/>
        <v>6</v>
      </c>
      <c r="I7" s="27">
        <f t="shared" si="0"/>
        <v>7</v>
      </c>
      <c r="J7" s="27">
        <f t="shared" si="0"/>
        <v>8</v>
      </c>
      <c r="K7" s="27">
        <f t="shared" si="0"/>
        <v>9</v>
      </c>
      <c r="L7" s="27">
        <f t="shared" si="0"/>
        <v>10</v>
      </c>
      <c r="M7" s="27">
        <f t="shared" si="0"/>
        <v>11</v>
      </c>
      <c r="N7" s="27">
        <f t="shared" si="0"/>
        <v>12</v>
      </c>
      <c r="O7" s="27">
        <f t="shared" si="0"/>
        <v>13</v>
      </c>
      <c r="P7" s="27">
        <f t="shared" si="0"/>
        <v>14</v>
      </c>
      <c r="Q7" s="27">
        <f t="shared" si="0"/>
        <v>15</v>
      </c>
      <c r="R7" s="27">
        <f t="shared" si="0"/>
        <v>16</v>
      </c>
      <c r="S7" s="27">
        <f t="shared" si="0"/>
        <v>17</v>
      </c>
      <c r="T7" s="27">
        <f t="shared" si="0"/>
        <v>18</v>
      </c>
      <c r="U7" s="27">
        <f t="shared" si="0"/>
        <v>19</v>
      </c>
      <c r="V7" s="27">
        <f t="shared" si="0"/>
        <v>20</v>
      </c>
      <c r="W7" s="27">
        <f t="shared" si="0"/>
        <v>21</v>
      </c>
      <c r="X7" s="3">
        <f t="shared" si="0"/>
        <v>22</v>
      </c>
      <c r="Y7" s="3">
        <f t="shared" si="0"/>
        <v>23</v>
      </c>
      <c r="Z7" s="3">
        <f t="shared" si="0"/>
        <v>24</v>
      </c>
      <c r="AA7" s="3">
        <f t="shared" si="0"/>
        <v>25</v>
      </c>
      <c r="AB7" s="3">
        <f t="shared" si="0"/>
        <v>26</v>
      </c>
      <c r="AC7" s="3">
        <f t="shared" si="0"/>
        <v>27</v>
      </c>
      <c r="AD7" s="3">
        <f t="shared" si="0"/>
        <v>28</v>
      </c>
      <c r="AE7" s="3">
        <f t="shared" si="0"/>
        <v>29</v>
      </c>
      <c r="AF7" s="3">
        <f t="shared" si="0"/>
        <v>30</v>
      </c>
      <c r="AG7" s="3">
        <f t="shared" si="0"/>
        <v>31</v>
      </c>
      <c r="AH7" s="3">
        <f t="shared" si="0"/>
        <v>32</v>
      </c>
      <c r="AI7" s="3">
        <f t="shared" si="0"/>
        <v>33</v>
      </c>
      <c r="AJ7" s="3">
        <f t="shared" si="0"/>
        <v>34</v>
      </c>
      <c r="AK7" s="3">
        <f t="shared" si="0"/>
        <v>35</v>
      </c>
      <c r="AL7" s="3">
        <f t="shared" si="0"/>
        <v>36</v>
      </c>
      <c r="AM7" s="3">
        <f t="shared" si="0"/>
        <v>37</v>
      </c>
      <c r="AN7" s="3">
        <f t="shared" si="0"/>
        <v>38</v>
      </c>
      <c r="AO7" s="3">
        <f t="shared" si="0"/>
        <v>39</v>
      </c>
      <c r="AP7" s="3">
        <f t="shared" si="0"/>
        <v>40</v>
      </c>
      <c r="AQ7" s="3">
        <f t="shared" si="0"/>
        <v>41</v>
      </c>
      <c r="AR7" s="3">
        <f t="shared" si="0"/>
        <v>42</v>
      </c>
      <c r="AS7" s="3">
        <f t="shared" si="0"/>
        <v>43</v>
      </c>
      <c r="AT7" s="3">
        <f t="shared" si="0"/>
        <v>44</v>
      </c>
      <c r="AU7" s="3">
        <f t="shared" si="0"/>
        <v>45</v>
      </c>
      <c r="AV7" s="3">
        <f t="shared" si="0"/>
        <v>46</v>
      </c>
      <c r="AW7" s="3">
        <f t="shared" si="0"/>
        <v>47</v>
      </c>
      <c r="AX7" s="3">
        <f t="shared" si="0"/>
        <v>48</v>
      </c>
      <c r="AY7" s="3">
        <f t="shared" si="0"/>
        <v>49</v>
      </c>
      <c r="AZ7" s="3">
        <f t="shared" si="0"/>
        <v>50</v>
      </c>
      <c r="BA7" s="3">
        <f t="shared" si="0"/>
        <v>51</v>
      </c>
      <c r="BB7" s="3">
        <f t="shared" si="0"/>
        <v>52</v>
      </c>
      <c r="BC7" s="3">
        <f t="shared" si="0"/>
        <v>53</v>
      </c>
      <c r="BD7" s="3">
        <f t="shared" si="0"/>
        <v>54</v>
      </c>
      <c r="BE7" s="3">
        <f t="shared" si="0"/>
        <v>55</v>
      </c>
      <c r="BF7" s="34"/>
      <c r="BH7" s="4"/>
      <c r="BI7" s="4"/>
    </row>
    <row r="8" spans="1:61" ht="16.5" customHeight="1" x14ac:dyDescent="0.15">
      <c r="A8" s="22">
        <v>1</v>
      </c>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8" t="str">
        <f>IF(COUNTA(B8:BE8)-1&lt;0,"",IF(COUNTA(B8:BE8)-1&gt;15,15,(COUNTA(B8:BE8)-1)))</f>
        <v/>
      </c>
      <c r="BH8" s="4" t="s">
        <v>27</v>
      </c>
      <c r="BI8" s="4" t="s">
        <v>28</v>
      </c>
    </row>
    <row r="9" spans="1:61" ht="16.5" customHeight="1" x14ac:dyDescent="0.15">
      <c r="A9" s="22">
        <v>2</v>
      </c>
      <c r="B9" s="15"/>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8" t="str">
        <f t="shared" ref="BF9:BF11" si="1">IF(COUNTA(B9:BE9)-1&lt;0,"",IF(COUNTA(B9:BE9)-1&gt;15,15,(COUNTA(B9:BE9)-1)))</f>
        <v/>
      </c>
      <c r="BH9" s="4" t="s">
        <v>1</v>
      </c>
      <c r="BI9" s="4" t="s">
        <v>5</v>
      </c>
    </row>
    <row r="10" spans="1:61" ht="16.5" customHeight="1" x14ac:dyDescent="0.15">
      <c r="A10" s="22">
        <v>3</v>
      </c>
      <c r="B10" s="15"/>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8" t="str">
        <f t="shared" si="1"/>
        <v/>
      </c>
      <c r="BH10" s="4" t="s">
        <v>2</v>
      </c>
      <c r="BI10" s="4" t="s">
        <v>29</v>
      </c>
    </row>
    <row r="11" spans="1:61" ht="16.5" customHeight="1" x14ac:dyDescent="0.15">
      <c r="A11" s="22">
        <v>4</v>
      </c>
      <c r="B11" s="17"/>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8" t="str">
        <f t="shared" si="1"/>
        <v/>
      </c>
      <c r="BH11" s="4" t="s">
        <v>6</v>
      </c>
      <c r="BI11" s="4" t="s">
        <v>41</v>
      </c>
    </row>
    <row r="12" spans="1:61" ht="16.5" customHeight="1" x14ac:dyDescent="0.15">
      <c r="A12" s="22">
        <v>5</v>
      </c>
      <c r="B12" s="17"/>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8" t="str">
        <f>IF(COUNTA(B12:BE12)-1&lt;0,"",IF(COUNTA(B12:BE12)-1&gt;15,15,(COUNTA(B12:BE12)-1)))</f>
        <v/>
      </c>
      <c r="BH12" s="4"/>
      <c r="BI12" s="4"/>
    </row>
    <row r="13" spans="1:61" ht="16.5" customHeight="1" x14ac:dyDescent="0.15">
      <c r="A13" s="22">
        <v>6</v>
      </c>
      <c r="B13" s="17"/>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8" t="str">
        <f t="shared" ref="BF13:BF57" si="2">IF(COUNTA(B13:BE13)-1&lt;0,"",IF(COUNTA(B13:BE13)-1&gt;15,15,(COUNTA(B13:BE13)-1)))</f>
        <v/>
      </c>
    </row>
    <row r="14" spans="1:61" ht="16.5" customHeight="1" x14ac:dyDescent="0.15">
      <c r="A14" s="22">
        <v>7</v>
      </c>
      <c r="B14" s="17"/>
      <c r="C14" s="16"/>
      <c r="D14" s="16"/>
      <c r="E14" s="16"/>
      <c r="F14" s="16"/>
      <c r="G14" s="15"/>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8" t="str">
        <f t="shared" si="2"/>
        <v/>
      </c>
    </row>
    <row r="15" spans="1:61" ht="16.5" customHeight="1" x14ac:dyDescent="0.15">
      <c r="A15" s="22">
        <v>8</v>
      </c>
      <c r="B15" s="17"/>
      <c r="C15" s="16"/>
      <c r="D15" s="16"/>
      <c r="E15" s="16"/>
      <c r="F15" s="16"/>
      <c r="G15" s="15"/>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8" t="str">
        <f t="shared" si="2"/>
        <v/>
      </c>
    </row>
    <row r="16" spans="1:61" ht="16.5" customHeight="1" x14ac:dyDescent="0.15">
      <c r="A16" s="22">
        <v>9</v>
      </c>
      <c r="B16" s="17"/>
      <c r="C16" s="16"/>
      <c r="D16" s="16"/>
      <c r="E16" s="16"/>
      <c r="F16" s="16"/>
      <c r="G16" s="15"/>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8" t="str">
        <f t="shared" si="2"/>
        <v/>
      </c>
    </row>
    <row r="17" spans="1:58" ht="16.5" customHeight="1" x14ac:dyDescent="0.15">
      <c r="A17" s="22">
        <v>10</v>
      </c>
      <c r="B17" s="17"/>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8" t="str">
        <f t="shared" si="2"/>
        <v/>
      </c>
    </row>
    <row r="18" spans="1:58" ht="16.5" customHeight="1" x14ac:dyDescent="0.15">
      <c r="A18" s="22">
        <v>11</v>
      </c>
      <c r="B18" s="17"/>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8" t="str">
        <f t="shared" si="2"/>
        <v/>
      </c>
    </row>
    <row r="19" spans="1:58" ht="16.5" customHeight="1" x14ac:dyDescent="0.15">
      <c r="A19" s="22">
        <v>12</v>
      </c>
      <c r="B19" s="17"/>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8" t="str">
        <f t="shared" si="2"/>
        <v/>
      </c>
    </row>
    <row r="20" spans="1:58" ht="16.5" customHeight="1" x14ac:dyDescent="0.15">
      <c r="A20" s="22">
        <v>13</v>
      </c>
      <c r="B20" s="17"/>
      <c r="C20" s="16"/>
      <c r="D20" s="16"/>
      <c r="E20" s="16"/>
      <c r="F20" s="16"/>
      <c r="G20" s="17"/>
      <c r="H20" s="17"/>
      <c r="I20" s="17"/>
      <c r="J20" s="17"/>
      <c r="K20" s="17"/>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8" t="str">
        <f t="shared" si="2"/>
        <v/>
      </c>
    </row>
    <row r="21" spans="1:58" ht="16.5" customHeight="1" x14ac:dyDescent="0.15">
      <c r="A21" s="22">
        <v>14</v>
      </c>
      <c r="B21" s="17"/>
      <c r="C21" s="16"/>
      <c r="D21" s="16"/>
      <c r="E21" s="16"/>
      <c r="F21" s="16"/>
      <c r="G21" s="17"/>
      <c r="H21" s="17"/>
      <c r="I21" s="17"/>
      <c r="J21" s="17"/>
      <c r="K21" s="17"/>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8" t="str">
        <f t="shared" si="2"/>
        <v/>
      </c>
    </row>
    <row r="22" spans="1:58" ht="16.5" customHeight="1" x14ac:dyDescent="0.15">
      <c r="A22" s="22">
        <v>15</v>
      </c>
      <c r="B22" s="17"/>
      <c r="C22" s="16"/>
      <c r="D22" s="16"/>
      <c r="E22" s="16"/>
      <c r="F22" s="16"/>
      <c r="G22" s="17"/>
      <c r="H22" s="17"/>
      <c r="I22" s="17"/>
      <c r="J22" s="17"/>
      <c r="K22" s="17"/>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8" t="str">
        <f t="shared" si="2"/>
        <v/>
      </c>
    </row>
    <row r="23" spans="1:58" ht="16.5" customHeight="1" x14ac:dyDescent="0.15">
      <c r="A23" s="22">
        <v>16</v>
      </c>
      <c r="B23" s="17"/>
      <c r="C23" s="16"/>
      <c r="D23" s="16"/>
      <c r="E23" s="16"/>
      <c r="F23" s="16"/>
      <c r="G23" s="17"/>
      <c r="H23" s="17"/>
      <c r="I23" s="17"/>
      <c r="J23" s="17"/>
      <c r="K23" s="17"/>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8" t="str">
        <f t="shared" si="2"/>
        <v/>
      </c>
    </row>
    <row r="24" spans="1:58" ht="16.5" customHeight="1" x14ac:dyDescent="0.15">
      <c r="A24" s="22">
        <v>17</v>
      </c>
      <c r="B24" s="17"/>
      <c r="C24" s="16"/>
      <c r="D24" s="16"/>
      <c r="E24" s="16"/>
      <c r="F24" s="16"/>
      <c r="G24" s="17"/>
      <c r="H24" s="16"/>
      <c r="I24" s="17"/>
      <c r="J24" s="17"/>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8" t="str">
        <f t="shared" si="2"/>
        <v/>
      </c>
    </row>
    <row r="25" spans="1:58" ht="16.5" customHeight="1" x14ac:dyDescent="0.15">
      <c r="A25" s="22">
        <v>18</v>
      </c>
      <c r="B25" s="17"/>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8" t="str">
        <f t="shared" si="2"/>
        <v/>
      </c>
    </row>
    <row r="26" spans="1:58" ht="16.5" customHeight="1" x14ac:dyDescent="0.15">
      <c r="A26" s="22">
        <v>19</v>
      </c>
      <c r="B26" s="17"/>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8" t="str">
        <f t="shared" si="2"/>
        <v/>
      </c>
    </row>
    <row r="27" spans="1:58" ht="16.5" customHeight="1" x14ac:dyDescent="0.15">
      <c r="A27" s="22">
        <v>20</v>
      </c>
      <c r="B27" s="17"/>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8" t="str">
        <f t="shared" si="2"/>
        <v/>
      </c>
    </row>
    <row r="28" spans="1:58" ht="16.5" customHeight="1" x14ac:dyDescent="0.15">
      <c r="A28" s="22">
        <v>21</v>
      </c>
      <c r="B28" s="17"/>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8" t="str">
        <f t="shared" si="2"/>
        <v/>
      </c>
    </row>
    <row r="29" spans="1:58" ht="16.5" customHeight="1" x14ac:dyDescent="0.15">
      <c r="A29" s="22">
        <v>22</v>
      </c>
      <c r="B29" s="17"/>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8" t="str">
        <f t="shared" si="2"/>
        <v/>
      </c>
    </row>
    <row r="30" spans="1:58" ht="16.5" customHeight="1" x14ac:dyDescent="0.15">
      <c r="A30" s="22">
        <v>23</v>
      </c>
      <c r="B30" s="17"/>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8" t="str">
        <f t="shared" si="2"/>
        <v/>
      </c>
    </row>
    <row r="31" spans="1:58" ht="16.5" customHeight="1" x14ac:dyDescent="0.15">
      <c r="A31" s="22">
        <v>24</v>
      </c>
      <c r="B31" s="17"/>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8" t="str">
        <f t="shared" si="2"/>
        <v/>
      </c>
    </row>
    <row r="32" spans="1:58" ht="16.5" customHeight="1" x14ac:dyDescent="0.15">
      <c r="A32" s="22">
        <v>25</v>
      </c>
      <c r="B32" s="17"/>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8" t="str">
        <f t="shared" si="2"/>
        <v/>
      </c>
    </row>
    <row r="33" spans="1:58" ht="16.5" customHeight="1" x14ac:dyDescent="0.15">
      <c r="A33" s="22">
        <v>26</v>
      </c>
      <c r="B33" s="17"/>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8" t="str">
        <f t="shared" si="2"/>
        <v/>
      </c>
    </row>
    <row r="34" spans="1:58" ht="16.5" customHeight="1" x14ac:dyDescent="0.15">
      <c r="A34" s="22">
        <v>27</v>
      </c>
      <c r="B34" s="17"/>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8" t="str">
        <f t="shared" si="2"/>
        <v/>
      </c>
    </row>
    <row r="35" spans="1:58" ht="16.5" customHeight="1" x14ac:dyDescent="0.15">
      <c r="A35" s="22">
        <v>28</v>
      </c>
      <c r="B35" s="17"/>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8" t="str">
        <f t="shared" si="2"/>
        <v/>
      </c>
    </row>
    <row r="36" spans="1:58" ht="16.5" customHeight="1" x14ac:dyDescent="0.15">
      <c r="A36" s="22">
        <v>29</v>
      </c>
      <c r="B36" s="17"/>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8" t="str">
        <f t="shared" si="2"/>
        <v/>
      </c>
    </row>
    <row r="37" spans="1:58" ht="16.5" customHeight="1" x14ac:dyDescent="0.15">
      <c r="A37" s="22">
        <v>30</v>
      </c>
      <c r="B37" s="17"/>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8" t="str">
        <f t="shared" si="2"/>
        <v/>
      </c>
    </row>
    <row r="38" spans="1:58" ht="16.5" customHeight="1" x14ac:dyDescent="0.15">
      <c r="A38" s="22">
        <v>31</v>
      </c>
      <c r="B38" s="1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8" t="str">
        <f t="shared" si="2"/>
        <v/>
      </c>
    </row>
    <row r="39" spans="1:58" ht="16.5" customHeight="1" x14ac:dyDescent="0.15">
      <c r="A39" s="22">
        <v>32</v>
      </c>
      <c r="B39" s="17"/>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8" t="str">
        <f t="shared" si="2"/>
        <v/>
      </c>
    </row>
    <row r="40" spans="1:58" ht="16.5" customHeight="1" x14ac:dyDescent="0.15">
      <c r="A40" s="22">
        <v>33</v>
      </c>
      <c r="B40" s="17"/>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8" t="str">
        <f t="shared" si="2"/>
        <v/>
      </c>
    </row>
    <row r="41" spans="1:58" ht="16.5" customHeight="1" x14ac:dyDescent="0.15">
      <c r="A41" s="22">
        <v>34</v>
      </c>
      <c r="B41" s="17"/>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8" t="str">
        <f t="shared" si="2"/>
        <v/>
      </c>
    </row>
    <row r="42" spans="1:58" ht="16.5" customHeight="1" x14ac:dyDescent="0.15">
      <c r="A42" s="22">
        <v>35</v>
      </c>
      <c r="B42" s="17"/>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8" t="str">
        <f t="shared" si="2"/>
        <v/>
      </c>
    </row>
    <row r="43" spans="1:58" ht="16.5" hidden="1" customHeight="1" x14ac:dyDescent="0.15">
      <c r="A43" s="22">
        <v>36</v>
      </c>
      <c r="B43" s="17"/>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8" t="str">
        <f t="shared" si="2"/>
        <v/>
      </c>
    </row>
    <row r="44" spans="1:58" ht="16.5" hidden="1" customHeight="1" x14ac:dyDescent="0.15">
      <c r="A44" s="22">
        <v>37</v>
      </c>
      <c r="B44" s="17"/>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8" t="str">
        <f t="shared" si="2"/>
        <v/>
      </c>
    </row>
    <row r="45" spans="1:58" ht="16.5" hidden="1" customHeight="1" x14ac:dyDescent="0.15">
      <c r="A45" s="22">
        <v>38</v>
      </c>
      <c r="B45" s="17"/>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8" t="str">
        <f t="shared" si="2"/>
        <v/>
      </c>
    </row>
    <row r="46" spans="1:58" ht="16.5" hidden="1" customHeight="1" x14ac:dyDescent="0.15">
      <c r="A46" s="22">
        <v>39</v>
      </c>
      <c r="B46" s="17"/>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8" t="str">
        <f t="shared" si="2"/>
        <v/>
      </c>
    </row>
    <row r="47" spans="1:58" ht="16.5" hidden="1" customHeight="1" x14ac:dyDescent="0.15">
      <c r="A47" s="22">
        <v>40</v>
      </c>
      <c r="B47" s="17"/>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8" t="str">
        <f t="shared" si="2"/>
        <v/>
      </c>
    </row>
    <row r="48" spans="1:58" ht="16.5" hidden="1" customHeight="1" x14ac:dyDescent="0.15">
      <c r="A48" s="22">
        <v>41</v>
      </c>
      <c r="B48" s="17"/>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8" t="str">
        <f t="shared" si="2"/>
        <v/>
      </c>
    </row>
    <row r="49" spans="1:58" ht="16.5" hidden="1" customHeight="1" x14ac:dyDescent="0.15">
      <c r="A49" s="22">
        <v>42</v>
      </c>
      <c r="B49" s="17"/>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8" t="str">
        <f t="shared" si="2"/>
        <v/>
      </c>
    </row>
    <row r="50" spans="1:58" ht="16.5" hidden="1" customHeight="1" x14ac:dyDescent="0.15">
      <c r="A50" s="22">
        <v>43</v>
      </c>
      <c r="B50" s="17"/>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8" t="str">
        <f t="shared" si="2"/>
        <v/>
      </c>
    </row>
    <row r="51" spans="1:58" ht="16.5" hidden="1" customHeight="1" x14ac:dyDescent="0.15">
      <c r="A51" s="22">
        <v>44</v>
      </c>
      <c r="B51" s="17"/>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8" t="str">
        <f t="shared" si="2"/>
        <v/>
      </c>
    </row>
    <row r="52" spans="1:58" ht="16.5" hidden="1" customHeight="1" x14ac:dyDescent="0.15">
      <c r="A52" s="22">
        <v>45</v>
      </c>
      <c r="B52" s="17"/>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8" t="str">
        <f t="shared" si="2"/>
        <v/>
      </c>
    </row>
    <row r="53" spans="1:58" ht="16.5" hidden="1" customHeight="1" x14ac:dyDescent="0.15">
      <c r="A53" s="22">
        <v>46</v>
      </c>
      <c r="B53" s="17"/>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8" t="str">
        <f t="shared" si="2"/>
        <v/>
      </c>
    </row>
    <row r="54" spans="1:58" ht="16.5" hidden="1" customHeight="1" x14ac:dyDescent="0.15">
      <c r="A54" s="22">
        <v>47</v>
      </c>
      <c r="B54" s="17"/>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8" t="str">
        <f t="shared" si="2"/>
        <v/>
      </c>
    </row>
    <row r="55" spans="1:58" ht="16.5" hidden="1" customHeight="1" x14ac:dyDescent="0.15">
      <c r="A55" s="22">
        <v>48</v>
      </c>
      <c r="B55" s="17"/>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8" t="str">
        <f t="shared" si="2"/>
        <v/>
      </c>
    </row>
    <row r="56" spans="1:58" ht="16.5" hidden="1" customHeight="1" x14ac:dyDescent="0.15">
      <c r="A56" s="22">
        <v>49</v>
      </c>
      <c r="B56" s="17"/>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8" t="str">
        <f t="shared" si="2"/>
        <v/>
      </c>
    </row>
    <row r="57" spans="1:58" ht="16.5" hidden="1" customHeight="1" x14ac:dyDescent="0.15">
      <c r="A57" s="22">
        <v>50</v>
      </c>
      <c r="B57" s="17"/>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8" t="str">
        <f t="shared" si="2"/>
        <v/>
      </c>
    </row>
    <row r="58" spans="1:58" ht="16.5" customHeight="1" x14ac:dyDescent="0.15">
      <c r="A58" s="4" t="s">
        <v>32</v>
      </c>
      <c r="B58" s="13"/>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8">
        <f>SUM(BF8:BF57)</f>
        <v>0</v>
      </c>
    </row>
    <row r="59" spans="1:58" ht="5.0999999999999996" customHeight="1" x14ac:dyDescent="0.15"/>
    <row r="60" spans="1:58" ht="16.5" customHeight="1" x14ac:dyDescent="0.15">
      <c r="A60" s="1" t="s">
        <v>40</v>
      </c>
    </row>
    <row r="61" spans="1:58" ht="16.5" customHeight="1" x14ac:dyDescent="0.15">
      <c r="A61" s="4" t="s">
        <v>8</v>
      </c>
      <c r="B61" s="12">
        <f>IF(COUNTIF(B8:B57,"○")+COUNTIF(B8:B57,"終了")+COUNTIF(B8:B57,"入院")&gt;0,COUNTIF(B8:B57,"○")+COUNTIF(B8:B57,"終了")+COUNTIF(B8:B57,"入院"),0)</f>
        <v>0</v>
      </c>
      <c r="C61" s="12">
        <f t="shared" ref="C61:BE61" si="3">IF(COUNTIF(C8:C57,"○")+COUNTIF(C8:C57,"終了")+COUNTIF(C8:C57,"入院")&gt;0,COUNTIF(C8:C57,"○")+COUNTIF(C8:C57,"終了")+COUNTIF(C8:C57,"入院"),0)</f>
        <v>0</v>
      </c>
      <c r="D61" s="12">
        <f t="shared" si="3"/>
        <v>0</v>
      </c>
      <c r="E61" s="12">
        <f t="shared" si="3"/>
        <v>0</v>
      </c>
      <c r="F61" s="12">
        <f t="shared" si="3"/>
        <v>0</v>
      </c>
      <c r="G61" s="12">
        <f t="shared" si="3"/>
        <v>0</v>
      </c>
      <c r="H61" s="12">
        <f t="shared" si="3"/>
        <v>0</v>
      </c>
      <c r="I61" s="12">
        <f t="shared" si="3"/>
        <v>0</v>
      </c>
      <c r="J61" s="12">
        <f t="shared" si="3"/>
        <v>0</v>
      </c>
      <c r="K61" s="12">
        <f t="shared" si="3"/>
        <v>0</v>
      </c>
      <c r="L61" s="12">
        <f t="shared" si="3"/>
        <v>0</v>
      </c>
      <c r="M61" s="12">
        <f t="shared" si="3"/>
        <v>0</v>
      </c>
      <c r="N61" s="12">
        <f t="shared" si="3"/>
        <v>0</v>
      </c>
      <c r="O61" s="12">
        <f t="shared" si="3"/>
        <v>0</v>
      </c>
      <c r="P61" s="12">
        <f t="shared" si="3"/>
        <v>0</v>
      </c>
      <c r="Q61" s="12">
        <f t="shared" si="3"/>
        <v>0</v>
      </c>
      <c r="R61" s="12">
        <f t="shared" si="3"/>
        <v>0</v>
      </c>
      <c r="S61" s="12">
        <f t="shared" si="3"/>
        <v>0</v>
      </c>
      <c r="T61" s="12">
        <f t="shared" si="3"/>
        <v>0</v>
      </c>
      <c r="U61" s="12">
        <f t="shared" si="3"/>
        <v>0</v>
      </c>
      <c r="V61" s="12">
        <f t="shared" si="3"/>
        <v>0</v>
      </c>
      <c r="W61" s="12">
        <f t="shared" si="3"/>
        <v>0</v>
      </c>
      <c r="X61" s="12">
        <f t="shared" si="3"/>
        <v>0</v>
      </c>
      <c r="Y61" s="12">
        <f t="shared" si="3"/>
        <v>0</v>
      </c>
      <c r="Z61" s="12">
        <f t="shared" si="3"/>
        <v>0</v>
      </c>
      <c r="AA61" s="12">
        <f t="shared" si="3"/>
        <v>0</v>
      </c>
      <c r="AB61" s="12">
        <f t="shared" si="3"/>
        <v>0</v>
      </c>
      <c r="AC61" s="12">
        <f t="shared" si="3"/>
        <v>0</v>
      </c>
      <c r="AD61" s="12">
        <f t="shared" si="3"/>
        <v>0</v>
      </c>
      <c r="AE61" s="12">
        <f t="shared" si="3"/>
        <v>0</v>
      </c>
      <c r="AF61" s="12">
        <f t="shared" si="3"/>
        <v>0</v>
      </c>
      <c r="AG61" s="12">
        <f t="shared" si="3"/>
        <v>0</v>
      </c>
      <c r="AH61" s="12">
        <f t="shared" si="3"/>
        <v>0</v>
      </c>
      <c r="AI61" s="12">
        <f t="shared" si="3"/>
        <v>0</v>
      </c>
      <c r="AJ61" s="12">
        <f t="shared" si="3"/>
        <v>0</v>
      </c>
      <c r="AK61" s="12">
        <f t="shared" si="3"/>
        <v>0</v>
      </c>
      <c r="AL61" s="12">
        <f t="shared" si="3"/>
        <v>0</v>
      </c>
      <c r="AM61" s="12">
        <f t="shared" si="3"/>
        <v>0</v>
      </c>
      <c r="AN61" s="12">
        <f t="shared" si="3"/>
        <v>0</v>
      </c>
      <c r="AO61" s="12">
        <f t="shared" si="3"/>
        <v>0</v>
      </c>
      <c r="AP61" s="12">
        <f t="shared" si="3"/>
        <v>0</v>
      </c>
      <c r="AQ61" s="12">
        <f t="shared" si="3"/>
        <v>0</v>
      </c>
      <c r="AR61" s="12">
        <f t="shared" si="3"/>
        <v>0</v>
      </c>
      <c r="AS61" s="12">
        <f t="shared" si="3"/>
        <v>0</v>
      </c>
      <c r="AT61" s="12">
        <f t="shared" si="3"/>
        <v>0</v>
      </c>
      <c r="AU61" s="12">
        <f t="shared" si="3"/>
        <v>0</v>
      </c>
      <c r="AV61" s="12">
        <f t="shared" si="3"/>
        <v>0</v>
      </c>
      <c r="AW61" s="12">
        <f t="shared" si="3"/>
        <v>0</v>
      </c>
      <c r="AX61" s="12">
        <f t="shared" si="3"/>
        <v>0</v>
      </c>
      <c r="AY61" s="12">
        <f t="shared" si="3"/>
        <v>0</v>
      </c>
      <c r="AZ61" s="12">
        <f t="shared" si="3"/>
        <v>0</v>
      </c>
      <c r="BA61" s="12">
        <f t="shared" si="3"/>
        <v>0</v>
      </c>
      <c r="BB61" s="12">
        <f t="shared" si="3"/>
        <v>0</v>
      </c>
      <c r="BC61" s="12">
        <f t="shared" si="3"/>
        <v>0</v>
      </c>
      <c r="BD61" s="12">
        <f t="shared" si="3"/>
        <v>0</v>
      </c>
      <c r="BE61" s="12">
        <f t="shared" si="3"/>
        <v>0</v>
      </c>
    </row>
    <row r="62" spans="1:58" ht="16.5" customHeight="1" x14ac:dyDescent="0.15">
      <c r="A62" s="20" t="s">
        <v>38</v>
      </c>
      <c r="B62" s="12" t="str">
        <f t="shared" ref="B62:W62" si="4">IF(AND(B$7&gt;=DATEVALUE("2022/4/8"),B$7&lt;=DATEVALUE("2023/3/31")),IF(B61&gt;1,"○",""),"")</f>
        <v/>
      </c>
      <c r="C62" s="12" t="str">
        <f t="shared" si="4"/>
        <v/>
      </c>
      <c r="D62" s="12" t="str">
        <f t="shared" si="4"/>
        <v/>
      </c>
      <c r="E62" s="12" t="str">
        <f t="shared" si="4"/>
        <v/>
      </c>
      <c r="F62" s="12" t="str">
        <f t="shared" si="4"/>
        <v/>
      </c>
      <c r="G62" s="12" t="str">
        <f t="shared" si="4"/>
        <v/>
      </c>
      <c r="H62" s="12" t="str">
        <f t="shared" si="4"/>
        <v/>
      </c>
      <c r="I62" s="12" t="str">
        <f t="shared" si="4"/>
        <v/>
      </c>
      <c r="J62" s="12" t="str">
        <f t="shared" si="4"/>
        <v/>
      </c>
      <c r="K62" s="12" t="str">
        <f t="shared" si="4"/>
        <v/>
      </c>
      <c r="L62" s="12" t="str">
        <f t="shared" si="4"/>
        <v/>
      </c>
      <c r="M62" s="12" t="str">
        <f t="shared" si="4"/>
        <v/>
      </c>
      <c r="N62" s="12" t="str">
        <f t="shared" si="4"/>
        <v/>
      </c>
      <c r="O62" s="12" t="str">
        <f t="shared" si="4"/>
        <v/>
      </c>
      <c r="P62" s="12" t="str">
        <f t="shared" si="4"/>
        <v/>
      </c>
      <c r="Q62" s="12" t="str">
        <f t="shared" si="4"/>
        <v/>
      </c>
      <c r="R62" s="12" t="str">
        <f t="shared" si="4"/>
        <v/>
      </c>
      <c r="S62" s="12" t="str">
        <f t="shared" si="4"/>
        <v/>
      </c>
      <c r="T62" s="12" t="str">
        <f t="shared" si="4"/>
        <v/>
      </c>
      <c r="U62" s="12" t="str">
        <f t="shared" si="4"/>
        <v/>
      </c>
      <c r="V62" s="12" t="str">
        <f t="shared" si="4"/>
        <v/>
      </c>
      <c r="W62" s="12" t="str">
        <f t="shared" si="4"/>
        <v/>
      </c>
      <c r="X62" s="12" t="str">
        <f t="shared" ref="X62:BE62" si="5">IF(AND(X$7&gt;=DATEVALUE("2022/4/8"),X$7&lt;=DATEVALUE("2023/3/31")),IF(X61&gt;1,"○",""),"")</f>
        <v/>
      </c>
      <c r="Y62" s="12" t="str">
        <f t="shared" si="5"/>
        <v/>
      </c>
      <c r="Z62" s="12" t="str">
        <f t="shared" si="5"/>
        <v/>
      </c>
      <c r="AA62" s="12" t="str">
        <f t="shared" si="5"/>
        <v/>
      </c>
      <c r="AB62" s="12" t="str">
        <f t="shared" si="5"/>
        <v/>
      </c>
      <c r="AC62" s="12" t="str">
        <f t="shared" si="5"/>
        <v/>
      </c>
      <c r="AD62" s="12" t="str">
        <f t="shared" si="5"/>
        <v/>
      </c>
      <c r="AE62" s="12" t="str">
        <f t="shared" si="5"/>
        <v/>
      </c>
      <c r="AF62" s="12" t="str">
        <f t="shared" si="5"/>
        <v/>
      </c>
      <c r="AG62" s="12" t="str">
        <f t="shared" si="5"/>
        <v/>
      </c>
      <c r="AH62" s="12" t="str">
        <f t="shared" si="5"/>
        <v/>
      </c>
      <c r="AI62" s="12" t="str">
        <f t="shared" si="5"/>
        <v/>
      </c>
      <c r="AJ62" s="12" t="str">
        <f t="shared" si="5"/>
        <v/>
      </c>
      <c r="AK62" s="12" t="str">
        <f t="shared" si="5"/>
        <v/>
      </c>
      <c r="AL62" s="12" t="str">
        <f t="shared" si="5"/>
        <v/>
      </c>
      <c r="AM62" s="12" t="str">
        <f t="shared" si="5"/>
        <v/>
      </c>
      <c r="AN62" s="12" t="str">
        <f t="shared" si="5"/>
        <v/>
      </c>
      <c r="AO62" s="12" t="str">
        <f t="shared" si="5"/>
        <v/>
      </c>
      <c r="AP62" s="12" t="str">
        <f t="shared" si="5"/>
        <v/>
      </c>
      <c r="AQ62" s="12" t="str">
        <f t="shared" si="5"/>
        <v/>
      </c>
      <c r="AR62" s="12" t="str">
        <f t="shared" si="5"/>
        <v/>
      </c>
      <c r="AS62" s="12" t="str">
        <f t="shared" si="5"/>
        <v/>
      </c>
      <c r="AT62" s="12" t="str">
        <f t="shared" si="5"/>
        <v/>
      </c>
      <c r="AU62" s="12" t="str">
        <f t="shared" si="5"/>
        <v/>
      </c>
      <c r="AV62" s="12" t="str">
        <f t="shared" si="5"/>
        <v/>
      </c>
      <c r="AW62" s="12" t="str">
        <f t="shared" si="5"/>
        <v/>
      </c>
      <c r="AX62" s="12" t="str">
        <f t="shared" si="5"/>
        <v/>
      </c>
      <c r="AY62" s="12" t="str">
        <f t="shared" si="5"/>
        <v/>
      </c>
      <c r="AZ62" s="12" t="str">
        <f t="shared" si="5"/>
        <v/>
      </c>
      <c r="BA62" s="12" t="str">
        <f t="shared" si="5"/>
        <v/>
      </c>
      <c r="BB62" s="12" t="str">
        <f t="shared" si="5"/>
        <v/>
      </c>
      <c r="BC62" s="12" t="str">
        <f t="shared" si="5"/>
        <v/>
      </c>
      <c r="BD62" s="12" t="str">
        <f t="shared" si="5"/>
        <v/>
      </c>
      <c r="BE62" s="12" t="str">
        <f t="shared" si="5"/>
        <v/>
      </c>
    </row>
    <row r="63" spans="1:58" s="19" customFormat="1" ht="16.5" customHeight="1" x14ac:dyDescent="0.15">
      <c r="A63" s="20" t="s">
        <v>37</v>
      </c>
      <c r="B63" s="23" t="str">
        <f t="shared" ref="B63:H63" si="6">IFERROR(IF(B62="○",B61*10000,""),"")</f>
        <v/>
      </c>
      <c r="C63" s="23" t="str">
        <f t="shared" si="6"/>
        <v/>
      </c>
      <c r="D63" s="23" t="str">
        <f t="shared" si="6"/>
        <v/>
      </c>
      <c r="E63" s="23" t="str">
        <f t="shared" si="6"/>
        <v/>
      </c>
      <c r="F63" s="23" t="str">
        <f t="shared" si="6"/>
        <v/>
      </c>
      <c r="G63" s="23" t="str">
        <f t="shared" si="6"/>
        <v/>
      </c>
      <c r="H63" s="23" t="str">
        <f t="shared" si="6"/>
        <v/>
      </c>
      <c r="I63" s="23" t="str">
        <f>IFERROR(IF(I62="○",I61*10000,""),"")</f>
        <v/>
      </c>
      <c r="J63" s="23" t="str">
        <f t="shared" ref="J63:BE63" si="7">IFERROR(IF(J62="○",J61*10000,""),"")</f>
        <v/>
      </c>
      <c r="K63" s="23" t="str">
        <f t="shared" si="7"/>
        <v/>
      </c>
      <c r="L63" s="23" t="str">
        <f t="shared" si="7"/>
        <v/>
      </c>
      <c r="M63" s="23" t="str">
        <f t="shared" si="7"/>
        <v/>
      </c>
      <c r="N63" s="23" t="str">
        <f t="shared" si="7"/>
        <v/>
      </c>
      <c r="O63" s="23" t="str">
        <f t="shared" si="7"/>
        <v/>
      </c>
      <c r="P63" s="23" t="str">
        <f t="shared" si="7"/>
        <v/>
      </c>
      <c r="Q63" s="23" t="str">
        <f t="shared" si="7"/>
        <v/>
      </c>
      <c r="R63" s="23" t="str">
        <f t="shared" si="7"/>
        <v/>
      </c>
      <c r="S63" s="23" t="str">
        <f t="shared" si="7"/>
        <v/>
      </c>
      <c r="T63" s="23" t="str">
        <f t="shared" si="7"/>
        <v/>
      </c>
      <c r="U63" s="23" t="str">
        <f t="shared" si="7"/>
        <v/>
      </c>
      <c r="V63" s="23" t="str">
        <f t="shared" si="7"/>
        <v/>
      </c>
      <c r="W63" s="23" t="str">
        <f t="shared" si="7"/>
        <v/>
      </c>
      <c r="X63" s="23" t="str">
        <f t="shared" si="7"/>
        <v/>
      </c>
      <c r="Y63" s="23" t="str">
        <f t="shared" si="7"/>
        <v/>
      </c>
      <c r="Z63" s="23" t="str">
        <f t="shared" si="7"/>
        <v/>
      </c>
      <c r="AA63" s="23" t="str">
        <f t="shared" si="7"/>
        <v/>
      </c>
      <c r="AB63" s="23" t="str">
        <f t="shared" si="7"/>
        <v/>
      </c>
      <c r="AC63" s="23" t="str">
        <f t="shared" si="7"/>
        <v/>
      </c>
      <c r="AD63" s="23" t="str">
        <f t="shared" si="7"/>
        <v/>
      </c>
      <c r="AE63" s="23" t="str">
        <f t="shared" si="7"/>
        <v/>
      </c>
      <c r="AF63" s="23" t="str">
        <f t="shared" si="7"/>
        <v/>
      </c>
      <c r="AG63" s="23" t="str">
        <f t="shared" si="7"/>
        <v/>
      </c>
      <c r="AH63" s="23" t="str">
        <f t="shared" si="7"/>
        <v/>
      </c>
      <c r="AI63" s="23" t="str">
        <f t="shared" si="7"/>
        <v/>
      </c>
      <c r="AJ63" s="23" t="str">
        <f t="shared" si="7"/>
        <v/>
      </c>
      <c r="AK63" s="23" t="str">
        <f t="shared" si="7"/>
        <v/>
      </c>
      <c r="AL63" s="23" t="str">
        <f t="shared" si="7"/>
        <v/>
      </c>
      <c r="AM63" s="23" t="str">
        <f t="shared" si="7"/>
        <v/>
      </c>
      <c r="AN63" s="23" t="str">
        <f t="shared" si="7"/>
        <v/>
      </c>
      <c r="AO63" s="23" t="str">
        <f t="shared" si="7"/>
        <v/>
      </c>
      <c r="AP63" s="23" t="str">
        <f t="shared" si="7"/>
        <v/>
      </c>
      <c r="AQ63" s="23" t="str">
        <f t="shared" si="7"/>
        <v/>
      </c>
      <c r="AR63" s="23" t="str">
        <f t="shared" si="7"/>
        <v/>
      </c>
      <c r="AS63" s="23" t="str">
        <f t="shared" si="7"/>
        <v/>
      </c>
      <c r="AT63" s="23" t="str">
        <f t="shared" si="7"/>
        <v/>
      </c>
      <c r="AU63" s="23" t="str">
        <f t="shared" si="7"/>
        <v/>
      </c>
      <c r="AV63" s="23" t="str">
        <f t="shared" si="7"/>
        <v/>
      </c>
      <c r="AW63" s="23" t="str">
        <f t="shared" si="7"/>
        <v/>
      </c>
      <c r="AX63" s="23" t="str">
        <f t="shared" si="7"/>
        <v/>
      </c>
      <c r="AY63" s="23" t="str">
        <f t="shared" si="7"/>
        <v/>
      </c>
      <c r="AZ63" s="23" t="str">
        <f t="shared" si="7"/>
        <v/>
      </c>
      <c r="BA63" s="23" t="str">
        <f t="shared" si="7"/>
        <v/>
      </c>
      <c r="BB63" s="23" t="str">
        <f t="shared" si="7"/>
        <v/>
      </c>
      <c r="BC63" s="23" t="str">
        <f t="shared" si="7"/>
        <v/>
      </c>
      <c r="BD63" s="23" t="str">
        <f t="shared" si="7"/>
        <v/>
      </c>
      <c r="BE63" s="23" t="str">
        <f t="shared" si="7"/>
        <v/>
      </c>
      <c r="BF63" s="24"/>
    </row>
    <row r="64" spans="1:58" ht="16.5" customHeight="1" x14ac:dyDescent="0.15"/>
    <row r="65" ht="16.5" customHeight="1" x14ac:dyDescent="0.15"/>
    <row r="66" ht="16.5" customHeight="1" x14ac:dyDescent="0.15"/>
    <row r="67" ht="16.5" customHeight="1" x14ac:dyDescent="0.15"/>
    <row r="68" ht="16.5" customHeight="1" x14ac:dyDescent="0.15"/>
  </sheetData>
  <mergeCells count="19">
    <mergeCell ref="Q3:S3"/>
    <mergeCell ref="T3:U3"/>
    <mergeCell ref="K4:M4"/>
    <mergeCell ref="N4:O4"/>
    <mergeCell ref="A6:A7"/>
    <mergeCell ref="B6:BE6"/>
    <mergeCell ref="BF6:BF7"/>
    <mergeCell ref="T2:U2"/>
    <mergeCell ref="A3:B3"/>
    <mergeCell ref="C3:F3"/>
    <mergeCell ref="H3:I3"/>
    <mergeCell ref="K3:M3"/>
    <mergeCell ref="N3:O3"/>
    <mergeCell ref="A2:B2"/>
    <mergeCell ref="C2:F2"/>
    <mergeCell ref="H2:I2"/>
    <mergeCell ref="K2:M2"/>
    <mergeCell ref="N2:O2"/>
    <mergeCell ref="Q2:S2"/>
  </mergeCells>
  <phoneticPr fontId="1"/>
  <conditionalFormatting sqref="B8:BE57">
    <cfRule type="cellIs" dxfId="2" priority="1" operator="equal">
      <formula>"開始"</formula>
    </cfRule>
  </conditionalFormatting>
  <dataValidations count="1">
    <dataValidation type="list" allowBlank="1" showInputMessage="1" showErrorMessage="1" sqref="B8:BE57" xr:uid="{9491CEA5-0958-48AB-8400-85C92DCECE4B}">
      <formula1>$BH$7:$BH$12</formula1>
    </dataValidation>
  </dataValidations>
  <pageMargins left="0.70866141732283472" right="0.70866141732283472" top="0.74803149606299213" bottom="0.35433070866141736" header="0.31496062992125984" footer="0.31496062992125984"/>
  <pageSetup paperSize="9" scale="6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D842A76-5B3A-4E19-9819-490ADC1E2D15}">
          <x14:formula1>
            <xm:f>リスト!$A$2:$A$16</xm:f>
          </x14:formula1>
          <xm:sqref>C3:F3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74"/>
  <sheetViews>
    <sheetView zoomScale="90" zoomScaleNormal="90" workbookViewId="0">
      <selection activeCell="B8" sqref="B8"/>
    </sheetView>
  </sheetViews>
  <sheetFormatPr defaultColWidth="9" defaultRowHeight="13.5" x14ac:dyDescent="0.15"/>
  <cols>
    <col min="1" max="1" width="6.875" style="1" customWidth="1"/>
    <col min="2" max="26" width="8.125" style="1" customWidth="1"/>
    <col min="27" max="57" width="8.125" style="1" hidden="1" customWidth="1"/>
    <col min="58" max="58" width="11.625" style="1" bestFit="1" customWidth="1"/>
    <col min="59" max="60" width="9" style="1"/>
    <col min="61" max="61" width="56" style="1" customWidth="1"/>
    <col min="62" max="16384" width="9" style="1"/>
  </cols>
  <sheetData>
    <row r="1" spans="1:61" ht="16.5" customHeight="1" x14ac:dyDescent="0.15">
      <c r="A1" s="1" t="s">
        <v>47</v>
      </c>
    </row>
    <row r="2" spans="1:61" ht="16.5" customHeight="1" x14ac:dyDescent="0.15">
      <c r="A2" s="36" t="s">
        <v>9</v>
      </c>
      <c r="B2" s="36"/>
      <c r="C2" s="43" t="s">
        <v>30</v>
      </c>
      <c r="D2" s="43"/>
      <c r="E2" s="43"/>
      <c r="F2" s="43"/>
      <c r="G2" s="5" t="s">
        <v>11</v>
      </c>
      <c r="H2" s="44">
        <v>60</v>
      </c>
      <c r="I2" s="44"/>
      <c r="K2" s="39" t="s">
        <v>49</v>
      </c>
      <c r="L2" s="40"/>
      <c r="M2" s="41"/>
      <c r="N2" s="35">
        <f>SUM(BF58*10000)</f>
        <v>670000</v>
      </c>
      <c r="O2" s="35"/>
      <c r="Q2" s="39" t="s">
        <v>39</v>
      </c>
      <c r="R2" s="40"/>
      <c r="S2" s="41"/>
      <c r="T2" s="35">
        <f>SUM(B63:BE63)</f>
        <v>330000</v>
      </c>
      <c r="U2" s="35"/>
    </row>
    <row r="3" spans="1:61" ht="16.5" customHeight="1" x14ac:dyDescent="0.15">
      <c r="A3" s="36" t="s">
        <v>10</v>
      </c>
      <c r="B3" s="36"/>
      <c r="C3" s="37" t="s">
        <v>42</v>
      </c>
      <c r="D3" s="37"/>
      <c r="E3" s="37"/>
      <c r="F3" s="37"/>
      <c r="G3" s="14" t="s">
        <v>13</v>
      </c>
      <c r="H3" s="38">
        <f>H2*VLOOKUP(C3,基準単価,2,FALSE)*1000</f>
        <v>2280000</v>
      </c>
      <c r="I3" s="38"/>
      <c r="K3" s="39" t="s">
        <v>45</v>
      </c>
      <c r="L3" s="40"/>
      <c r="M3" s="41"/>
      <c r="N3" s="42">
        <f>SUM(BF8:BF57)</f>
        <v>67</v>
      </c>
      <c r="O3" s="42"/>
      <c r="Q3" s="39" t="s">
        <v>46</v>
      </c>
      <c r="R3" s="40"/>
      <c r="S3" s="41"/>
      <c r="T3" s="42">
        <f>T2/10000</f>
        <v>33</v>
      </c>
      <c r="U3" s="42"/>
    </row>
    <row r="4" spans="1:61" ht="16.5" customHeight="1" x14ac:dyDescent="0.15">
      <c r="K4" s="39" t="s">
        <v>33</v>
      </c>
      <c r="L4" s="40"/>
      <c r="M4" s="41"/>
      <c r="N4" s="28">
        <f>COUNTIF(BF8:BF57,"&gt;0")</f>
        <v>10</v>
      </c>
      <c r="O4" s="28"/>
      <c r="U4" s="21"/>
    </row>
    <row r="5" spans="1:61" ht="5.0999999999999996" customHeight="1" x14ac:dyDescent="0.15"/>
    <row r="6" spans="1:61" ht="16.5" customHeight="1" thickBot="1" x14ac:dyDescent="0.2">
      <c r="A6" s="29" t="s">
        <v>7</v>
      </c>
      <c r="B6" s="31" t="s">
        <v>0</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3"/>
      <c r="BF6" s="29" t="s">
        <v>34</v>
      </c>
      <c r="BH6" s="4" t="s">
        <v>3</v>
      </c>
      <c r="BI6" s="4" t="s">
        <v>4</v>
      </c>
    </row>
    <row r="7" spans="1:61" ht="16.5" customHeight="1" thickBot="1" x14ac:dyDescent="0.2">
      <c r="A7" s="30"/>
      <c r="B7" s="11">
        <v>44652</v>
      </c>
      <c r="C7" s="2">
        <f>B7+1</f>
        <v>44653</v>
      </c>
      <c r="D7" s="3">
        <f t="shared" ref="D7:BE7" si="0">C7+1</f>
        <v>44654</v>
      </c>
      <c r="E7" s="3">
        <f t="shared" si="0"/>
        <v>44655</v>
      </c>
      <c r="F7" s="3">
        <f t="shared" si="0"/>
        <v>44656</v>
      </c>
      <c r="G7" s="3">
        <f t="shared" si="0"/>
        <v>44657</v>
      </c>
      <c r="H7" s="3">
        <f t="shared" si="0"/>
        <v>44658</v>
      </c>
      <c r="I7" s="3">
        <f t="shared" si="0"/>
        <v>44659</v>
      </c>
      <c r="J7" s="3">
        <f t="shared" si="0"/>
        <v>44660</v>
      </c>
      <c r="K7" s="3">
        <f t="shared" si="0"/>
        <v>44661</v>
      </c>
      <c r="L7" s="3">
        <f t="shared" si="0"/>
        <v>44662</v>
      </c>
      <c r="M7" s="3">
        <f t="shared" si="0"/>
        <v>44663</v>
      </c>
      <c r="N7" s="3">
        <f t="shared" si="0"/>
        <v>44664</v>
      </c>
      <c r="O7" s="3">
        <f t="shared" si="0"/>
        <v>44665</v>
      </c>
      <c r="P7" s="3">
        <f t="shared" si="0"/>
        <v>44666</v>
      </c>
      <c r="Q7" s="3">
        <f t="shared" si="0"/>
        <v>44667</v>
      </c>
      <c r="R7" s="3">
        <f t="shared" si="0"/>
        <v>44668</v>
      </c>
      <c r="S7" s="3">
        <f t="shared" si="0"/>
        <v>44669</v>
      </c>
      <c r="T7" s="3">
        <f t="shared" si="0"/>
        <v>44670</v>
      </c>
      <c r="U7" s="3">
        <f t="shared" si="0"/>
        <v>44671</v>
      </c>
      <c r="V7" s="3">
        <f t="shared" si="0"/>
        <v>44672</v>
      </c>
      <c r="W7" s="3">
        <f t="shared" si="0"/>
        <v>44673</v>
      </c>
      <c r="X7" s="3">
        <f t="shared" si="0"/>
        <v>44674</v>
      </c>
      <c r="Y7" s="3">
        <f t="shared" si="0"/>
        <v>44675</v>
      </c>
      <c r="Z7" s="3">
        <f t="shared" si="0"/>
        <v>44676</v>
      </c>
      <c r="AA7" s="3">
        <f t="shared" si="0"/>
        <v>44677</v>
      </c>
      <c r="AB7" s="3">
        <f t="shared" si="0"/>
        <v>44678</v>
      </c>
      <c r="AC7" s="3">
        <f t="shared" si="0"/>
        <v>44679</v>
      </c>
      <c r="AD7" s="3">
        <f t="shared" si="0"/>
        <v>44680</v>
      </c>
      <c r="AE7" s="3">
        <f t="shared" si="0"/>
        <v>44681</v>
      </c>
      <c r="AF7" s="3">
        <f t="shared" si="0"/>
        <v>44682</v>
      </c>
      <c r="AG7" s="3">
        <f t="shared" si="0"/>
        <v>44683</v>
      </c>
      <c r="AH7" s="3">
        <f t="shared" si="0"/>
        <v>44684</v>
      </c>
      <c r="AI7" s="3">
        <f t="shared" si="0"/>
        <v>44685</v>
      </c>
      <c r="AJ7" s="3">
        <f t="shared" si="0"/>
        <v>44686</v>
      </c>
      <c r="AK7" s="3">
        <f t="shared" si="0"/>
        <v>44687</v>
      </c>
      <c r="AL7" s="3">
        <f t="shared" si="0"/>
        <v>44688</v>
      </c>
      <c r="AM7" s="3">
        <f t="shared" si="0"/>
        <v>44689</v>
      </c>
      <c r="AN7" s="3">
        <f t="shared" si="0"/>
        <v>44690</v>
      </c>
      <c r="AO7" s="3">
        <f t="shared" si="0"/>
        <v>44691</v>
      </c>
      <c r="AP7" s="3">
        <f t="shared" si="0"/>
        <v>44692</v>
      </c>
      <c r="AQ7" s="3">
        <f t="shared" si="0"/>
        <v>44693</v>
      </c>
      <c r="AR7" s="3">
        <f t="shared" si="0"/>
        <v>44694</v>
      </c>
      <c r="AS7" s="3">
        <f t="shared" si="0"/>
        <v>44695</v>
      </c>
      <c r="AT7" s="3">
        <f t="shared" si="0"/>
        <v>44696</v>
      </c>
      <c r="AU7" s="3">
        <f t="shared" si="0"/>
        <v>44697</v>
      </c>
      <c r="AV7" s="3">
        <f t="shared" si="0"/>
        <v>44698</v>
      </c>
      <c r="AW7" s="3">
        <f t="shared" si="0"/>
        <v>44699</v>
      </c>
      <c r="AX7" s="3">
        <f t="shared" si="0"/>
        <v>44700</v>
      </c>
      <c r="AY7" s="3">
        <f t="shared" si="0"/>
        <v>44701</v>
      </c>
      <c r="AZ7" s="3">
        <f t="shared" si="0"/>
        <v>44702</v>
      </c>
      <c r="BA7" s="3">
        <f t="shared" si="0"/>
        <v>44703</v>
      </c>
      <c r="BB7" s="3">
        <f t="shared" si="0"/>
        <v>44704</v>
      </c>
      <c r="BC7" s="3">
        <f t="shared" si="0"/>
        <v>44705</v>
      </c>
      <c r="BD7" s="3">
        <f t="shared" si="0"/>
        <v>44706</v>
      </c>
      <c r="BE7" s="3">
        <f t="shared" si="0"/>
        <v>44707</v>
      </c>
      <c r="BF7" s="34"/>
      <c r="BH7" s="4"/>
      <c r="BI7" s="4"/>
    </row>
    <row r="8" spans="1:61" ht="16.5" customHeight="1" x14ac:dyDescent="0.15">
      <c r="A8" s="10">
        <v>1</v>
      </c>
      <c r="B8" s="15" t="s">
        <v>27</v>
      </c>
      <c r="C8" s="16" t="s">
        <v>26</v>
      </c>
      <c r="D8" s="16" t="s">
        <v>26</v>
      </c>
      <c r="E8" s="16" t="s">
        <v>26</v>
      </c>
      <c r="F8" s="16" t="s">
        <v>26</v>
      </c>
      <c r="G8" s="16" t="s">
        <v>26</v>
      </c>
      <c r="H8" s="16" t="s">
        <v>26</v>
      </c>
      <c r="I8" s="16" t="s">
        <v>6</v>
      </c>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8">
        <f>IF(COUNTA(B8:BE8)-1&lt;0,"",IF(COUNTA(B8:BE8)-1&gt;15,15,(COUNTA(B8:BE8)-1)))</f>
        <v>7</v>
      </c>
      <c r="BH8" s="4" t="s">
        <v>27</v>
      </c>
      <c r="BI8" s="4" t="s">
        <v>28</v>
      </c>
    </row>
    <row r="9" spans="1:61" ht="16.5" customHeight="1" x14ac:dyDescent="0.15">
      <c r="A9" s="10">
        <v>2</v>
      </c>
      <c r="B9" s="17"/>
      <c r="C9" s="16" t="s">
        <v>27</v>
      </c>
      <c r="D9" s="16" t="s">
        <v>2</v>
      </c>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8">
        <f t="shared" ref="BF9:BF11" si="1">IF(COUNTA(B9:BE9)-1&lt;0,"",IF(COUNTA(B9:BE9)-1&gt;15,15,(COUNTA(B9:BE9)-1)))</f>
        <v>1</v>
      </c>
      <c r="BH9" s="4" t="s">
        <v>1</v>
      </c>
      <c r="BI9" s="4" t="s">
        <v>5</v>
      </c>
    </row>
    <row r="10" spans="1:61" ht="16.5" customHeight="1" x14ac:dyDescent="0.15">
      <c r="A10" s="10">
        <v>3</v>
      </c>
      <c r="B10" s="17"/>
      <c r="C10" s="16"/>
      <c r="D10" s="16"/>
      <c r="E10" s="16" t="s">
        <v>27</v>
      </c>
      <c r="F10" s="16" t="s">
        <v>26</v>
      </c>
      <c r="G10" s="16" t="s">
        <v>26</v>
      </c>
      <c r="H10" s="16" t="s">
        <v>26</v>
      </c>
      <c r="I10" s="16" t="s">
        <v>26</v>
      </c>
      <c r="J10" s="16" t="s">
        <v>26</v>
      </c>
      <c r="K10" s="16" t="s">
        <v>26</v>
      </c>
      <c r="L10" s="16" t="s">
        <v>26</v>
      </c>
      <c r="M10" s="16" t="s">
        <v>26</v>
      </c>
      <c r="N10" s="16" t="s">
        <v>26</v>
      </c>
      <c r="O10" s="16" t="s">
        <v>6</v>
      </c>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8">
        <f t="shared" si="1"/>
        <v>10</v>
      </c>
      <c r="BH10" s="4" t="s">
        <v>2</v>
      </c>
      <c r="BI10" s="4" t="s">
        <v>29</v>
      </c>
    </row>
    <row r="11" spans="1:61" ht="16.5" customHeight="1" x14ac:dyDescent="0.15">
      <c r="A11" s="10">
        <v>4</v>
      </c>
      <c r="B11" s="17"/>
      <c r="C11" s="16"/>
      <c r="D11" s="16"/>
      <c r="E11" s="16" t="s">
        <v>27</v>
      </c>
      <c r="F11" s="16" t="s">
        <v>26</v>
      </c>
      <c r="G11" s="16" t="s">
        <v>26</v>
      </c>
      <c r="H11" s="16" t="s">
        <v>26</v>
      </c>
      <c r="I11" s="16" t="s">
        <v>2</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8">
        <f t="shared" si="1"/>
        <v>4</v>
      </c>
      <c r="BH11" s="4" t="s">
        <v>6</v>
      </c>
      <c r="BI11" s="4" t="s">
        <v>41</v>
      </c>
    </row>
    <row r="12" spans="1:61" ht="16.5" customHeight="1" x14ac:dyDescent="0.15">
      <c r="A12" s="10">
        <v>5</v>
      </c>
      <c r="B12" s="17"/>
      <c r="C12" s="16"/>
      <c r="D12" s="16"/>
      <c r="E12" s="16" t="s">
        <v>27</v>
      </c>
      <c r="F12" s="16" t="s">
        <v>26</v>
      </c>
      <c r="G12" s="16" t="s">
        <v>26</v>
      </c>
      <c r="H12" s="16" t="s">
        <v>26</v>
      </c>
      <c r="I12" s="16" t="s">
        <v>26</v>
      </c>
      <c r="J12" s="16" t="s">
        <v>26</v>
      </c>
      <c r="K12" s="16" t="s">
        <v>26</v>
      </c>
      <c r="L12" s="16" t="s">
        <v>26</v>
      </c>
      <c r="M12" s="16" t="s">
        <v>26</v>
      </c>
      <c r="N12" s="16" t="s">
        <v>26</v>
      </c>
      <c r="O12" s="16" t="s">
        <v>26</v>
      </c>
      <c r="P12" s="16" t="s">
        <v>26</v>
      </c>
      <c r="Q12" s="16" t="s">
        <v>26</v>
      </c>
      <c r="R12" s="16" t="s">
        <v>26</v>
      </c>
      <c r="S12" s="16" t="s">
        <v>26</v>
      </c>
      <c r="T12" s="16" t="s">
        <v>6</v>
      </c>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8">
        <f>IF(COUNTA(B12:BE12)-1&lt;0,"",IF(COUNTA(B12:BE12)-1&gt;15,15,(COUNTA(B12:BE12)-1)))</f>
        <v>15</v>
      </c>
      <c r="BH12" s="4"/>
      <c r="BI12" s="4"/>
    </row>
    <row r="13" spans="1:61" ht="16.5" customHeight="1" x14ac:dyDescent="0.15">
      <c r="A13" s="10">
        <v>6</v>
      </c>
      <c r="B13" s="17"/>
      <c r="C13" s="16"/>
      <c r="D13" s="16"/>
      <c r="E13" s="16"/>
      <c r="F13" s="16" t="s">
        <v>27</v>
      </c>
      <c r="G13" s="16" t="s">
        <v>26</v>
      </c>
      <c r="H13" s="16" t="s">
        <v>2</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8">
        <f t="shared" ref="BF13:BF57" si="2">IF(COUNTA(B13:BE13)-1&lt;0,"",IF(COUNTA(B13:BE13)-1&gt;15,15,(COUNTA(B13:BE13)-1)))</f>
        <v>2</v>
      </c>
    </row>
    <row r="14" spans="1:61" ht="16.5" customHeight="1" x14ac:dyDescent="0.15">
      <c r="A14" s="10">
        <v>7</v>
      </c>
      <c r="B14" s="17"/>
      <c r="C14" s="16"/>
      <c r="D14" s="16"/>
      <c r="E14" s="16"/>
      <c r="F14" s="16"/>
      <c r="G14" s="15" t="s">
        <v>27</v>
      </c>
      <c r="H14" s="16" t="s">
        <v>26</v>
      </c>
      <c r="I14" s="16" t="s">
        <v>26</v>
      </c>
      <c r="J14" s="16" t="s">
        <v>26</v>
      </c>
      <c r="K14" s="16" t="s">
        <v>26</v>
      </c>
      <c r="L14" s="16" t="s">
        <v>26</v>
      </c>
      <c r="M14" s="16" t="s">
        <v>26</v>
      </c>
      <c r="N14" s="16" t="s">
        <v>6</v>
      </c>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8">
        <f t="shared" si="2"/>
        <v>7</v>
      </c>
    </row>
    <row r="15" spans="1:61" ht="16.5" customHeight="1" x14ac:dyDescent="0.15">
      <c r="A15" s="10">
        <v>8</v>
      </c>
      <c r="B15" s="17"/>
      <c r="C15" s="16"/>
      <c r="D15" s="16"/>
      <c r="E15" s="16"/>
      <c r="F15" s="16"/>
      <c r="G15" s="15" t="s">
        <v>27</v>
      </c>
      <c r="H15" s="16" t="s">
        <v>26</v>
      </c>
      <c r="I15" s="16" t="s">
        <v>26</v>
      </c>
      <c r="J15" s="16" t="s">
        <v>26</v>
      </c>
      <c r="K15" s="16" t="s">
        <v>26</v>
      </c>
      <c r="L15" s="16" t="s">
        <v>26</v>
      </c>
      <c r="M15" s="16" t="s">
        <v>26</v>
      </c>
      <c r="N15" s="16" t="s">
        <v>6</v>
      </c>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8">
        <f t="shared" si="2"/>
        <v>7</v>
      </c>
    </row>
    <row r="16" spans="1:61" ht="16.5" customHeight="1" x14ac:dyDescent="0.15">
      <c r="A16" s="10">
        <v>9</v>
      </c>
      <c r="B16" s="17"/>
      <c r="C16" s="16"/>
      <c r="D16" s="16"/>
      <c r="E16" s="16"/>
      <c r="F16" s="16"/>
      <c r="G16" s="15" t="s">
        <v>27</v>
      </c>
      <c r="H16" s="16" t="s">
        <v>26</v>
      </c>
      <c r="I16" s="16" t="s">
        <v>26</v>
      </c>
      <c r="J16" s="16" t="s">
        <v>26</v>
      </c>
      <c r="K16" s="16" t="s">
        <v>26</v>
      </c>
      <c r="L16" s="16" t="s">
        <v>26</v>
      </c>
      <c r="M16" s="16" t="s">
        <v>26</v>
      </c>
      <c r="N16" s="16" t="s">
        <v>6</v>
      </c>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8">
        <f t="shared" si="2"/>
        <v>7</v>
      </c>
    </row>
    <row r="17" spans="1:58" ht="16.5" customHeight="1" x14ac:dyDescent="0.15">
      <c r="A17" s="10">
        <v>10</v>
      </c>
      <c r="B17" s="17"/>
      <c r="C17" s="16"/>
      <c r="D17" s="16"/>
      <c r="E17" s="16"/>
      <c r="F17" s="16"/>
      <c r="G17" s="16"/>
      <c r="H17" s="16"/>
      <c r="I17" s="16"/>
      <c r="J17" s="16"/>
      <c r="K17" s="16"/>
      <c r="L17" s="16"/>
      <c r="M17" s="16" t="s">
        <v>27</v>
      </c>
      <c r="N17" s="16" t="s">
        <v>26</v>
      </c>
      <c r="O17" s="16" t="s">
        <v>26</v>
      </c>
      <c r="P17" s="16" t="s">
        <v>26</v>
      </c>
      <c r="Q17" s="16" t="s">
        <v>26</v>
      </c>
      <c r="R17" s="16" t="s">
        <v>26</v>
      </c>
      <c r="S17" s="16" t="s">
        <v>26</v>
      </c>
      <c r="T17" s="16" t="s">
        <v>6</v>
      </c>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8">
        <f t="shared" si="2"/>
        <v>7</v>
      </c>
    </row>
    <row r="18" spans="1:58" ht="16.5" customHeight="1" x14ac:dyDescent="0.15">
      <c r="A18" s="10">
        <v>11</v>
      </c>
      <c r="B18" s="17"/>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8" t="str">
        <f t="shared" si="2"/>
        <v/>
      </c>
    </row>
    <row r="19" spans="1:58" ht="16.5" customHeight="1" x14ac:dyDescent="0.15">
      <c r="A19" s="10">
        <v>12</v>
      </c>
      <c r="B19" s="17"/>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8" t="str">
        <f t="shared" si="2"/>
        <v/>
      </c>
    </row>
    <row r="20" spans="1:58" ht="16.5" customHeight="1" x14ac:dyDescent="0.15">
      <c r="A20" s="10">
        <v>13</v>
      </c>
      <c r="B20" s="17"/>
      <c r="C20" s="16"/>
      <c r="D20" s="16"/>
      <c r="E20" s="16"/>
      <c r="F20" s="16"/>
      <c r="G20" s="17"/>
      <c r="H20" s="17"/>
      <c r="I20" s="17"/>
      <c r="J20" s="17"/>
      <c r="K20" s="17"/>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8" t="str">
        <f t="shared" si="2"/>
        <v/>
      </c>
    </row>
    <row r="21" spans="1:58" ht="16.5" customHeight="1" x14ac:dyDescent="0.15">
      <c r="A21" s="10">
        <v>14</v>
      </c>
      <c r="B21" s="17"/>
      <c r="C21" s="16"/>
      <c r="D21" s="16"/>
      <c r="E21" s="16"/>
      <c r="F21" s="16"/>
      <c r="G21" s="17"/>
      <c r="H21" s="17"/>
      <c r="I21" s="17"/>
      <c r="J21" s="17"/>
      <c r="K21" s="17"/>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8" t="str">
        <f t="shared" si="2"/>
        <v/>
      </c>
    </row>
    <row r="22" spans="1:58" ht="16.5" customHeight="1" x14ac:dyDescent="0.15">
      <c r="A22" s="10">
        <v>15</v>
      </c>
      <c r="B22" s="17"/>
      <c r="C22" s="16"/>
      <c r="D22" s="16"/>
      <c r="E22" s="16"/>
      <c r="F22" s="16"/>
      <c r="G22" s="17"/>
      <c r="H22" s="17"/>
      <c r="I22" s="17"/>
      <c r="J22" s="17"/>
      <c r="K22" s="17"/>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8" t="str">
        <f t="shared" si="2"/>
        <v/>
      </c>
    </row>
    <row r="23" spans="1:58" ht="16.5" customHeight="1" x14ac:dyDescent="0.15">
      <c r="A23" s="10">
        <v>16</v>
      </c>
      <c r="B23" s="17"/>
      <c r="C23" s="16"/>
      <c r="D23" s="16"/>
      <c r="E23" s="16"/>
      <c r="F23" s="16"/>
      <c r="G23" s="17"/>
      <c r="H23" s="17"/>
      <c r="I23" s="17"/>
      <c r="J23" s="17"/>
      <c r="K23" s="17"/>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8" t="str">
        <f t="shared" si="2"/>
        <v/>
      </c>
    </row>
    <row r="24" spans="1:58" ht="16.5" customHeight="1" x14ac:dyDescent="0.15">
      <c r="A24" s="10">
        <v>17</v>
      </c>
      <c r="B24" s="17"/>
      <c r="C24" s="16"/>
      <c r="D24" s="16"/>
      <c r="E24" s="16"/>
      <c r="F24" s="16"/>
      <c r="G24" s="17"/>
      <c r="H24" s="16"/>
      <c r="I24" s="17"/>
      <c r="J24" s="17"/>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8" t="str">
        <f t="shared" si="2"/>
        <v/>
      </c>
    </row>
    <row r="25" spans="1:58" ht="16.5" customHeight="1" x14ac:dyDescent="0.15">
      <c r="A25" s="10">
        <v>18</v>
      </c>
      <c r="B25" s="17"/>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8" t="str">
        <f t="shared" si="2"/>
        <v/>
      </c>
    </row>
    <row r="26" spans="1:58" ht="16.5" customHeight="1" x14ac:dyDescent="0.15">
      <c r="A26" s="10">
        <v>19</v>
      </c>
      <c r="B26" s="17"/>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8" t="str">
        <f t="shared" si="2"/>
        <v/>
      </c>
    </row>
    <row r="27" spans="1:58" ht="16.5" customHeight="1" x14ac:dyDescent="0.15">
      <c r="A27" s="10">
        <v>20</v>
      </c>
      <c r="B27" s="17"/>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8" t="str">
        <f t="shared" si="2"/>
        <v/>
      </c>
    </row>
    <row r="28" spans="1:58" ht="16.5" customHeight="1" x14ac:dyDescent="0.15">
      <c r="A28" s="10">
        <v>21</v>
      </c>
      <c r="B28" s="17"/>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8" t="str">
        <f t="shared" si="2"/>
        <v/>
      </c>
    </row>
    <row r="29" spans="1:58" ht="16.5" customHeight="1" x14ac:dyDescent="0.15">
      <c r="A29" s="10">
        <v>22</v>
      </c>
      <c r="B29" s="17"/>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8" t="str">
        <f t="shared" si="2"/>
        <v/>
      </c>
    </row>
    <row r="30" spans="1:58" ht="16.5" customHeight="1" x14ac:dyDescent="0.15">
      <c r="A30" s="10">
        <v>23</v>
      </c>
      <c r="B30" s="17"/>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8" t="str">
        <f t="shared" si="2"/>
        <v/>
      </c>
    </row>
    <row r="31" spans="1:58" ht="16.5" customHeight="1" x14ac:dyDescent="0.15">
      <c r="A31" s="10">
        <v>24</v>
      </c>
      <c r="B31" s="17"/>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8" t="str">
        <f t="shared" si="2"/>
        <v/>
      </c>
    </row>
    <row r="32" spans="1:58" ht="16.5" customHeight="1" x14ac:dyDescent="0.15">
      <c r="A32" s="10">
        <v>25</v>
      </c>
      <c r="B32" s="17"/>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8" t="str">
        <f t="shared" si="2"/>
        <v/>
      </c>
    </row>
    <row r="33" spans="1:58" ht="16.5" customHeight="1" x14ac:dyDescent="0.15">
      <c r="A33" s="10">
        <v>26</v>
      </c>
      <c r="B33" s="17"/>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8" t="str">
        <f t="shared" si="2"/>
        <v/>
      </c>
    </row>
    <row r="34" spans="1:58" ht="16.5" customHeight="1" x14ac:dyDescent="0.15">
      <c r="A34" s="10">
        <v>27</v>
      </c>
      <c r="B34" s="17"/>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8" t="str">
        <f t="shared" si="2"/>
        <v/>
      </c>
    </row>
    <row r="35" spans="1:58" ht="16.5" customHeight="1" x14ac:dyDescent="0.15">
      <c r="A35" s="10">
        <v>28</v>
      </c>
      <c r="B35" s="17"/>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8" t="str">
        <f t="shared" si="2"/>
        <v/>
      </c>
    </row>
    <row r="36" spans="1:58" ht="16.5" customHeight="1" x14ac:dyDescent="0.15">
      <c r="A36" s="10">
        <v>29</v>
      </c>
      <c r="B36" s="17"/>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8" t="str">
        <f t="shared" si="2"/>
        <v/>
      </c>
    </row>
    <row r="37" spans="1:58" ht="16.5" customHeight="1" x14ac:dyDescent="0.15">
      <c r="A37" s="10">
        <v>30</v>
      </c>
      <c r="B37" s="17"/>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8" t="str">
        <f t="shared" si="2"/>
        <v/>
      </c>
    </row>
    <row r="38" spans="1:58" ht="16.5" customHeight="1" x14ac:dyDescent="0.15">
      <c r="A38" s="10">
        <v>31</v>
      </c>
      <c r="B38" s="1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8" t="str">
        <f t="shared" si="2"/>
        <v/>
      </c>
    </row>
    <row r="39" spans="1:58" ht="16.5" customHeight="1" x14ac:dyDescent="0.15">
      <c r="A39" s="10">
        <v>32</v>
      </c>
      <c r="B39" s="17"/>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8" t="str">
        <f t="shared" si="2"/>
        <v/>
      </c>
    </row>
    <row r="40" spans="1:58" ht="16.5" customHeight="1" x14ac:dyDescent="0.15">
      <c r="A40" s="10">
        <v>33</v>
      </c>
      <c r="B40" s="17"/>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8" t="str">
        <f t="shared" si="2"/>
        <v/>
      </c>
    </row>
    <row r="41" spans="1:58" ht="16.5" customHeight="1" x14ac:dyDescent="0.15">
      <c r="A41" s="10">
        <v>34</v>
      </c>
      <c r="B41" s="17"/>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8" t="str">
        <f t="shared" si="2"/>
        <v/>
      </c>
    </row>
    <row r="42" spans="1:58" ht="16.5" customHeight="1" x14ac:dyDescent="0.15">
      <c r="A42" s="10">
        <v>35</v>
      </c>
      <c r="B42" s="17"/>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8" t="str">
        <f t="shared" si="2"/>
        <v/>
      </c>
    </row>
    <row r="43" spans="1:58" ht="16.5" hidden="1" customHeight="1" x14ac:dyDescent="0.15">
      <c r="A43" s="10">
        <v>36</v>
      </c>
      <c r="B43" s="17"/>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8" t="str">
        <f t="shared" si="2"/>
        <v/>
      </c>
    </row>
    <row r="44" spans="1:58" ht="16.5" hidden="1" customHeight="1" x14ac:dyDescent="0.15">
      <c r="A44" s="10">
        <v>37</v>
      </c>
      <c r="B44" s="17"/>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8" t="str">
        <f t="shared" si="2"/>
        <v/>
      </c>
    </row>
    <row r="45" spans="1:58" ht="16.5" hidden="1" customHeight="1" x14ac:dyDescent="0.15">
      <c r="A45" s="10">
        <v>38</v>
      </c>
      <c r="B45" s="17"/>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8" t="str">
        <f t="shared" si="2"/>
        <v/>
      </c>
    </row>
    <row r="46" spans="1:58" ht="16.5" hidden="1" customHeight="1" x14ac:dyDescent="0.15">
      <c r="A46" s="10">
        <v>39</v>
      </c>
      <c r="B46" s="17"/>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8" t="str">
        <f t="shared" si="2"/>
        <v/>
      </c>
    </row>
    <row r="47" spans="1:58" ht="16.5" hidden="1" customHeight="1" x14ac:dyDescent="0.15">
      <c r="A47" s="10">
        <v>40</v>
      </c>
      <c r="B47" s="17"/>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8" t="str">
        <f t="shared" si="2"/>
        <v/>
      </c>
    </row>
    <row r="48" spans="1:58" ht="16.5" hidden="1" customHeight="1" x14ac:dyDescent="0.15">
      <c r="A48" s="10">
        <v>41</v>
      </c>
      <c r="B48" s="17"/>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8" t="str">
        <f t="shared" si="2"/>
        <v/>
      </c>
    </row>
    <row r="49" spans="1:58" ht="16.5" hidden="1" customHeight="1" x14ac:dyDescent="0.15">
      <c r="A49" s="10">
        <v>42</v>
      </c>
      <c r="B49" s="17"/>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8" t="str">
        <f t="shared" si="2"/>
        <v/>
      </c>
    </row>
    <row r="50" spans="1:58" ht="16.5" hidden="1" customHeight="1" x14ac:dyDescent="0.15">
      <c r="A50" s="10">
        <v>43</v>
      </c>
      <c r="B50" s="17"/>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8" t="str">
        <f t="shared" si="2"/>
        <v/>
      </c>
    </row>
    <row r="51" spans="1:58" ht="16.5" hidden="1" customHeight="1" x14ac:dyDescent="0.15">
      <c r="A51" s="10">
        <v>44</v>
      </c>
      <c r="B51" s="17"/>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8" t="str">
        <f t="shared" si="2"/>
        <v/>
      </c>
    </row>
    <row r="52" spans="1:58" ht="16.5" hidden="1" customHeight="1" x14ac:dyDescent="0.15">
      <c r="A52" s="10">
        <v>45</v>
      </c>
      <c r="B52" s="17"/>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8" t="str">
        <f t="shared" si="2"/>
        <v/>
      </c>
    </row>
    <row r="53" spans="1:58" ht="16.5" hidden="1" customHeight="1" x14ac:dyDescent="0.15">
      <c r="A53" s="10">
        <v>46</v>
      </c>
      <c r="B53" s="17"/>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8" t="str">
        <f t="shared" si="2"/>
        <v/>
      </c>
    </row>
    <row r="54" spans="1:58" ht="16.5" hidden="1" customHeight="1" x14ac:dyDescent="0.15">
      <c r="A54" s="10">
        <v>47</v>
      </c>
      <c r="B54" s="17"/>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8" t="str">
        <f t="shared" si="2"/>
        <v/>
      </c>
    </row>
    <row r="55" spans="1:58" ht="16.5" hidden="1" customHeight="1" x14ac:dyDescent="0.15">
      <c r="A55" s="10">
        <v>48</v>
      </c>
      <c r="B55" s="17"/>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8" t="str">
        <f t="shared" si="2"/>
        <v/>
      </c>
    </row>
    <row r="56" spans="1:58" ht="16.5" hidden="1" customHeight="1" x14ac:dyDescent="0.15">
      <c r="A56" s="10">
        <v>49</v>
      </c>
      <c r="B56" s="17"/>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8" t="str">
        <f t="shared" si="2"/>
        <v/>
      </c>
    </row>
    <row r="57" spans="1:58" ht="16.5" hidden="1" customHeight="1" x14ac:dyDescent="0.15">
      <c r="A57" s="10">
        <v>50</v>
      </c>
      <c r="B57" s="17"/>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8" t="str">
        <f t="shared" si="2"/>
        <v/>
      </c>
    </row>
    <row r="58" spans="1:58" ht="16.5" customHeight="1" x14ac:dyDescent="0.15">
      <c r="A58" s="4" t="s">
        <v>32</v>
      </c>
      <c r="B58" s="13"/>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8">
        <f>SUM(BF8:BF57)</f>
        <v>67</v>
      </c>
    </row>
    <row r="59" spans="1:58" ht="5.0999999999999996" customHeight="1" x14ac:dyDescent="0.15"/>
    <row r="60" spans="1:58" ht="16.5" customHeight="1" x14ac:dyDescent="0.15">
      <c r="A60" s="1" t="s">
        <v>40</v>
      </c>
    </row>
    <row r="61" spans="1:58" ht="16.5" customHeight="1" x14ac:dyDescent="0.15">
      <c r="A61" s="4" t="s">
        <v>8</v>
      </c>
      <c r="B61" s="12">
        <f>IF(COUNTIF(B8:B57,"○")+COUNTIF(B8:B57,"終了")+COUNTIF(B8:B57,"入院")&gt;0,COUNTIF(B8:B57,"○")+COUNTIF(B8:B57,"終了")+COUNTIF(B8:B57,"入院"),0)</f>
        <v>0</v>
      </c>
      <c r="C61" s="12">
        <f t="shared" ref="C61:BE61" si="3">IF(COUNTIF(C8:C57,"○")+COUNTIF(C8:C57,"終了")+COUNTIF(C8:C57,"入院")&gt;0,COUNTIF(C8:C57,"○")+COUNTIF(C8:C57,"終了")+COUNTIF(C8:C57,"入院"),0)</f>
        <v>1</v>
      </c>
      <c r="D61" s="12">
        <f t="shared" si="3"/>
        <v>2</v>
      </c>
      <c r="E61" s="12">
        <f t="shared" si="3"/>
        <v>1</v>
      </c>
      <c r="F61" s="12">
        <f t="shared" si="3"/>
        <v>4</v>
      </c>
      <c r="G61" s="12">
        <f t="shared" si="3"/>
        <v>5</v>
      </c>
      <c r="H61" s="12">
        <f t="shared" si="3"/>
        <v>8</v>
      </c>
      <c r="I61" s="12">
        <f t="shared" si="3"/>
        <v>7</v>
      </c>
      <c r="J61" s="12">
        <f t="shared" si="3"/>
        <v>5</v>
      </c>
      <c r="K61" s="12">
        <f t="shared" si="3"/>
        <v>5</v>
      </c>
      <c r="L61" s="12">
        <f t="shared" si="3"/>
        <v>5</v>
      </c>
      <c r="M61" s="12">
        <f t="shared" si="3"/>
        <v>5</v>
      </c>
      <c r="N61" s="12">
        <f t="shared" si="3"/>
        <v>6</v>
      </c>
      <c r="O61" s="12">
        <f t="shared" si="3"/>
        <v>3</v>
      </c>
      <c r="P61" s="12">
        <f t="shared" si="3"/>
        <v>2</v>
      </c>
      <c r="Q61" s="12">
        <f t="shared" si="3"/>
        <v>2</v>
      </c>
      <c r="R61" s="12">
        <f t="shared" si="3"/>
        <v>2</v>
      </c>
      <c r="S61" s="12">
        <f t="shared" si="3"/>
        <v>2</v>
      </c>
      <c r="T61" s="12">
        <f t="shared" si="3"/>
        <v>2</v>
      </c>
      <c r="U61" s="12">
        <f t="shared" si="3"/>
        <v>0</v>
      </c>
      <c r="V61" s="12">
        <f t="shared" si="3"/>
        <v>0</v>
      </c>
      <c r="W61" s="12">
        <f t="shared" si="3"/>
        <v>0</v>
      </c>
      <c r="X61" s="12">
        <f t="shared" si="3"/>
        <v>0</v>
      </c>
      <c r="Y61" s="12">
        <f t="shared" si="3"/>
        <v>0</v>
      </c>
      <c r="Z61" s="12">
        <f t="shared" si="3"/>
        <v>0</v>
      </c>
      <c r="AA61" s="12">
        <f t="shared" si="3"/>
        <v>0</v>
      </c>
      <c r="AB61" s="12">
        <f t="shared" si="3"/>
        <v>0</v>
      </c>
      <c r="AC61" s="12">
        <f t="shared" si="3"/>
        <v>0</v>
      </c>
      <c r="AD61" s="12">
        <f t="shared" si="3"/>
        <v>0</v>
      </c>
      <c r="AE61" s="12">
        <f t="shared" si="3"/>
        <v>0</v>
      </c>
      <c r="AF61" s="12">
        <f t="shared" si="3"/>
        <v>0</v>
      </c>
      <c r="AG61" s="12">
        <f t="shared" si="3"/>
        <v>0</v>
      </c>
      <c r="AH61" s="12">
        <f t="shared" si="3"/>
        <v>0</v>
      </c>
      <c r="AI61" s="12">
        <f t="shared" si="3"/>
        <v>0</v>
      </c>
      <c r="AJ61" s="12">
        <f t="shared" si="3"/>
        <v>0</v>
      </c>
      <c r="AK61" s="12">
        <f t="shared" si="3"/>
        <v>0</v>
      </c>
      <c r="AL61" s="12">
        <f t="shared" si="3"/>
        <v>0</v>
      </c>
      <c r="AM61" s="12">
        <f t="shared" si="3"/>
        <v>0</v>
      </c>
      <c r="AN61" s="12">
        <f t="shared" si="3"/>
        <v>0</v>
      </c>
      <c r="AO61" s="12">
        <f t="shared" si="3"/>
        <v>0</v>
      </c>
      <c r="AP61" s="12">
        <f t="shared" si="3"/>
        <v>0</v>
      </c>
      <c r="AQ61" s="12">
        <f t="shared" si="3"/>
        <v>0</v>
      </c>
      <c r="AR61" s="12">
        <f t="shared" si="3"/>
        <v>0</v>
      </c>
      <c r="AS61" s="12">
        <f t="shared" si="3"/>
        <v>0</v>
      </c>
      <c r="AT61" s="12">
        <f t="shared" si="3"/>
        <v>0</v>
      </c>
      <c r="AU61" s="12">
        <f t="shared" si="3"/>
        <v>0</v>
      </c>
      <c r="AV61" s="12">
        <f t="shared" si="3"/>
        <v>0</v>
      </c>
      <c r="AW61" s="12">
        <f t="shared" si="3"/>
        <v>0</v>
      </c>
      <c r="AX61" s="12">
        <f t="shared" si="3"/>
        <v>0</v>
      </c>
      <c r="AY61" s="12">
        <f t="shared" si="3"/>
        <v>0</v>
      </c>
      <c r="AZ61" s="12">
        <f t="shared" si="3"/>
        <v>0</v>
      </c>
      <c r="BA61" s="12">
        <f t="shared" si="3"/>
        <v>0</v>
      </c>
      <c r="BB61" s="12">
        <f t="shared" si="3"/>
        <v>0</v>
      </c>
      <c r="BC61" s="12">
        <f t="shared" si="3"/>
        <v>0</v>
      </c>
      <c r="BD61" s="12">
        <f t="shared" si="3"/>
        <v>0</v>
      </c>
      <c r="BE61" s="12">
        <f t="shared" si="3"/>
        <v>0</v>
      </c>
    </row>
    <row r="62" spans="1:58" ht="16.5" customHeight="1" x14ac:dyDescent="0.15">
      <c r="A62" s="20" t="s">
        <v>36</v>
      </c>
      <c r="B62" s="12" t="str">
        <f t="shared" ref="B62:Z62" si="4">IF(AND(B$7&gt;=DATEVALUE("2022/4/8"),B$7&lt;=DATEVALUE("2023/3/31")),IF(B61&gt;4,"○",""),"")</f>
        <v/>
      </c>
      <c r="C62" s="12" t="str">
        <f t="shared" si="4"/>
        <v/>
      </c>
      <c r="D62" s="12" t="str">
        <f t="shared" si="4"/>
        <v/>
      </c>
      <c r="E62" s="12" t="str">
        <f t="shared" si="4"/>
        <v/>
      </c>
      <c r="F62" s="12" t="str">
        <f t="shared" si="4"/>
        <v/>
      </c>
      <c r="G62" s="12" t="str">
        <f t="shared" si="4"/>
        <v/>
      </c>
      <c r="H62" s="12" t="str">
        <f t="shared" si="4"/>
        <v/>
      </c>
      <c r="I62" s="12" t="str">
        <f t="shared" si="4"/>
        <v>○</v>
      </c>
      <c r="J62" s="12" t="str">
        <f t="shared" si="4"/>
        <v>○</v>
      </c>
      <c r="K62" s="12" t="str">
        <f t="shared" si="4"/>
        <v>○</v>
      </c>
      <c r="L62" s="12" t="str">
        <f t="shared" si="4"/>
        <v>○</v>
      </c>
      <c r="M62" s="12" t="str">
        <f t="shared" si="4"/>
        <v>○</v>
      </c>
      <c r="N62" s="12" t="str">
        <f t="shared" si="4"/>
        <v>○</v>
      </c>
      <c r="O62" s="12" t="str">
        <f t="shared" si="4"/>
        <v/>
      </c>
      <c r="P62" s="12" t="str">
        <f t="shared" si="4"/>
        <v/>
      </c>
      <c r="Q62" s="12" t="str">
        <f t="shared" si="4"/>
        <v/>
      </c>
      <c r="R62" s="12" t="str">
        <f t="shared" si="4"/>
        <v/>
      </c>
      <c r="S62" s="12" t="str">
        <f t="shared" si="4"/>
        <v/>
      </c>
      <c r="T62" s="12" t="str">
        <f t="shared" si="4"/>
        <v/>
      </c>
      <c r="U62" s="12" t="str">
        <f t="shared" si="4"/>
        <v/>
      </c>
      <c r="V62" s="12" t="str">
        <f t="shared" si="4"/>
        <v/>
      </c>
      <c r="W62" s="12" t="str">
        <f t="shared" si="4"/>
        <v/>
      </c>
      <c r="X62" s="12" t="str">
        <f t="shared" si="4"/>
        <v/>
      </c>
      <c r="Y62" s="12" t="str">
        <f t="shared" si="4"/>
        <v/>
      </c>
      <c r="Z62" s="12" t="str">
        <f t="shared" si="4"/>
        <v/>
      </c>
      <c r="AA62" s="12" t="str">
        <f t="shared" ref="AA62:BE62" si="5">IF(AND(AA$7&gt;=DATEVALUE("2022/4/8"),AA$7&lt;=DATEVALUE("2022/7/31")),IF(AA61&gt;4,"○",""),"")</f>
        <v/>
      </c>
      <c r="AB62" s="12" t="str">
        <f t="shared" si="5"/>
        <v/>
      </c>
      <c r="AC62" s="12" t="str">
        <f t="shared" si="5"/>
        <v/>
      </c>
      <c r="AD62" s="12" t="str">
        <f t="shared" si="5"/>
        <v/>
      </c>
      <c r="AE62" s="12" t="str">
        <f t="shared" si="5"/>
        <v/>
      </c>
      <c r="AF62" s="12" t="str">
        <f t="shared" si="5"/>
        <v/>
      </c>
      <c r="AG62" s="12" t="str">
        <f t="shared" si="5"/>
        <v/>
      </c>
      <c r="AH62" s="12" t="str">
        <f t="shared" si="5"/>
        <v/>
      </c>
      <c r="AI62" s="12" t="str">
        <f t="shared" si="5"/>
        <v/>
      </c>
      <c r="AJ62" s="12" t="str">
        <f t="shared" si="5"/>
        <v/>
      </c>
      <c r="AK62" s="12" t="str">
        <f t="shared" si="5"/>
        <v/>
      </c>
      <c r="AL62" s="12" t="str">
        <f t="shared" si="5"/>
        <v/>
      </c>
      <c r="AM62" s="12" t="str">
        <f t="shared" si="5"/>
        <v/>
      </c>
      <c r="AN62" s="12" t="str">
        <f t="shared" si="5"/>
        <v/>
      </c>
      <c r="AO62" s="12" t="str">
        <f t="shared" si="5"/>
        <v/>
      </c>
      <c r="AP62" s="12" t="str">
        <f t="shared" si="5"/>
        <v/>
      </c>
      <c r="AQ62" s="12" t="str">
        <f t="shared" si="5"/>
        <v/>
      </c>
      <c r="AR62" s="12" t="str">
        <f t="shared" si="5"/>
        <v/>
      </c>
      <c r="AS62" s="12" t="str">
        <f t="shared" si="5"/>
        <v/>
      </c>
      <c r="AT62" s="12" t="str">
        <f t="shared" si="5"/>
        <v/>
      </c>
      <c r="AU62" s="12" t="str">
        <f t="shared" si="5"/>
        <v/>
      </c>
      <c r="AV62" s="12" t="str">
        <f t="shared" si="5"/>
        <v/>
      </c>
      <c r="AW62" s="12" t="str">
        <f t="shared" si="5"/>
        <v/>
      </c>
      <c r="AX62" s="12" t="str">
        <f t="shared" si="5"/>
        <v/>
      </c>
      <c r="AY62" s="12" t="str">
        <f t="shared" si="5"/>
        <v/>
      </c>
      <c r="AZ62" s="12" t="str">
        <f t="shared" si="5"/>
        <v/>
      </c>
      <c r="BA62" s="12" t="str">
        <f t="shared" si="5"/>
        <v/>
      </c>
      <c r="BB62" s="12" t="str">
        <f t="shared" si="5"/>
        <v/>
      </c>
      <c r="BC62" s="12" t="str">
        <f t="shared" si="5"/>
        <v/>
      </c>
      <c r="BD62" s="12" t="str">
        <f t="shared" si="5"/>
        <v/>
      </c>
      <c r="BE62" s="12" t="str">
        <f t="shared" si="5"/>
        <v/>
      </c>
    </row>
    <row r="63" spans="1:58" s="19" customFormat="1" ht="16.5" customHeight="1" x14ac:dyDescent="0.15">
      <c r="A63" s="20" t="s">
        <v>37</v>
      </c>
      <c r="B63" s="23" t="str">
        <f t="shared" ref="B63:H63" si="6">IFERROR(IF(B62="○",B61*10000,""),"")</f>
        <v/>
      </c>
      <c r="C63" s="23" t="str">
        <f t="shared" si="6"/>
        <v/>
      </c>
      <c r="D63" s="23" t="str">
        <f t="shared" si="6"/>
        <v/>
      </c>
      <c r="E63" s="23" t="str">
        <f t="shared" si="6"/>
        <v/>
      </c>
      <c r="F63" s="23" t="str">
        <f t="shared" si="6"/>
        <v/>
      </c>
      <c r="G63" s="23" t="str">
        <f t="shared" si="6"/>
        <v/>
      </c>
      <c r="H63" s="23" t="str">
        <f t="shared" si="6"/>
        <v/>
      </c>
      <c r="I63" s="23">
        <f>IFERROR(IF(I62="○",I61*10000,""),"")</f>
        <v>70000</v>
      </c>
      <c r="J63" s="23">
        <f t="shared" ref="J63:BE63" si="7">IFERROR(IF(J62="○",J61*10000,""),"")</f>
        <v>50000</v>
      </c>
      <c r="K63" s="23">
        <f t="shared" si="7"/>
        <v>50000</v>
      </c>
      <c r="L63" s="23">
        <f t="shared" si="7"/>
        <v>50000</v>
      </c>
      <c r="M63" s="23">
        <f t="shared" si="7"/>
        <v>50000</v>
      </c>
      <c r="N63" s="23">
        <f t="shared" si="7"/>
        <v>60000</v>
      </c>
      <c r="O63" s="23" t="str">
        <f t="shared" si="7"/>
        <v/>
      </c>
      <c r="P63" s="23" t="str">
        <f t="shared" si="7"/>
        <v/>
      </c>
      <c r="Q63" s="23" t="str">
        <f t="shared" si="7"/>
        <v/>
      </c>
      <c r="R63" s="23" t="str">
        <f t="shared" si="7"/>
        <v/>
      </c>
      <c r="S63" s="23" t="str">
        <f t="shared" si="7"/>
        <v/>
      </c>
      <c r="T63" s="23" t="str">
        <f t="shared" si="7"/>
        <v/>
      </c>
      <c r="U63" s="23" t="str">
        <f t="shared" si="7"/>
        <v/>
      </c>
      <c r="V63" s="23" t="str">
        <f t="shared" si="7"/>
        <v/>
      </c>
      <c r="W63" s="23" t="str">
        <f t="shared" si="7"/>
        <v/>
      </c>
      <c r="X63" s="23" t="str">
        <f t="shared" si="7"/>
        <v/>
      </c>
      <c r="Y63" s="23" t="str">
        <f t="shared" si="7"/>
        <v/>
      </c>
      <c r="Z63" s="23" t="str">
        <f t="shared" si="7"/>
        <v/>
      </c>
      <c r="AA63" s="23" t="str">
        <f t="shared" si="7"/>
        <v/>
      </c>
      <c r="AB63" s="23" t="str">
        <f t="shared" si="7"/>
        <v/>
      </c>
      <c r="AC63" s="23" t="str">
        <f t="shared" si="7"/>
        <v/>
      </c>
      <c r="AD63" s="23" t="str">
        <f t="shared" si="7"/>
        <v/>
      </c>
      <c r="AE63" s="23" t="str">
        <f t="shared" si="7"/>
        <v/>
      </c>
      <c r="AF63" s="23" t="str">
        <f t="shared" si="7"/>
        <v/>
      </c>
      <c r="AG63" s="23" t="str">
        <f t="shared" si="7"/>
        <v/>
      </c>
      <c r="AH63" s="23" t="str">
        <f t="shared" si="7"/>
        <v/>
      </c>
      <c r="AI63" s="23" t="str">
        <f t="shared" si="7"/>
        <v/>
      </c>
      <c r="AJ63" s="23" t="str">
        <f t="shared" si="7"/>
        <v/>
      </c>
      <c r="AK63" s="23" t="str">
        <f t="shared" si="7"/>
        <v/>
      </c>
      <c r="AL63" s="23" t="str">
        <f t="shared" si="7"/>
        <v/>
      </c>
      <c r="AM63" s="23" t="str">
        <f t="shared" si="7"/>
        <v/>
      </c>
      <c r="AN63" s="23" t="str">
        <f t="shared" si="7"/>
        <v/>
      </c>
      <c r="AO63" s="23" t="str">
        <f t="shared" si="7"/>
        <v/>
      </c>
      <c r="AP63" s="23" t="str">
        <f t="shared" si="7"/>
        <v/>
      </c>
      <c r="AQ63" s="23" t="str">
        <f t="shared" si="7"/>
        <v/>
      </c>
      <c r="AR63" s="23" t="str">
        <f t="shared" si="7"/>
        <v/>
      </c>
      <c r="AS63" s="23" t="str">
        <f t="shared" si="7"/>
        <v/>
      </c>
      <c r="AT63" s="23" t="str">
        <f t="shared" si="7"/>
        <v/>
      </c>
      <c r="AU63" s="23" t="str">
        <f t="shared" si="7"/>
        <v/>
      </c>
      <c r="AV63" s="23" t="str">
        <f t="shared" si="7"/>
        <v/>
      </c>
      <c r="AW63" s="23" t="str">
        <f t="shared" si="7"/>
        <v/>
      </c>
      <c r="AX63" s="23" t="str">
        <f t="shared" si="7"/>
        <v/>
      </c>
      <c r="AY63" s="23" t="str">
        <f t="shared" si="7"/>
        <v/>
      </c>
      <c r="AZ63" s="23" t="str">
        <f t="shared" si="7"/>
        <v/>
      </c>
      <c r="BA63" s="23" t="str">
        <f t="shared" si="7"/>
        <v/>
      </c>
      <c r="BB63" s="23" t="str">
        <f t="shared" si="7"/>
        <v/>
      </c>
      <c r="BC63" s="23" t="str">
        <f t="shared" si="7"/>
        <v/>
      </c>
      <c r="BD63" s="23" t="str">
        <f t="shared" si="7"/>
        <v/>
      </c>
      <c r="BE63" s="23" t="str">
        <f t="shared" si="7"/>
        <v/>
      </c>
      <c r="BF63" s="24"/>
    </row>
    <row r="64" spans="1:58" ht="16.5" customHeight="1" x14ac:dyDescent="0.15"/>
    <row r="65" ht="16.5" customHeight="1" x14ac:dyDescent="0.15"/>
    <row r="66" ht="16.5" customHeight="1" x14ac:dyDescent="0.15"/>
    <row r="67" ht="16.5" customHeight="1" x14ac:dyDescent="0.15"/>
    <row r="68" ht="16.5" customHeight="1" x14ac:dyDescent="0.15"/>
    <row r="74" ht="5.0999999999999996" customHeight="1" x14ac:dyDescent="0.15"/>
  </sheetData>
  <mergeCells count="19">
    <mergeCell ref="BF6:BF7"/>
    <mergeCell ref="A6:A7"/>
    <mergeCell ref="B6:BE6"/>
    <mergeCell ref="K3:M3"/>
    <mergeCell ref="N3:O3"/>
    <mergeCell ref="N4:O4"/>
    <mergeCell ref="K4:M4"/>
    <mergeCell ref="Q3:S3"/>
    <mergeCell ref="T3:U3"/>
    <mergeCell ref="Q2:S2"/>
    <mergeCell ref="T2:U2"/>
    <mergeCell ref="A3:B3"/>
    <mergeCell ref="C3:F3"/>
    <mergeCell ref="H3:I3"/>
    <mergeCell ref="A2:B2"/>
    <mergeCell ref="C2:F2"/>
    <mergeCell ref="H2:I2"/>
    <mergeCell ref="K2:M2"/>
    <mergeCell ref="N2:O2"/>
  </mergeCells>
  <phoneticPr fontId="1"/>
  <conditionalFormatting sqref="B8:BE57">
    <cfRule type="cellIs" dxfId="1" priority="1" operator="equal">
      <formula>"開始"</formula>
    </cfRule>
  </conditionalFormatting>
  <dataValidations count="1">
    <dataValidation type="list" allowBlank="1" showInputMessage="1" showErrorMessage="1" sqref="B8:BE57" xr:uid="{00000000-0002-0000-0200-000000000000}">
      <formula1>$BH$7:$BH$12</formula1>
    </dataValidation>
  </dataValidations>
  <pageMargins left="0.70866141732283472" right="0.51181102362204722" top="0.74803149606299213" bottom="0.35433070866141736" header="0.31496062992125984" footer="0.31496062992125984"/>
  <pageSetup paperSize="9" scale="5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リスト!$A$2:$A$16</xm:f>
          </x14:formula1>
          <xm:sqref>C3:F3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96B4F-02CB-4A7F-A34C-C4E7492C0AE7}">
  <dimension ref="A1:BI68"/>
  <sheetViews>
    <sheetView zoomScale="90" zoomScaleNormal="90" workbookViewId="0">
      <selection activeCell="BH13" sqref="BH13"/>
    </sheetView>
  </sheetViews>
  <sheetFormatPr defaultColWidth="9" defaultRowHeight="13.5" x14ac:dyDescent="0.15"/>
  <cols>
    <col min="1" max="1" width="6.875" style="1" customWidth="1"/>
    <col min="2" max="23" width="8.125" style="1" customWidth="1"/>
    <col min="24" max="57" width="8.125" style="1" hidden="1" customWidth="1"/>
    <col min="58" max="58" width="11.625" style="1" bestFit="1" customWidth="1"/>
    <col min="59" max="60" width="9" style="1"/>
    <col min="61" max="61" width="56" style="1" customWidth="1"/>
    <col min="62" max="16384" width="9" style="1"/>
  </cols>
  <sheetData>
    <row r="1" spans="1:61" ht="16.5" customHeight="1" x14ac:dyDescent="0.15">
      <c r="A1" s="1" t="s">
        <v>48</v>
      </c>
    </row>
    <row r="2" spans="1:61" ht="16.5" customHeight="1" x14ac:dyDescent="0.15">
      <c r="A2" s="36" t="s">
        <v>9</v>
      </c>
      <c r="B2" s="36"/>
      <c r="C2" s="43" t="s">
        <v>30</v>
      </c>
      <c r="D2" s="43"/>
      <c r="E2" s="43"/>
      <c r="F2" s="43"/>
      <c r="G2" s="5" t="s">
        <v>11</v>
      </c>
      <c r="H2" s="44">
        <v>20</v>
      </c>
      <c r="I2" s="44"/>
      <c r="K2" s="39" t="s">
        <v>49</v>
      </c>
      <c r="L2" s="40"/>
      <c r="M2" s="41"/>
      <c r="N2" s="35">
        <f>SUM(BF58*10000)</f>
        <v>460000</v>
      </c>
      <c r="O2" s="35"/>
      <c r="Q2" s="39" t="s">
        <v>39</v>
      </c>
      <c r="R2" s="40"/>
      <c r="S2" s="41"/>
      <c r="T2" s="35">
        <f>SUM(B63:BE63)</f>
        <v>280000</v>
      </c>
      <c r="U2" s="35"/>
    </row>
    <row r="3" spans="1:61" ht="16.5" customHeight="1" x14ac:dyDescent="0.15">
      <c r="A3" s="36" t="s">
        <v>10</v>
      </c>
      <c r="B3" s="36"/>
      <c r="C3" s="37" t="s">
        <v>23</v>
      </c>
      <c r="D3" s="37"/>
      <c r="E3" s="37"/>
      <c r="F3" s="37"/>
      <c r="G3" s="14" t="s">
        <v>13</v>
      </c>
      <c r="H3" s="38">
        <f>H2*VLOOKUP(C3,基準単価,2,FALSE)*1000</f>
        <v>700000</v>
      </c>
      <c r="I3" s="38"/>
      <c r="K3" s="39" t="s">
        <v>45</v>
      </c>
      <c r="L3" s="40"/>
      <c r="M3" s="41"/>
      <c r="N3" s="42">
        <f>SUM(BF8:BF57)</f>
        <v>46</v>
      </c>
      <c r="O3" s="42"/>
      <c r="Q3" s="39" t="s">
        <v>46</v>
      </c>
      <c r="R3" s="40"/>
      <c r="S3" s="41"/>
      <c r="T3" s="42">
        <f>T2/10000</f>
        <v>28</v>
      </c>
      <c r="U3" s="42"/>
    </row>
    <row r="4" spans="1:61" ht="16.5" customHeight="1" x14ac:dyDescent="0.15">
      <c r="K4" s="39" t="s">
        <v>33</v>
      </c>
      <c r="L4" s="40"/>
      <c r="M4" s="41"/>
      <c r="N4" s="28">
        <f>COUNTIF(BF8:BF57,"&gt;0")</f>
        <v>7</v>
      </c>
      <c r="O4" s="28"/>
      <c r="U4" s="21"/>
    </row>
    <row r="5" spans="1:61" ht="5.0999999999999996" customHeight="1" x14ac:dyDescent="0.15"/>
    <row r="6" spans="1:61" ht="16.5" customHeight="1" thickBot="1" x14ac:dyDescent="0.2">
      <c r="A6" s="29" t="s">
        <v>7</v>
      </c>
      <c r="B6" s="31" t="s">
        <v>0</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3"/>
      <c r="BF6" s="29" t="s">
        <v>34</v>
      </c>
      <c r="BH6" s="4" t="s">
        <v>3</v>
      </c>
      <c r="BI6" s="4" t="s">
        <v>4</v>
      </c>
    </row>
    <row r="7" spans="1:61" ht="16.5" customHeight="1" thickBot="1" x14ac:dyDescent="0.2">
      <c r="A7" s="30"/>
      <c r="B7" s="11">
        <v>44652</v>
      </c>
      <c r="C7" s="2">
        <f>B7+1</f>
        <v>44653</v>
      </c>
      <c r="D7" s="3">
        <f t="shared" ref="D7:BE7" si="0">C7+1</f>
        <v>44654</v>
      </c>
      <c r="E7" s="3">
        <f t="shared" si="0"/>
        <v>44655</v>
      </c>
      <c r="F7" s="3">
        <f t="shared" si="0"/>
        <v>44656</v>
      </c>
      <c r="G7" s="3">
        <f t="shared" si="0"/>
        <v>44657</v>
      </c>
      <c r="H7" s="3">
        <f t="shared" si="0"/>
        <v>44658</v>
      </c>
      <c r="I7" s="3">
        <f t="shared" si="0"/>
        <v>44659</v>
      </c>
      <c r="J7" s="3">
        <f t="shared" si="0"/>
        <v>44660</v>
      </c>
      <c r="K7" s="3">
        <f t="shared" si="0"/>
        <v>44661</v>
      </c>
      <c r="L7" s="3">
        <f t="shared" si="0"/>
        <v>44662</v>
      </c>
      <c r="M7" s="3">
        <f t="shared" si="0"/>
        <v>44663</v>
      </c>
      <c r="N7" s="3">
        <f t="shared" si="0"/>
        <v>44664</v>
      </c>
      <c r="O7" s="3">
        <f t="shared" si="0"/>
        <v>44665</v>
      </c>
      <c r="P7" s="3">
        <f t="shared" si="0"/>
        <v>44666</v>
      </c>
      <c r="Q7" s="3">
        <f t="shared" si="0"/>
        <v>44667</v>
      </c>
      <c r="R7" s="3">
        <f t="shared" si="0"/>
        <v>44668</v>
      </c>
      <c r="S7" s="3">
        <f t="shared" si="0"/>
        <v>44669</v>
      </c>
      <c r="T7" s="3">
        <f t="shared" si="0"/>
        <v>44670</v>
      </c>
      <c r="U7" s="3">
        <f t="shared" si="0"/>
        <v>44671</v>
      </c>
      <c r="V7" s="3">
        <f t="shared" si="0"/>
        <v>44672</v>
      </c>
      <c r="W7" s="3">
        <f t="shared" si="0"/>
        <v>44673</v>
      </c>
      <c r="X7" s="3">
        <f t="shared" si="0"/>
        <v>44674</v>
      </c>
      <c r="Y7" s="3">
        <f t="shared" si="0"/>
        <v>44675</v>
      </c>
      <c r="Z7" s="3">
        <f t="shared" si="0"/>
        <v>44676</v>
      </c>
      <c r="AA7" s="3">
        <f t="shared" si="0"/>
        <v>44677</v>
      </c>
      <c r="AB7" s="3">
        <f t="shared" si="0"/>
        <v>44678</v>
      </c>
      <c r="AC7" s="3">
        <f t="shared" si="0"/>
        <v>44679</v>
      </c>
      <c r="AD7" s="3">
        <f t="shared" si="0"/>
        <v>44680</v>
      </c>
      <c r="AE7" s="3">
        <f t="shared" si="0"/>
        <v>44681</v>
      </c>
      <c r="AF7" s="3">
        <f t="shared" si="0"/>
        <v>44682</v>
      </c>
      <c r="AG7" s="3">
        <f t="shared" si="0"/>
        <v>44683</v>
      </c>
      <c r="AH7" s="3">
        <f t="shared" si="0"/>
        <v>44684</v>
      </c>
      <c r="AI7" s="3">
        <f t="shared" si="0"/>
        <v>44685</v>
      </c>
      <c r="AJ7" s="3">
        <f t="shared" si="0"/>
        <v>44686</v>
      </c>
      <c r="AK7" s="3">
        <f t="shared" si="0"/>
        <v>44687</v>
      </c>
      <c r="AL7" s="3">
        <f t="shared" si="0"/>
        <v>44688</v>
      </c>
      <c r="AM7" s="3">
        <f t="shared" si="0"/>
        <v>44689</v>
      </c>
      <c r="AN7" s="3">
        <f t="shared" si="0"/>
        <v>44690</v>
      </c>
      <c r="AO7" s="3">
        <f t="shared" si="0"/>
        <v>44691</v>
      </c>
      <c r="AP7" s="3">
        <f t="shared" si="0"/>
        <v>44692</v>
      </c>
      <c r="AQ7" s="3">
        <f t="shared" si="0"/>
        <v>44693</v>
      </c>
      <c r="AR7" s="3">
        <f t="shared" si="0"/>
        <v>44694</v>
      </c>
      <c r="AS7" s="3">
        <f t="shared" si="0"/>
        <v>44695</v>
      </c>
      <c r="AT7" s="3">
        <f t="shared" si="0"/>
        <v>44696</v>
      </c>
      <c r="AU7" s="3">
        <f t="shared" si="0"/>
        <v>44697</v>
      </c>
      <c r="AV7" s="3">
        <f t="shared" si="0"/>
        <v>44698</v>
      </c>
      <c r="AW7" s="3">
        <f t="shared" si="0"/>
        <v>44699</v>
      </c>
      <c r="AX7" s="3">
        <f t="shared" si="0"/>
        <v>44700</v>
      </c>
      <c r="AY7" s="3">
        <f t="shared" si="0"/>
        <v>44701</v>
      </c>
      <c r="AZ7" s="3">
        <f t="shared" si="0"/>
        <v>44702</v>
      </c>
      <c r="BA7" s="3">
        <f t="shared" si="0"/>
        <v>44703</v>
      </c>
      <c r="BB7" s="3">
        <f t="shared" si="0"/>
        <v>44704</v>
      </c>
      <c r="BC7" s="3">
        <f t="shared" si="0"/>
        <v>44705</v>
      </c>
      <c r="BD7" s="3">
        <f t="shared" si="0"/>
        <v>44706</v>
      </c>
      <c r="BE7" s="3">
        <f t="shared" si="0"/>
        <v>44707</v>
      </c>
      <c r="BF7" s="34"/>
      <c r="BH7" s="4"/>
      <c r="BI7" s="4"/>
    </row>
    <row r="8" spans="1:61" ht="16.5" customHeight="1" x14ac:dyDescent="0.15">
      <c r="A8" s="10">
        <v>1</v>
      </c>
      <c r="B8" s="15" t="s">
        <v>27</v>
      </c>
      <c r="C8" s="16" t="s">
        <v>26</v>
      </c>
      <c r="D8" s="16" t="s">
        <v>26</v>
      </c>
      <c r="E8" s="16" t="s">
        <v>26</v>
      </c>
      <c r="F8" s="16" t="s">
        <v>26</v>
      </c>
      <c r="G8" s="16" t="s">
        <v>26</v>
      </c>
      <c r="H8" s="16" t="s">
        <v>26</v>
      </c>
      <c r="I8" s="16" t="s">
        <v>6</v>
      </c>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8">
        <f>IF(COUNTA(B8:BE8)-1&lt;0,"",IF(COUNTA(B8:BE8)-1&gt;15,15,(COUNTA(B8:BE8)-1)))</f>
        <v>7</v>
      </c>
      <c r="BH8" s="4" t="s">
        <v>27</v>
      </c>
      <c r="BI8" s="4" t="s">
        <v>28</v>
      </c>
    </row>
    <row r="9" spans="1:61" ht="16.5" customHeight="1" x14ac:dyDescent="0.15">
      <c r="A9" s="10">
        <v>2</v>
      </c>
      <c r="B9" s="17"/>
      <c r="C9" s="16" t="s">
        <v>27</v>
      </c>
      <c r="D9" s="16" t="s">
        <v>2</v>
      </c>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8">
        <f t="shared" ref="BF9:BF11" si="1">IF(COUNTA(B9:BE9)-1&lt;0,"",IF(COUNTA(B9:BE9)-1&gt;15,15,(COUNTA(B9:BE9)-1)))</f>
        <v>1</v>
      </c>
      <c r="BH9" s="4" t="s">
        <v>1</v>
      </c>
      <c r="BI9" s="4" t="s">
        <v>5</v>
      </c>
    </row>
    <row r="10" spans="1:61" ht="16.5" customHeight="1" x14ac:dyDescent="0.15">
      <c r="A10" s="10">
        <v>3</v>
      </c>
      <c r="B10" s="17"/>
      <c r="C10" s="16"/>
      <c r="D10" s="16"/>
      <c r="E10" s="16" t="s">
        <v>27</v>
      </c>
      <c r="F10" s="16" t="s">
        <v>26</v>
      </c>
      <c r="G10" s="16" t="s">
        <v>26</v>
      </c>
      <c r="H10" s="16" t="s">
        <v>26</v>
      </c>
      <c r="I10" s="16" t="s">
        <v>26</v>
      </c>
      <c r="J10" s="16" t="s">
        <v>26</v>
      </c>
      <c r="K10" s="16" t="s">
        <v>26</v>
      </c>
      <c r="L10" s="16" t="s">
        <v>26</v>
      </c>
      <c r="M10" s="16" t="s">
        <v>26</v>
      </c>
      <c r="N10" s="16" t="s">
        <v>26</v>
      </c>
      <c r="O10" s="16" t="s">
        <v>6</v>
      </c>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8">
        <f t="shared" si="1"/>
        <v>10</v>
      </c>
      <c r="BH10" s="4" t="s">
        <v>2</v>
      </c>
      <c r="BI10" s="4" t="s">
        <v>29</v>
      </c>
    </row>
    <row r="11" spans="1:61" ht="16.5" customHeight="1" x14ac:dyDescent="0.15">
      <c r="A11" s="10">
        <v>4</v>
      </c>
      <c r="B11" s="17"/>
      <c r="C11" s="16"/>
      <c r="D11" s="16"/>
      <c r="E11" s="16" t="s">
        <v>27</v>
      </c>
      <c r="F11" s="16" t="s">
        <v>26</v>
      </c>
      <c r="G11" s="16" t="s">
        <v>26</v>
      </c>
      <c r="H11" s="16" t="s">
        <v>26</v>
      </c>
      <c r="I11" s="16" t="s">
        <v>2</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8">
        <f t="shared" si="1"/>
        <v>4</v>
      </c>
      <c r="BH11" s="4" t="s">
        <v>6</v>
      </c>
      <c r="BI11" s="4" t="s">
        <v>41</v>
      </c>
    </row>
    <row r="12" spans="1:61" ht="16.5" customHeight="1" x14ac:dyDescent="0.15">
      <c r="A12" s="10">
        <v>5</v>
      </c>
      <c r="B12" s="17"/>
      <c r="C12" s="16"/>
      <c r="D12" s="16"/>
      <c r="E12" s="16" t="s">
        <v>27</v>
      </c>
      <c r="F12" s="16" t="s">
        <v>26</v>
      </c>
      <c r="G12" s="16" t="s">
        <v>26</v>
      </c>
      <c r="H12" s="16" t="s">
        <v>26</v>
      </c>
      <c r="I12" s="16" t="s">
        <v>26</v>
      </c>
      <c r="J12" s="16" t="s">
        <v>26</v>
      </c>
      <c r="K12" s="16" t="s">
        <v>26</v>
      </c>
      <c r="L12" s="16" t="s">
        <v>26</v>
      </c>
      <c r="M12" s="16" t="s">
        <v>26</v>
      </c>
      <c r="N12" s="16" t="s">
        <v>26</v>
      </c>
      <c r="O12" s="16" t="s">
        <v>26</v>
      </c>
      <c r="P12" s="16" t="s">
        <v>26</v>
      </c>
      <c r="Q12" s="16" t="s">
        <v>26</v>
      </c>
      <c r="R12" s="16" t="s">
        <v>26</v>
      </c>
      <c r="S12" s="16" t="s">
        <v>26</v>
      </c>
      <c r="T12" s="16" t="s">
        <v>6</v>
      </c>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8">
        <f>IF(COUNTA(B12:BE12)-1&lt;0,"",IF(COUNTA(B12:BE12)-1&gt;15,15,(COUNTA(B12:BE12)-1)))</f>
        <v>15</v>
      </c>
      <c r="BH12" s="4"/>
      <c r="BI12" s="4"/>
    </row>
    <row r="13" spans="1:61" ht="16.5" customHeight="1" x14ac:dyDescent="0.15">
      <c r="A13" s="10">
        <v>6</v>
      </c>
      <c r="B13" s="17"/>
      <c r="C13" s="16"/>
      <c r="D13" s="16"/>
      <c r="E13" s="16"/>
      <c r="F13" s="16" t="s">
        <v>27</v>
      </c>
      <c r="G13" s="16" t="s">
        <v>26</v>
      </c>
      <c r="H13" s="16" t="s">
        <v>2</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8">
        <f t="shared" ref="BF13:BF57" si="2">IF(COUNTA(B13:BE13)-1&lt;0,"",IF(COUNTA(B13:BE13)-1&gt;15,15,(COUNTA(B13:BE13)-1)))</f>
        <v>2</v>
      </c>
    </row>
    <row r="14" spans="1:61" ht="16.5" customHeight="1" x14ac:dyDescent="0.15">
      <c r="A14" s="10">
        <v>7</v>
      </c>
      <c r="B14" s="17"/>
      <c r="C14" s="16"/>
      <c r="D14" s="16"/>
      <c r="E14" s="16"/>
      <c r="F14" s="16"/>
      <c r="G14" s="15"/>
      <c r="H14" s="16"/>
      <c r="I14" s="16"/>
      <c r="J14" s="16"/>
      <c r="K14" s="16"/>
      <c r="L14" s="16"/>
      <c r="M14" s="16" t="s">
        <v>27</v>
      </c>
      <c r="N14" s="16" t="s">
        <v>26</v>
      </c>
      <c r="O14" s="16" t="s">
        <v>26</v>
      </c>
      <c r="P14" s="16" t="s">
        <v>26</v>
      </c>
      <c r="Q14" s="16" t="s">
        <v>26</v>
      </c>
      <c r="R14" s="16" t="s">
        <v>26</v>
      </c>
      <c r="S14" s="16" t="s">
        <v>26</v>
      </c>
      <c r="T14" s="16" t="s">
        <v>6</v>
      </c>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8">
        <f t="shared" si="2"/>
        <v>7</v>
      </c>
    </row>
    <row r="15" spans="1:61" ht="16.5" customHeight="1" x14ac:dyDescent="0.15">
      <c r="A15" s="10">
        <v>8</v>
      </c>
      <c r="B15" s="17"/>
      <c r="C15" s="16"/>
      <c r="D15" s="16"/>
      <c r="E15" s="16"/>
      <c r="F15" s="16"/>
      <c r="G15" s="15"/>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8" t="str">
        <f t="shared" si="2"/>
        <v/>
      </c>
    </row>
    <row r="16" spans="1:61" ht="16.5" customHeight="1" x14ac:dyDescent="0.15">
      <c r="A16" s="10">
        <v>9</v>
      </c>
      <c r="B16" s="17"/>
      <c r="C16" s="16"/>
      <c r="D16" s="16"/>
      <c r="E16" s="16"/>
      <c r="F16" s="16"/>
      <c r="G16" s="15"/>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8" t="str">
        <f t="shared" si="2"/>
        <v/>
      </c>
    </row>
    <row r="17" spans="1:58" ht="16.5" customHeight="1" x14ac:dyDescent="0.15">
      <c r="A17" s="10">
        <v>10</v>
      </c>
      <c r="B17" s="17"/>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8" t="str">
        <f t="shared" si="2"/>
        <v/>
      </c>
    </row>
    <row r="18" spans="1:58" ht="16.5" customHeight="1" x14ac:dyDescent="0.15">
      <c r="A18" s="10">
        <v>11</v>
      </c>
      <c r="B18" s="17"/>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8" t="str">
        <f t="shared" si="2"/>
        <v/>
      </c>
    </row>
    <row r="19" spans="1:58" ht="16.5" customHeight="1" x14ac:dyDescent="0.15">
      <c r="A19" s="10">
        <v>12</v>
      </c>
      <c r="B19" s="17"/>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8" t="str">
        <f t="shared" si="2"/>
        <v/>
      </c>
    </row>
    <row r="20" spans="1:58" ht="16.5" customHeight="1" x14ac:dyDescent="0.15">
      <c r="A20" s="10">
        <v>13</v>
      </c>
      <c r="B20" s="17"/>
      <c r="C20" s="16"/>
      <c r="D20" s="16"/>
      <c r="E20" s="16"/>
      <c r="F20" s="16"/>
      <c r="G20" s="17"/>
      <c r="H20" s="17"/>
      <c r="I20" s="17"/>
      <c r="J20" s="17"/>
      <c r="K20" s="17"/>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8" t="str">
        <f t="shared" si="2"/>
        <v/>
      </c>
    </row>
    <row r="21" spans="1:58" ht="16.5" customHeight="1" x14ac:dyDescent="0.15">
      <c r="A21" s="10">
        <v>14</v>
      </c>
      <c r="B21" s="17"/>
      <c r="C21" s="16"/>
      <c r="D21" s="16"/>
      <c r="E21" s="16"/>
      <c r="F21" s="16"/>
      <c r="G21" s="17"/>
      <c r="H21" s="17"/>
      <c r="I21" s="17"/>
      <c r="J21" s="17"/>
      <c r="K21" s="17"/>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8" t="str">
        <f t="shared" si="2"/>
        <v/>
      </c>
    </row>
    <row r="22" spans="1:58" ht="16.5" customHeight="1" x14ac:dyDescent="0.15">
      <c r="A22" s="10">
        <v>15</v>
      </c>
      <c r="B22" s="17"/>
      <c r="C22" s="16"/>
      <c r="D22" s="16"/>
      <c r="E22" s="16"/>
      <c r="F22" s="16"/>
      <c r="G22" s="17"/>
      <c r="H22" s="17"/>
      <c r="I22" s="17"/>
      <c r="J22" s="17"/>
      <c r="K22" s="17"/>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8" t="str">
        <f t="shared" si="2"/>
        <v/>
      </c>
    </row>
    <row r="23" spans="1:58" ht="16.5" customHeight="1" x14ac:dyDescent="0.15">
      <c r="A23" s="10">
        <v>16</v>
      </c>
      <c r="B23" s="17"/>
      <c r="C23" s="16"/>
      <c r="D23" s="16"/>
      <c r="E23" s="16"/>
      <c r="F23" s="16"/>
      <c r="G23" s="17"/>
      <c r="H23" s="17"/>
      <c r="I23" s="17"/>
      <c r="J23" s="17"/>
      <c r="K23" s="17"/>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8" t="str">
        <f t="shared" si="2"/>
        <v/>
      </c>
    </row>
    <row r="24" spans="1:58" ht="16.5" customHeight="1" x14ac:dyDescent="0.15">
      <c r="A24" s="10">
        <v>17</v>
      </c>
      <c r="B24" s="17"/>
      <c r="C24" s="16"/>
      <c r="D24" s="16"/>
      <c r="E24" s="16"/>
      <c r="F24" s="16"/>
      <c r="G24" s="17"/>
      <c r="H24" s="16"/>
      <c r="I24" s="17"/>
      <c r="J24" s="17"/>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8" t="str">
        <f t="shared" si="2"/>
        <v/>
      </c>
    </row>
    <row r="25" spans="1:58" ht="16.5" customHeight="1" x14ac:dyDescent="0.15">
      <c r="A25" s="10">
        <v>18</v>
      </c>
      <c r="B25" s="17"/>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8" t="str">
        <f t="shared" si="2"/>
        <v/>
      </c>
    </row>
    <row r="26" spans="1:58" ht="16.5" customHeight="1" x14ac:dyDescent="0.15">
      <c r="A26" s="10">
        <v>19</v>
      </c>
      <c r="B26" s="17"/>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8" t="str">
        <f t="shared" si="2"/>
        <v/>
      </c>
    </row>
    <row r="27" spans="1:58" ht="16.5" customHeight="1" x14ac:dyDescent="0.15">
      <c r="A27" s="10">
        <v>20</v>
      </c>
      <c r="B27" s="17"/>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8" t="str">
        <f t="shared" si="2"/>
        <v/>
      </c>
    </row>
    <row r="28" spans="1:58" ht="16.5" customHeight="1" x14ac:dyDescent="0.15">
      <c r="A28" s="10">
        <v>21</v>
      </c>
      <c r="B28" s="17"/>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8" t="str">
        <f t="shared" si="2"/>
        <v/>
      </c>
    </row>
    <row r="29" spans="1:58" ht="16.5" customHeight="1" x14ac:dyDescent="0.15">
      <c r="A29" s="10">
        <v>22</v>
      </c>
      <c r="B29" s="17"/>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8" t="str">
        <f t="shared" si="2"/>
        <v/>
      </c>
    </row>
    <row r="30" spans="1:58" ht="16.5" customHeight="1" x14ac:dyDescent="0.15">
      <c r="A30" s="10">
        <v>23</v>
      </c>
      <c r="B30" s="17"/>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8" t="str">
        <f t="shared" si="2"/>
        <v/>
      </c>
    </row>
    <row r="31" spans="1:58" ht="16.5" customHeight="1" x14ac:dyDescent="0.15">
      <c r="A31" s="10">
        <v>24</v>
      </c>
      <c r="B31" s="17"/>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8" t="str">
        <f t="shared" si="2"/>
        <v/>
      </c>
    </row>
    <row r="32" spans="1:58" ht="16.5" customHeight="1" x14ac:dyDescent="0.15">
      <c r="A32" s="10">
        <v>25</v>
      </c>
      <c r="B32" s="17"/>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8" t="str">
        <f t="shared" si="2"/>
        <v/>
      </c>
    </row>
    <row r="33" spans="1:58" ht="16.5" customHeight="1" x14ac:dyDescent="0.15">
      <c r="A33" s="10">
        <v>26</v>
      </c>
      <c r="B33" s="17"/>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8" t="str">
        <f t="shared" si="2"/>
        <v/>
      </c>
    </row>
    <row r="34" spans="1:58" ht="16.5" customHeight="1" x14ac:dyDescent="0.15">
      <c r="A34" s="10">
        <v>27</v>
      </c>
      <c r="B34" s="17"/>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8" t="str">
        <f t="shared" si="2"/>
        <v/>
      </c>
    </row>
    <row r="35" spans="1:58" ht="16.5" customHeight="1" x14ac:dyDescent="0.15">
      <c r="A35" s="10">
        <v>28</v>
      </c>
      <c r="B35" s="17"/>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8" t="str">
        <f t="shared" si="2"/>
        <v/>
      </c>
    </row>
    <row r="36" spans="1:58" ht="16.5" customHeight="1" x14ac:dyDescent="0.15">
      <c r="A36" s="10">
        <v>29</v>
      </c>
      <c r="B36" s="17"/>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8" t="str">
        <f t="shared" si="2"/>
        <v/>
      </c>
    </row>
    <row r="37" spans="1:58" ht="16.5" customHeight="1" x14ac:dyDescent="0.15">
      <c r="A37" s="10">
        <v>30</v>
      </c>
      <c r="B37" s="17"/>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8" t="str">
        <f t="shared" si="2"/>
        <v/>
      </c>
    </row>
    <row r="38" spans="1:58" ht="16.5" customHeight="1" x14ac:dyDescent="0.15">
      <c r="A38" s="10">
        <v>31</v>
      </c>
      <c r="B38" s="1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8" t="str">
        <f t="shared" si="2"/>
        <v/>
      </c>
    </row>
    <row r="39" spans="1:58" ht="16.5" customHeight="1" x14ac:dyDescent="0.15">
      <c r="A39" s="10">
        <v>32</v>
      </c>
      <c r="B39" s="17"/>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8" t="str">
        <f t="shared" si="2"/>
        <v/>
      </c>
    </row>
    <row r="40" spans="1:58" ht="16.5" customHeight="1" x14ac:dyDescent="0.15">
      <c r="A40" s="10">
        <v>33</v>
      </c>
      <c r="B40" s="17"/>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8" t="str">
        <f t="shared" si="2"/>
        <v/>
      </c>
    </row>
    <row r="41" spans="1:58" ht="16.5" customHeight="1" x14ac:dyDescent="0.15">
      <c r="A41" s="10">
        <v>34</v>
      </c>
      <c r="B41" s="17"/>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8" t="str">
        <f t="shared" si="2"/>
        <v/>
      </c>
    </row>
    <row r="42" spans="1:58" ht="16.5" customHeight="1" x14ac:dyDescent="0.15">
      <c r="A42" s="10">
        <v>35</v>
      </c>
      <c r="B42" s="17"/>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8" t="str">
        <f t="shared" si="2"/>
        <v/>
      </c>
    </row>
    <row r="43" spans="1:58" ht="16.5" hidden="1" customHeight="1" x14ac:dyDescent="0.15">
      <c r="A43" s="10">
        <v>36</v>
      </c>
      <c r="B43" s="17"/>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8" t="str">
        <f t="shared" si="2"/>
        <v/>
      </c>
    </row>
    <row r="44" spans="1:58" ht="16.5" hidden="1" customHeight="1" x14ac:dyDescent="0.15">
      <c r="A44" s="10">
        <v>37</v>
      </c>
      <c r="B44" s="17"/>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8" t="str">
        <f t="shared" si="2"/>
        <v/>
      </c>
    </row>
    <row r="45" spans="1:58" ht="16.5" hidden="1" customHeight="1" x14ac:dyDescent="0.15">
      <c r="A45" s="10">
        <v>38</v>
      </c>
      <c r="B45" s="17"/>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8" t="str">
        <f t="shared" si="2"/>
        <v/>
      </c>
    </row>
    <row r="46" spans="1:58" ht="16.5" hidden="1" customHeight="1" x14ac:dyDescent="0.15">
      <c r="A46" s="10">
        <v>39</v>
      </c>
      <c r="B46" s="17"/>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8" t="str">
        <f t="shared" si="2"/>
        <v/>
      </c>
    </row>
    <row r="47" spans="1:58" ht="16.5" hidden="1" customHeight="1" x14ac:dyDescent="0.15">
      <c r="A47" s="10">
        <v>40</v>
      </c>
      <c r="B47" s="17"/>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8" t="str">
        <f t="shared" si="2"/>
        <v/>
      </c>
    </row>
    <row r="48" spans="1:58" ht="16.5" hidden="1" customHeight="1" x14ac:dyDescent="0.15">
      <c r="A48" s="10">
        <v>41</v>
      </c>
      <c r="B48" s="17"/>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8" t="str">
        <f t="shared" si="2"/>
        <v/>
      </c>
    </row>
    <row r="49" spans="1:58" ht="16.5" hidden="1" customHeight="1" x14ac:dyDescent="0.15">
      <c r="A49" s="10">
        <v>42</v>
      </c>
      <c r="B49" s="17"/>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8" t="str">
        <f t="shared" si="2"/>
        <v/>
      </c>
    </row>
    <row r="50" spans="1:58" ht="16.5" hidden="1" customHeight="1" x14ac:dyDescent="0.15">
      <c r="A50" s="10">
        <v>43</v>
      </c>
      <c r="B50" s="17"/>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8" t="str">
        <f t="shared" si="2"/>
        <v/>
      </c>
    </row>
    <row r="51" spans="1:58" ht="16.5" hidden="1" customHeight="1" x14ac:dyDescent="0.15">
      <c r="A51" s="10">
        <v>44</v>
      </c>
      <c r="B51" s="17"/>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8" t="str">
        <f t="shared" si="2"/>
        <v/>
      </c>
    </row>
    <row r="52" spans="1:58" ht="16.5" hidden="1" customHeight="1" x14ac:dyDescent="0.15">
      <c r="A52" s="10">
        <v>45</v>
      </c>
      <c r="B52" s="17"/>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8" t="str">
        <f t="shared" si="2"/>
        <v/>
      </c>
    </row>
    <row r="53" spans="1:58" ht="16.5" hidden="1" customHeight="1" x14ac:dyDescent="0.15">
      <c r="A53" s="10">
        <v>46</v>
      </c>
      <c r="B53" s="17"/>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8" t="str">
        <f t="shared" si="2"/>
        <v/>
      </c>
    </row>
    <row r="54" spans="1:58" ht="16.5" hidden="1" customHeight="1" x14ac:dyDescent="0.15">
      <c r="A54" s="10">
        <v>47</v>
      </c>
      <c r="B54" s="17"/>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8" t="str">
        <f t="shared" si="2"/>
        <v/>
      </c>
    </row>
    <row r="55" spans="1:58" ht="16.5" hidden="1" customHeight="1" x14ac:dyDescent="0.15">
      <c r="A55" s="10">
        <v>48</v>
      </c>
      <c r="B55" s="17"/>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8" t="str">
        <f t="shared" si="2"/>
        <v/>
      </c>
    </row>
    <row r="56" spans="1:58" ht="16.5" hidden="1" customHeight="1" x14ac:dyDescent="0.15">
      <c r="A56" s="10">
        <v>49</v>
      </c>
      <c r="B56" s="17"/>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8" t="str">
        <f t="shared" si="2"/>
        <v/>
      </c>
    </row>
    <row r="57" spans="1:58" ht="16.5" hidden="1" customHeight="1" x14ac:dyDescent="0.15">
      <c r="A57" s="10">
        <v>50</v>
      </c>
      <c r="B57" s="17"/>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8" t="str">
        <f t="shared" si="2"/>
        <v/>
      </c>
    </row>
    <row r="58" spans="1:58" ht="16.5" customHeight="1" x14ac:dyDescent="0.15">
      <c r="A58" s="4" t="s">
        <v>32</v>
      </c>
      <c r="B58" s="13"/>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8">
        <f>SUM(BF8:BF57)</f>
        <v>46</v>
      </c>
    </row>
    <row r="59" spans="1:58" ht="5.0999999999999996" customHeight="1" x14ac:dyDescent="0.15"/>
    <row r="60" spans="1:58" ht="16.5" customHeight="1" x14ac:dyDescent="0.15">
      <c r="A60" s="1" t="s">
        <v>40</v>
      </c>
    </row>
    <row r="61" spans="1:58" ht="16.5" customHeight="1" x14ac:dyDescent="0.15">
      <c r="A61" s="4" t="s">
        <v>8</v>
      </c>
      <c r="B61" s="12">
        <f>IF(COUNTIF(B8:B57,"○")+COUNTIF(B8:B57,"終了")+COUNTIF(B8:B57,"入院")&gt;0,COUNTIF(B8:B57,"○")+COUNTIF(B8:B57,"終了")+COUNTIF(B8:B57,"入院"),0)</f>
        <v>0</v>
      </c>
      <c r="C61" s="12">
        <f t="shared" ref="C61:BE61" si="3">IF(COUNTIF(C8:C57,"○")+COUNTIF(C8:C57,"終了")+COUNTIF(C8:C57,"入院")&gt;0,COUNTIF(C8:C57,"○")+COUNTIF(C8:C57,"終了")+COUNTIF(C8:C57,"入院"),0)</f>
        <v>1</v>
      </c>
      <c r="D61" s="12">
        <f t="shared" si="3"/>
        <v>2</v>
      </c>
      <c r="E61" s="12">
        <f t="shared" si="3"/>
        <v>1</v>
      </c>
      <c r="F61" s="12">
        <f t="shared" si="3"/>
        <v>4</v>
      </c>
      <c r="G61" s="12">
        <f t="shared" si="3"/>
        <v>5</v>
      </c>
      <c r="H61" s="12">
        <f t="shared" si="3"/>
        <v>5</v>
      </c>
      <c r="I61" s="12">
        <f t="shared" si="3"/>
        <v>4</v>
      </c>
      <c r="J61" s="12">
        <f t="shared" si="3"/>
        <v>2</v>
      </c>
      <c r="K61" s="12">
        <f t="shared" si="3"/>
        <v>2</v>
      </c>
      <c r="L61" s="12">
        <f t="shared" si="3"/>
        <v>2</v>
      </c>
      <c r="M61" s="12">
        <f t="shared" si="3"/>
        <v>2</v>
      </c>
      <c r="N61" s="12">
        <f t="shared" si="3"/>
        <v>3</v>
      </c>
      <c r="O61" s="12">
        <f t="shared" si="3"/>
        <v>3</v>
      </c>
      <c r="P61" s="12">
        <f t="shared" si="3"/>
        <v>2</v>
      </c>
      <c r="Q61" s="12">
        <f t="shared" si="3"/>
        <v>2</v>
      </c>
      <c r="R61" s="12">
        <f t="shared" si="3"/>
        <v>2</v>
      </c>
      <c r="S61" s="12">
        <f t="shared" si="3"/>
        <v>2</v>
      </c>
      <c r="T61" s="12">
        <f t="shared" si="3"/>
        <v>2</v>
      </c>
      <c r="U61" s="12">
        <f t="shared" si="3"/>
        <v>0</v>
      </c>
      <c r="V61" s="12">
        <f t="shared" si="3"/>
        <v>0</v>
      </c>
      <c r="W61" s="12">
        <f t="shared" si="3"/>
        <v>0</v>
      </c>
      <c r="X61" s="12">
        <f t="shared" si="3"/>
        <v>0</v>
      </c>
      <c r="Y61" s="12">
        <f t="shared" si="3"/>
        <v>0</v>
      </c>
      <c r="Z61" s="12">
        <f t="shared" si="3"/>
        <v>0</v>
      </c>
      <c r="AA61" s="12">
        <f t="shared" si="3"/>
        <v>0</v>
      </c>
      <c r="AB61" s="12">
        <f t="shared" si="3"/>
        <v>0</v>
      </c>
      <c r="AC61" s="12">
        <f t="shared" si="3"/>
        <v>0</v>
      </c>
      <c r="AD61" s="12">
        <f t="shared" si="3"/>
        <v>0</v>
      </c>
      <c r="AE61" s="12">
        <f t="shared" si="3"/>
        <v>0</v>
      </c>
      <c r="AF61" s="12">
        <f t="shared" si="3"/>
        <v>0</v>
      </c>
      <c r="AG61" s="12">
        <f t="shared" si="3"/>
        <v>0</v>
      </c>
      <c r="AH61" s="12">
        <f t="shared" si="3"/>
        <v>0</v>
      </c>
      <c r="AI61" s="12">
        <f t="shared" si="3"/>
        <v>0</v>
      </c>
      <c r="AJ61" s="12">
        <f t="shared" si="3"/>
        <v>0</v>
      </c>
      <c r="AK61" s="12">
        <f t="shared" si="3"/>
        <v>0</v>
      </c>
      <c r="AL61" s="12">
        <f t="shared" si="3"/>
        <v>0</v>
      </c>
      <c r="AM61" s="12">
        <f t="shared" si="3"/>
        <v>0</v>
      </c>
      <c r="AN61" s="12">
        <f t="shared" si="3"/>
        <v>0</v>
      </c>
      <c r="AO61" s="12">
        <f t="shared" si="3"/>
        <v>0</v>
      </c>
      <c r="AP61" s="12">
        <f t="shared" si="3"/>
        <v>0</v>
      </c>
      <c r="AQ61" s="12">
        <f t="shared" si="3"/>
        <v>0</v>
      </c>
      <c r="AR61" s="12">
        <f t="shared" si="3"/>
        <v>0</v>
      </c>
      <c r="AS61" s="12">
        <f t="shared" si="3"/>
        <v>0</v>
      </c>
      <c r="AT61" s="12">
        <f t="shared" si="3"/>
        <v>0</v>
      </c>
      <c r="AU61" s="12">
        <f t="shared" si="3"/>
        <v>0</v>
      </c>
      <c r="AV61" s="12">
        <f t="shared" si="3"/>
        <v>0</v>
      </c>
      <c r="AW61" s="12">
        <f t="shared" si="3"/>
        <v>0</v>
      </c>
      <c r="AX61" s="12">
        <f t="shared" si="3"/>
        <v>0</v>
      </c>
      <c r="AY61" s="12">
        <f t="shared" si="3"/>
        <v>0</v>
      </c>
      <c r="AZ61" s="12">
        <f t="shared" si="3"/>
        <v>0</v>
      </c>
      <c r="BA61" s="12">
        <f t="shared" si="3"/>
        <v>0</v>
      </c>
      <c r="BB61" s="12">
        <f t="shared" si="3"/>
        <v>0</v>
      </c>
      <c r="BC61" s="12">
        <f t="shared" si="3"/>
        <v>0</v>
      </c>
      <c r="BD61" s="12">
        <f t="shared" si="3"/>
        <v>0</v>
      </c>
      <c r="BE61" s="12">
        <f t="shared" si="3"/>
        <v>0</v>
      </c>
    </row>
    <row r="62" spans="1:58" ht="16.5" customHeight="1" x14ac:dyDescent="0.15">
      <c r="A62" s="20" t="s">
        <v>38</v>
      </c>
      <c r="B62" s="12" t="str">
        <f t="shared" ref="B62:W62" si="4">IF(AND(B$7&gt;=DATEVALUE("2022/4/8"),B$7&lt;=DATEVALUE("2023/3/31")),IF(B61&gt;1,"○",""),"")</f>
        <v/>
      </c>
      <c r="C62" s="12" t="str">
        <f t="shared" si="4"/>
        <v/>
      </c>
      <c r="D62" s="12" t="str">
        <f t="shared" si="4"/>
        <v/>
      </c>
      <c r="E62" s="12" t="str">
        <f t="shared" si="4"/>
        <v/>
      </c>
      <c r="F62" s="12" t="str">
        <f t="shared" si="4"/>
        <v/>
      </c>
      <c r="G62" s="12" t="str">
        <f t="shared" si="4"/>
        <v/>
      </c>
      <c r="H62" s="12" t="str">
        <f t="shared" si="4"/>
        <v/>
      </c>
      <c r="I62" s="12" t="str">
        <f t="shared" si="4"/>
        <v>○</v>
      </c>
      <c r="J62" s="12" t="str">
        <f t="shared" si="4"/>
        <v>○</v>
      </c>
      <c r="K62" s="12" t="str">
        <f t="shared" si="4"/>
        <v>○</v>
      </c>
      <c r="L62" s="12" t="str">
        <f t="shared" si="4"/>
        <v>○</v>
      </c>
      <c r="M62" s="12" t="str">
        <f t="shared" si="4"/>
        <v>○</v>
      </c>
      <c r="N62" s="12" t="str">
        <f t="shared" si="4"/>
        <v>○</v>
      </c>
      <c r="O62" s="12" t="str">
        <f t="shared" si="4"/>
        <v>○</v>
      </c>
      <c r="P62" s="12" t="str">
        <f t="shared" si="4"/>
        <v>○</v>
      </c>
      <c r="Q62" s="12" t="str">
        <f t="shared" si="4"/>
        <v>○</v>
      </c>
      <c r="R62" s="12" t="str">
        <f t="shared" si="4"/>
        <v>○</v>
      </c>
      <c r="S62" s="12" t="str">
        <f t="shared" si="4"/>
        <v>○</v>
      </c>
      <c r="T62" s="12" t="str">
        <f t="shared" si="4"/>
        <v>○</v>
      </c>
      <c r="U62" s="12" t="str">
        <f t="shared" si="4"/>
        <v/>
      </c>
      <c r="V62" s="12" t="str">
        <f t="shared" si="4"/>
        <v/>
      </c>
      <c r="W62" s="12" t="str">
        <f t="shared" si="4"/>
        <v/>
      </c>
      <c r="X62" s="12" t="str">
        <f t="shared" ref="X62:BE62" si="5">IF(AND(X$7&gt;=DATEVALUE("2022/4/8"),X$7&lt;=DATEVALUE("2022/7/31")),IF(X61&gt;1,"○",""),"")</f>
        <v/>
      </c>
      <c r="Y62" s="12" t="str">
        <f t="shared" si="5"/>
        <v/>
      </c>
      <c r="Z62" s="12" t="str">
        <f t="shared" si="5"/>
        <v/>
      </c>
      <c r="AA62" s="12" t="str">
        <f t="shared" si="5"/>
        <v/>
      </c>
      <c r="AB62" s="12" t="str">
        <f t="shared" si="5"/>
        <v/>
      </c>
      <c r="AC62" s="12" t="str">
        <f t="shared" si="5"/>
        <v/>
      </c>
      <c r="AD62" s="12" t="str">
        <f t="shared" si="5"/>
        <v/>
      </c>
      <c r="AE62" s="12" t="str">
        <f t="shared" si="5"/>
        <v/>
      </c>
      <c r="AF62" s="12" t="str">
        <f t="shared" si="5"/>
        <v/>
      </c>
      <c r="AG62" s="12" t="str">
        <f t="shared" si="5"/>
        <v/>
      </c>
      <c r="AH62" s="12" t="str">
        <f t="shared" si="5"/>
        <v/>
      </c>
      <c r="AI62" s="12" t="str">
        <f t="shared" si="5"/>
        <v/>
      </c>
      <c r="AJ62" s="12" t="str">
        <f t="shared" si="5"/>
        <v/>
      </c>
      <c r="AK62" s="12" t="str">
        <f t="shared" si="5"/>
        <v/>
      </c>
      <c r="AL62" s="12" t="str">
        <f t="shared" si="5"/>
        <v/>
      </c>
      <c r="AM62" s="12" t="str">
        <f t="shared" si="5"/>
        <v/>
      </c>
      <c r="AN62" s="12" t="str">
        <f t="shared" si="5"/>
        <v/>
      </c>
      <c r="AO62" s="12" t="str">
        <f t="shared" si="5"/>
        <v/>
      </c>
      <c r="AP62" s="12" t="str">
        <f t="shared" si="5"/>
        <v/>
      </c>
      <c r="AQ62" s="12" t="str">
        <f t="shared" si="5"/>
        <v/>
      </c>
      <c r="AR62" s="12" t="str">
        <f t="shared" si="5"/>
        <v/>
      </c>
      <c r="AS62" s="12" t="str">
        <f t="shared" si="5"/>
        <v/>
      </c>
      <c r="AT62" s="12" t="str">
        <f t="shared" si="5"/>
        <v/>
      </c>
      <c r="AU62" s="12" t="str">
        <f t="shared" si="5"/>
        <v/>
      </c>
      <c r="AV62" s="12" t="str">
        <f t="shared" si="5"/>
        <v/>
      </c>
      <c r="AW62" s="12" t="str">
        <f t="shared" si="5"/>
        <v/>
      </c>
      <c r="AX62" s="12" t="str">
        <f t="shared" si="5"/>
        <v/>
      </c>
      <c r="AY62" s="12" t="str">
        <f t="shared" si="5"/>
        <v/>
      </c>
      <c r="AZ62" s="12" t="str">
        <f t="shared" si="5"/>
        <v/>
      </c>
      <c r="BA62" s="12" t="str">
        <f t="shared" si="5"/>
        <v/>
      </c>
      <c r="BB62" s="12" t="str">
        <f t="shared" si="5"/>
        <v/>
      </c>
      <c r="BC62" s="12" t="str">
        <f t="shared" si="5"/>
        <v/>
      </c>
      <c r="BD62" s="12" t="str">
        <f t="shared" si="5"/>
        <v/>
      </c>
      <c r="BE62" s="12" t="str">
        <f t="shared" si="5"/>
        <v/>
      </c>
    </row>
    <row r="63" spans="1:58" s="19" customFormat="1" ht="16.5" customHeight="1" x14ac:dyDescent="0.15">
      <c r="A63" s="20" t="s">
        <v>37</v>
      </c>
      <c r="B63" s="23" t="str">
        <f t="shared" ref="B63:H63" si="6">IFERROR(IF(B62="○",B61*10000,""),"")</f>
        <v/>
      </c>
      <c r="C63" s="23" t="str">
        <f t="shared" si="6"/>
        <v/>
      </c>
      <c r="D63" s="23" t="str">
        <f t="shared" si="6"/>
        <v/>
      </c>
      <c r="E63" s="23" t="str">
        <f t="shared" si="6"/>
        <v/>
      </c>
      <c r="F63" s="23" t="str">
        <f t="shared" si="6"/>
        <v/>
      </c>
      <c r="G63" s="23" t="str">
        <f t="shared" si="6"/>
        <v/>
      </c>
      <c r="H63" s="23" t="str">
        <f t="shared" si="6"/>
        <v/>
      </c>
      <c r="I63" s="23">
        <f>IFERROR(IF(I62="○",I61*10000,""),"")</f>
        <v>40000</v>
      </c>
      <c r="J63" s="23">
        <f t="shared" ref="J63:BE63" si="7">IFERROR(IF(J62="○",J61*10000,""),"")</f>
        <v>20000</v>
      </c>
      <c r="K63" s="23">
        <f t="shared" si="7"/>
        <v>20000</v>
      </c>
      <c r="L63" s="23">
        <f t="shared" si="7"/>
        <v>20000</v>
      </c>
      <c r="M63" s="23">
        <f t="shared" si="7"/>
        <v>20000</v>
      </c>
      <c r="N63" s="23">
        <f t="shared" si="7"/>
        <v>30000</v>
      </c>
      <c r="O63" s="23">
        <f t="shared" si="7"/>
        <v>30000</v>
      </c>
      <c r="P63" s="23">
        <f t="shared" si="7"/>
        <v>20000</v>
      </c>
      <c r="Q63" s="23">
        <f t="shared" si="7"/>
        <v>20000</v>
      </c>
      <c r="R63" s="23">
        <f t="shared" si="7"/>
        <v>20000</v>
      </c>
      <c r="S63" s="23">
        <f t="shared" si="7"/>
        <v>20000</v>
      </c>
      <c r="T63" s="23">
        <f t="shared" si="7"/>
        <v>20000</v>
      </c>
      <c r="U63" s="23" t="str">
        <f t="shared" si="7"/>
        <v/>
      </c>
      <c r="V63" s="23" t="str">
        <f t="shared" si="7"/>
        <v/>
      </c>
      <c r="W63" s="23" t="str">
        <f t="shared" si="7"/>
        <v/>
      </c>
      <c r="X63" s="23" t="str">
        <f t="shared" si="7"/>
        <v/>
      </c>
      <c r="Y63" s="23" t="str">
        <f t="shared" si="7"/>
        <v/>
      </c>
      <c r="Z63" s="23" t="str">
        <f t="shared" si="7"/>
        <v/>
      </c>
      <c r="AA63" s="23" t="str">
        <f t="shared" si="7"/>
        <v/>
      </c>
      <c r="AB63" s="23" t="str">
        <f t="shared" si="7"/>
        <v/>
      </c>
      <c r="AC63" s="23" t="str">
        <f t="shared" si="7"/>
        <v/>
      </c>
      <c r="AD63" s="23" t="str">
        <f t="shared" si="7"/>
        <v/>
      </c>
      <c r="AE63" s="23" t="str">
        <f t="shared" si="7"/>
        <v/>
      </c>
      <c r="AF63" s="23" t="str">
        <f t="shared" si="7"/>
        <v/>
      </c>
      <c r="AG63" s="23" t="str">
        <f t="shared" si="7"/>
        <v/>
      </c>
      <c r="AH63" s="23" t="str">
        <f t="shared" si="7"/>
        <v/>
      </c>
      <c r="AI63" s="23" t="str">
        <f t="shared" si="7"/>
        <v/>
      </c>
      <c r="AJ63" s="23" t="str">
        <f t="shared" si="7"/>
        <v/>
      </c>
      <c r="AK63" s="23" t="str">
        <f t="shared" si="7"/>
        <v/>
      </c>
      <c r="AL63" s="23" t="str">
        <f t="shared" si="7"/>
        <v/>
      </c>
      <c r="AM63" s="23" t="str">
        <f t="shared" si="7"/>
        <v/>
      </c>
      <c r="AN63" s="23" t="str">
        <f t="shared" si="7"/>
        <v/>
      </c>
      <c r="AO63" s="23" t="str">
        <f t="shared" si="7"/>
        <v/>
      </c>
      <c r="AP63" s="23" t="str">
        <f t="shared" si="7"/>
        <v/>
      </c>
      <c r="AQ63" s="23" t="str">
        <f t="shared" si="7"/>
        <v/>
      </c>
      <c r="AR63" s="23" t="str">
        <f t="shared" si="7"/>
        <v/>
      </c>
      <c r="AS63" s="23" t="str">
        <f t="shared" si="7"/>
        <v/>
      </c>
      <c r="AT63" s="23" t="str">
        <f t="shared" si="7"/>
        <v/>
      </c>
      <c r="AU63" s="23" t="str">
        <f t="shared" si="7"/>
        <v/>
      </c>
      <c r="AV63" s="23" t="str">
        <f t="shared" si="7"/>
        <v/>
      </c>
      <c r="AW63" s="23" t="str">
        <f t="shared" si="7"/>
        <v/>
      </c>
      <c r="AX63" s="23" t="str">
        <f t="shared" si="7"/>
        <v/>
      </c>
      <c r="AY63" s="23" t="str">
        <f t="shared" si="7"/>
        <v/>
      </c>
      <c r="AZ63" s="23" t="str">
        <f t="shared" si="7"/>
        <v/>
      </c>
      <c r="BA63" s="23" t="str">
        <f t="shared" si="7"/>
        <v/>
      </c>
      <c r="BB63" s="23" t="str">
        <f t="shared" si="7"/>
        <v/>
      </c>
      <c r="BC63" s="23" t="str">
        <f t="shared" si="7"/>
        <v/>
      </c>
      <c r="BD63" s="23" t="str">
        <f t="shared" si="7"/>
        <v/>
      </c>
      <c r="BE63" s="23" t="str">
        <f t="shared" si="7"/>
        <v/>
      </c>
      <c r="BF63" s="24"/>
    </row>
    <row r="64" spans="1:58" ht="16.5" customHeight="1" x14ac:dyDescent="0.15"/>
    <row r="65" ht="16.5" customHeight="1" x14ac:dyDescent="0.15"/>
    <row r="66" ht="16.5" customHeight="1" x14ac:dyDescent="0.15"/>
    <row r="67" ht="16.5" customHeight="1" x14ac:dyDescent="0.15"/>
    <row r="68" ht="16.5" customHeight="1" x14ac:dyDescent="0.15"/>
  </sheetData>
  <mergeCells count="19">
    <mergeCell ref="K4:M4"/>
    <mergeCell ref="N4:O4"/>
    <mergeCell ref="Q3:S3"/>
    <mergeCell ref="T3:U3"/>
    <mergeCell ref="A6:A7"/>
    <mergeCell ref="B6:BE6"/>
    <mergeCell ref="BF6:BF7"/>
    <mergeCell ref="T2:U2"/>
    <mergeCell ref="A3:B3"/>
    <mergeCell ref="C3:F3"/>
    <mergeCell ref="H3:I3"/>
    <mergeCell ref="K3:M3"/>
    <mergeCell ref="N3:O3"/>
    <mergeCell ref="A2:B2"/>
    <mergeCell ref="C2:F2"/>
    <mergeCell ref="H2:I2"/>
    <mergeCell ref="K2:M2"/>
    <mergeCell ref="N2:O2"/>
    <mergeCell ref="Q2:S2"/>
  </mergeCells>
  <phoneticPr fontId="1"/>
  <conditionalFormatting sqref="B8:BE57">
    <cfRule type="cellIs" dxfId="0" priority="1" operator="equal">
      <formula>"開始"</formula>
    </cfRule>
  </conditionalFormatting>
  <dataValidations count="1">
    <dataValidation type="list" allowBlank="1" showInputMessage="1" showErrorMessage="1" sqref="B8:BE57" xr:uid="{DCF05CA2-A0CE-42CD-82ED-A70A9DFA8756}">
      <formula1>$BH$7:$BH$12</formula1>
    </dataValidation>
  </dataValidations>
  <pageMargins left="0.70866141732283472" right="0.70866141732283472" top="0.74803149606299213" bottom="0.35433070866141736" header="0.31496062992125984" footer="0.31496062992125984"/>
  <pageSetup paperSize="9" scale="6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397A15-C11E-4271-BB07-D370CF1813AD}">
          <x14:formula1>
            <xm:f>リスト!$A$2:$A$16</xm:f>
          </x14:formula1>
          <xm:sqref>C3:F3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7"/>
  <sheetViews>
    <sheetView workbookViewId="0">
      <selection activeCell="A7" sqref="A7"/>
    </sheetView>
  </sheetViews>
  <sheetFormatPr defaultRowHeight="18.75" x14ac:dyDescent="0.4"/>
  <cols>
    <col min="1" max="1" width="44.375" bestFit="1" customWidth="1"/>
  </cols>
  <sheetData>
    <row r="1" spans="1:2" x14ac:dyDescent="0.4">
      <c r="A1" s="7" t="s">
        <v>15</v>
      </c>
      <c r="B1" s="7" t="s">
        <v>14</v>
      </c>
    </row>
    <row r="2" spans="1:2" x14ac:dyDescent="0.4">
      <c r="A2" s="6" t="s">
        <v>42</v>
      </c>
      <c r="B2" s="6">
        <v>38</v>
      </c>
    </row>
    <row r="3" spans="1:2" x14ac:dyDescent="0.4">
      <c r="A3" s="6" t="s">
        <v>43</v>
      </c>
      <c r="B3" s="6">
        <v>40</v>
      </c>
    </row>
    <row r="4" spans="1:2" x14ac:dyDescent="0.4">
      <c r="A4" s="6" t="s">
        <v>16</v>
      </c>
      <c r="B4" s="6">
        <v>38</v>
      </c>
    </row>
    <row r="5" spans="1:2" x14ac:dyDescent="0.4">
      <c r="A5" s="6" t="s">
        <v>17</v>
      </c>
      <c r="B5" s="6">
        <v>48</v>
      </c>
    </row>
    <row r="6" spans="1:2" x14ac:dyDescent="0.4">
      <c r="A6" s="6" t="s">
        <v>18</v>
      </c>
      <c r="B6" s="6">
        <v>43</v>
      </c>
    </row>
    <row r="7" spans="1:2" x14ac:dyDescent="0.4">
      <c r="A7" s="6" t="s">
        <v>44</v>
      </c>
      <c r="B7" s="6">
        <v>36</v>
      </c>
    </row>
    <row r="8" spans="1:2" x14ac:dyDescent="0.4">
      <c r="A8" s="6" t="s">
        <v>19</v>
      </c>
      <c r="B8" s="6">
        <v>37</v>
      </c>
    </row>
    <row r="9" spans="1:2" x14ac:dyDescent="0.4">
      <c r="A9" s="6" t="s">
        <v>31</v>
      </c>
      <c r="B9" s="6">
        <v>37</v>
      </c>
    </row>
    <row r="10" spans="1:2" x14ac:dyDescent="0.4">
      <c r="A10" s="6" t="s">
        <v>20</v>
      </c>
      <c r="B10" s="6">
        <v>37</v>
      </c>
    </row>
    <row r="11" spans="1:2" x14ac:dyDescent="0.4">
      <c r="A11" s="6" t="s">
        <v>21</v>
      </c>
      <c r="B11" s="6">
        <v>37</v>
      </c>
    </row>
    <row r="12" spans="1:2" x14ac:dyDescent="0.4">
      <c r="A12" s="6" t="s">
        <v>22</v>
      </c>
      <c r="B12" s="6">
        <v>35</v>
      </c>
    </row>
    <row r="13" spans="1:2" x14ac:dyDescent="0.4">
      <c r="A13" s="6" t="s">
        <v>35</v>
      </c>
      <c r="B13" s="6">
        <v>35</v>
      </c>
    </row>
    <row r="14" spans="1:2" x14ac:dyDescent="0.4">
      <c r="A14" s="6" t="s">
        <v>23</v>
      </c>
      <c r="B14" s="6">
        <v>35</v>
      </c>
    </row>
    <row r="15" spans="1:2" x14ac:dyDescent="0.4">
      <c r="A15" s="6" t="s">
        <v>24</v>
      </c>
      <c r="B15" s="6">
        <v>35</v>
      </c>
    </row>
    <row r="16" spans="1:2" x14ac:dyDescent="0.4">
      <c r="A16" s="9" t="s">
        <v>25</v>
      </c>
      <c r="B16" s="9">
        <v>27</v>
      </c>
    </row>
    <row r="17" spans="1:1" x14ac:dyDescent="0.4">
      <c r="A17" s="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【施設名】(定員30人以上)</vt:lpstr>
      <vt:lpstr>【施設名】(定員29人以下)</vt:lpstr>
      <vt:lpstr>記入例(定員30人以上)</vt:lpstr>
      <vt:lpstr>記入例(定員29人以下)</vt:lpstr>
      <vt:lpstr>リスト</vt:lpstr>
      <vt:lpstr>'【施設名】(定員29人以下)'!Print_Area</vt:lpstr>
      <vt:lpstr>'【施設名】(定員30人以上)'!Print_Area</vt:lpstr>
      <vt:lpstr>'記入例(定員29人以下)'!Print_Area</vt:lpstr>
      <vt:lpstr>'記入例(定員30人以上)'!Print_Area</vt:lpstr>
      <vt:lpstr>基準単価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2022-11-18T05:39:04Z</dcterms:modified>
</cp:coreProperties>
</file>