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20341147-F307-4BB8-A6CF-975C25776804}" xr6:coauthVersionLast="47" xr6:coauthVersionMax="47" xr10:uidLastSave="{00000000-0000-0000-0000-000000000000}"/>
  <bookViews>
    <workbookView xWindow="-120" yWindow="-120" windowWidth="29040" windowHeight="15840" tabRatio="958" xr2:uid="{00000000-000D-0000-FFFF-FFFF00000000}"/>
  </bookViews>
  <sheets>
    <sheet name="申請書" sheetId="100" r:id="rId1"/>
    <sheet name="（参考）総括表" sheetId="112" r:id="rId2"/>
    <sheet name="支給申請額算定シート（Ⅰ．代表医療機関）" sheetId="102" r:id="rId3"/>
    <sheet name="支給申請額算定シート（Ⅱ．統合関係医療機関）" sheetId="168" r:id="rId4"/>
    <sheet name="支給申請額算定シート（Ⅲ．統合関係医療機関）" sheetId="169" r:id="rId5"/>
    <sheet name="支給申請額算定シート（Ⅳ．統合関係医療機関）" sheetId="170" r:id="rId6"/>
    <sheet name="支給申請額算定シート（Ⅴ．統合関係医療機関）" sheetId="171" r:id="rId7"/>
    <sheet name="支給申請額算定シート（Ⅵ．統合関係医療機関）" sheetId="172" r:id="rId8"/>
    <sheet name="支給申請額算定シート（Ⅶ．統合関係医療機関）" sheetId="173" r:id="rId9"/>
    <sheet name="支給申請額算定シート（Ⅷ．統合関係医療機関）" sheetId="174" r:id="rId10"/>
    <sheet name="支給申請額算定シート（Ⅸ．統合関係医療機関）" sheetId="175" r:id="rId11"/>
    <sheet name="支給申請額算定シート（Ⅹ．統合関係医療機関）" sheetId="176" r:id="rId12"/>
  </sheets>
  <definedNames>
    <definedName name="_xlnm.Print_Area" localSheetId="1">'（参考）総括表'!$A$1:$AC$27</definedName>
    <definedName name="_xlnm.Print_Area" localSheetId="2">'支給申請額算定シート（Ⅰ．代表医療機関）'!$A$1:$I$63</definedName>
    <definedName name="_xlnm.Print_Area" localSheetId="3">'支給申請額算定シート（Ⅱ．統合関係医療機関）'!$A$1:$I$63</definedName>
    <definedName name="_xlnm.Print_Area" localSheetId="4">'支給申請額算定シート（Ⅲ．統合関係医療機関）'!$A$1:$I$63</definedName>
    <definedName name="_xlnm.Print_Area" localSheetId="5">'支給申請額算定シート（Ⅳ．統合関係医療機関）'!$A$1:$I$63</definedName>
    <definedName name="_xlnm.Print_Area" localSheetId="6">'支給申請額算定シート（Ⅴ．統合関係医療機関）'!$A$1:$I$63</definedName>
    <definedName name="_xlnm.Print_Area" localSheetId="7">'支給申請額算定シート（Ⅵ．統合関係医療機関）'!$A$1:$I$63</definedName>
    <definedName name="_xlnm.Print_Area" localSheetId="8">'支給申請額算定シート（Ⅶ．統合関係医療機関）'!$A$1:$I$63</definedName>
    <definedName name="_xlnm.Print_Area" localSheetId="9">'支給申請額算定シート（Ⅷ．統合関係医療機関）'!$A$1:$I$63</definedName>
    <definedName name="_xlnm.Print_Area" localSheetId="10">'支給申請額算定シート（Ⅸ．統合関係医療機関）'!$A$1:$I$63</definedName>
    <definedName name="_xlnm.Print_Area" localSheetId="11">'支給申請額算定シート（Ⅹ．統合関係医療機関）'!$A$1:$I$63</definedName>
    <definedName name="_xlnm.Print_Area" localSheetId="0">申請書!$A$1:$BZ$279</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172" l="1"/>
  <c r="N187" i="100"/>
  <c r="C187" i="100"/>
  <c r="BD182" i="100"/>
  <c r="AI182" i="100"/>
  <c r="N182" i="100"/>
  <c r="N173" i="100"/>
  <c r="C173" i="100"/>
  <c r="BD168" i="100"/>
  <c r="AI168" i="100"/>
  <c r="N168" i="100"/>
  <c r="N159" i="100"/>
  <c r="C159" i="100"/>
  <c r="BD154" i="100"/>
  <c r="AI154" i="100"/>
  <c r="N154" i="100"/>
  <c r="N145" i="100"/>
  <c r="C145" i="100"/>
  <c r="BD140" i="100"/>
  <c r="AI140" i="100"/>
  <c r="N140" i="100"/>
  <c r="N131" i="100"/>
  <c r="C131" i="100"/>
  <c r="BD126" i="100"/>
  <c r="AI126" i="100"/>
  <c r="N126" i="100"/>
  <c r="N117" i="100"/>
  <c r="C117" i="100"/>
  <c r="BD112" i="100"/>
  <c r="AI112" i="100"/>
  <c r="N112" i="100"/>
  <c r="N103" i="100"/>
  <c r="C103" i="100"/>
  <c r="BD98" i="100"/>
  <c r="AI98" i="100"/>
  <c r="N98" i="100"/>
  <c r="N89" i="100"/>
  <c r="C89" i="100"/>
  <c r="BD84" i="100"/>
  <c r="AI84" i="100"/>
  <c r="N84" i="100"/>
  <c r="N75" i="100"/>
  <c r="BD70" i="100"/>
  <c r="AI70" i="100"/>
  <c r="N70" i="100"/>
  <c r="C75" i="100"/>
  <c r="Y13" i="112"/>
  <c r="Y12" i="112"/>
  <c r="Y11" i="112"/>
  <c r="Y10" i="112"/>
  <c r="Y9" i="112"/>
  <c r="Y8" i="112"/>
  <c r="Y7" i="112"/>
  <c r="Y6" i="112"/>
  <c r="Y5" i="112"/>
  <c r="V13" i="112"/>
  <c r="U13" i="112"/>
  <c r="T13" i="112"/>
  <c r="S13" i="112"/>
  <c r="Q13" i="112"/>
  <c r="P13" i="112"/>
  <c r="O13" i="112"/>
  <c r="N13" i="112"/>
  <c r="M13" i="112"/>
  <c r="E13" i="112"/>
  <c r="B13" i="112"/>
  <c r="V12" i="112"/>
  <c r="U12" i="112"/>
  <c r="T12" i="112"/>
  <c r="S12" i="112"/>
  <c r="Q12" i="112"/>
  <c r="P12" i="112"/>
  <c r="O12" i="112"/>
  <c r="N12" i="112"/>
  <c r="M12" i="112"/>
  <c r="E12" i="112"/>
  <c r="B12" i="112"/>
  <c r="V11" i="112"/>
  <c r="U11" i="112"/>
  <c r="T11" i="112"/>
  <c r="S11" i="112"/>
  <c r="Q11" i="112"/>
  <c r="P11" i="112"/>
  <c r="O11" i="112"/>
  <c r="N11" i="112"/>
  <c r="M11" i="112"/>
  <c r="E11" i="112"/>
  <c r="B11" i="112"/>
  <c r="V10" i="112"/>
  <c r="U10" i="112"/>
  <c r="T10" i="112"/>
  <c r="S10" i="112"/>
  <c r="Q10" i="112"/>
  <c r="P10" i="112"/>
  <c r="O10" i="112"/>
  <c r="N10" i="112"/>
  <c r="M10" i="112"/>
  <c r="E10" i="112"/>
  <c r="B10" i="112"/>
  <c r="V9" i="112"/>
  <c r="U9" i="112"/>
  <c r="T9" i="112"/>
  <c r="S9" i="112"/>
  <c r="Q9" i="112"/>
  <c r="P9" i="112"/>
  <c r="O9" i="112"/>
  <c r="N9" i="112"/>
  <c r="M9" i="112"/>
  <c r="E9" i="112"/>
  <c r="B9" i="112"/>
  <c r="V8" i="112"/>
  <c r="U8" i="112"/>
  <c r="T8" i="112"/>
  <c r="S8" i="112"/>
  <c r="Q8" i="112"/>
  <c r="P8" i="112"/>
  <c r="O8" i="112"/>
  <c r="N8" i="112"/>
  <c r="M8" i="112"/>
  <c r="E8" i="112"/>
  <c r="B8" i="112"/>
  <c r="V7" i="112"/>
  <c r="U7" i="112"/>
  <c r="T7" i="112"/>
  <c r="S7" i="112"/>
  <c r="Q7" i="112"/>
  <c r="P7" i="112"/>
  <c r="O7" i="112"/>
  <c r="N7" i="112"/>
  <c r="M7" i="112"/>
  <c r="E7" i="112"/>
  <c r="B7" i="112"/>
  <c r="V6" i="112"/>
  <c r="U6" i="112"/>
  <c r="T6" i="112"/>
  <c r="S6" i="112"/>
  <c r="Q6" i="112"/>
  <c r="P6" i="112"/>
  <c r="O6" i="112"/>
  <c r="N6" i="112"/>
  <c r="M6" i="112"/>
  <c r="E6" i="112"/>
  <c r="B6" i="112"/>
  <c r="V5" i="112"/>
  <c r="U5" i="112"/>
  <c r="T5" i="112"/>
  <c r="S5" i="112"/>
  <c r="Q5" i="112"/>
  <c r="P5" i="112"/>
  <c r="O5" i="112"/>
  <c r="N5" i="112"/>
  <c r="M5" i="112"/>
  <c r="E5" i="112"/>
  <c r="B5" i="112"/>
  <c r="C61" i="176"/>
  <c r="D61" i="176" s="1"/>
  <c r="C59" i="176"/>
  <c r="F43" i="176"/>
  <c r="C53" i="176" s="1"/>
  <c r="E53" i="176" s="1"/>
  <c r="F42" i="176"/>
  <c r="I38" i="176"/>
  <c r="H38" i="176"/>
  <c r="I37" i="176"/>
  <c r="H37" i="176"/>
  <c r="G22" i="176"/>
  <c r="N27" i="176" s="1"/>
  <c r="I18" i="176"/>
  <c r="H18" i="176"/>
  <c r="I10" i="176"/>
  <c r="H10" i="176"/>
  <c r="I9" i="176"/>
  <c r="K11" i="176" s="1"/>
  <c r="H9" i="176"/>
  <c r="C61" i="175"/>
  <c r="D61" i="175" s="1"/>
  <c r="C59" i="175"/>
  <c r="F43" i="175"/>
  <c r="F42" i="175"/>
  <c r="I38" i="175"/>
  <c r="C53" i="175" s="1"/>
  <c r="E53" i="175" s="1"/>
  <c r="H38" i="175"/>
  <c r="I37" i="175"/>
  <c r="H37" i="175"/>
  <c r="G22" i="175"/>
  <c r="N27" i="175" s="1"/>
  <c r="I18" i="175"/>
  <c r="H18" i="175"/>
  <c r="I10" i="175"/>
  <c r="H10" i="175"/>
  <c r="I9" i="175"/>
  <c r="K11" i="175" s="1"/>
  <c r="H9" i="175"/>
  <c r="C61" i="174"/>
  <c r="D61" i="174" s="1"/>
  <c r="C59" i="174"/>
  <c r="F43" i="174"/>
  <c r="F42" i="174"/>
  <c r="I38" i="174"/>
  <c r="H38" i="174"/>
  <c r="I37" i="174"/>
  <c r="H37" i="174"/>
  <c r="G22" i="174"/>
  <c r="N27" i="174" s="1"/>
  <c r="I18" i="174"/>
  <c r="H18" i="174"/>
  <c r="I10" i="174"/>
  <c r="H10" i="174"/>
  <c r="I9" i="174"/>
  <c r="H9" i="174"/>
  <c r="C61" i="173"/>
  <c r="D61" i="173" s="1"/>
  <c r="C59" i="173"/>
  <c r="F43" i="173"/>
  <c r="F42" i="173"/>
  <c r="C52" i="173" s="1"/>
  <c r="E52" i="173" s="1"/>
  <c r="I38" i="173"/>
  <c r="H38" i="173"/>
  <c r="I37" i="173"/>
  <c r="H37" i="173"/>
  <c r="N27" i="173"/>
  <c r="G22" i="173"/>
  <c r="H33" i="173" s="1"/>
  <c r="I18" i="173"/>
  <c r="H18" i="173"/>
  <c r="I10" i="173"/>
  <c r="H10" i="173"/>
  <c r="I9" i="173"/>
  <c r="K11" i="173" s="1"/>
  <c r="H9" i="173"/>
  <c r="C61" i="172"/>
  <c r="D61" i="172" s="1"/>
  <c r="C59" i="172"/>
  <c r="F43" i="172"/>
  <c r="C53" i="172" s="1"/>
  <c r="E53" i="172" s="1"/>
  <c r="F42" i="172"/>
  <c r="I38" i="172"/>
  <c r="H38" i="172"/>
  <c r="I37" i="172"/>
  <c r="H37" i="172"/>
  <c r="G22" i="172"/>
  <c r="N27" i="172" s="1"/>
  <c r="I18" i="172"/>
  <c r="H18" i="172"/>
  <c r="I10" i="172"/>
  <c r="H10" i="172"/>
  <c r="I9" i="172"/>
  <c r="K11" i="172" s="1"/>
  <c r="H9" i="172"/>
  <c r="C61" i="171"/>
  <c r="D61" i="171" s="1"/>
  <c r="C59" i="171"/>
  <c r="F43" i="171"/>
  <c r="C53" i="171" s="1"/>
  <c r="E53" i="171" s="1"/>
  <c r="F42" i="171"/>
  <c r="I38" i="171"/>
  <c r="H38" i="171"/>
  <c r="I37" i="171"/>
  <c r="H37" i="171"/>
  <c r="G22" i="171"/>
  <c r="N27" i="171" s="1"/>
  <c r="I18" i="171"/>
  <c r="H18" i="171"/>
  <c r="I10" i="171"/>
  <c r="H10" i="171"/>
  <c r="I9" i="171"/>
  <c r="K11" i="171" s="1"/>
  <c r="H9" i="171"/>
  <c r="C61" i="170"/>
  <c r="D61" i="170" s="1"/>
  <c r="C59" i="170"/>
  <c r="F43" i="170"/>
  <c r="C53" i="170" s="1"/>
  <c r="E53" i="170" s="1"/>
  <c r="F42" i="170"/>
  <c r="I38" i="170"/>
  <c r="H38" i="170"/>
  <c r="I37" i="170"/>
  <c r="H37" i="170"/>
  <c r="G22" i="170"/>
  <c r="N27" i="170" s="1"/>
  <c r="I18" i="170"/>
  <c r="H18" i="170"/>
  <c r="I10" i="170"/>
  <c r="H10" i="170"/>
  <c r="I9" i="170"/>
  <c r="K11" i="170" s="1"/>
  <c r="H9" i="170"/>
  <c r="C61" i="169"/>
  <c r="D61" i="169" s="1"/>
  <c r="C59" i="169"/>
  <c r="F43" i="169"/>
  <c r="C53" i="169" s="1"/>
  <c r="E53" i="169" s="1"/>
  <c r="F42" i="169"/>
  <c r="I38" i="169"/>
  <c r="H38" i="169"/>
  <c r="I37" i="169"/>
  <c r="H37" i="169"/>
  <c r="G22" i="169"/>
  <c r="N27" i="169" s="1"/>
  <c r="I18" i="169"/>
  <c r="H18" i="169"/>
  <c r="I10" i="169"/>
  <c r="H10" i="169"/>
  <c r="I9" i="169"/>
  <c r="H9" i="169"/>
  <c r="C61" i="168"/>
  <c r="D61" i="168" s="1"/>
  <c r="C59" i="168"/>
  <c r="F43" i="168"/>
  <c r="F42" i="168"/>
  <c r="I38" i="168"/>
  <c r="H38" i="168"/>
  <c r="I37" i="168"/>
  <c r="H37" i="168"/>
  <c r="G22" i="168"/>
  <c r="N27" i="168" s="1"/>
  <c r="I18" i="168"/>
  <c r="H18" i="168"/>
  <c r="I10" i="168"/>
  <c r="H10" i="168"/>
  <c r="I9" i="168"/>
  <c r="H9" i="168"/>
  <c r="H33" i="175" l="1"/>
  <c r="H33" i="174"/>
  <c r="C52" i="169"/>
  <c r="E52" i="169" s="1"/>
  <c r="C52" i="170"/>
  <c r="C52" i="171"/>
  <c r="E52" i="171" s="1"/>
  <c r="N42" i="171"/>
  <c r="K11" i="174"/>
  <c r="E11" i="174" s="1"/>
  <c r="C52" i="175"/>
  <c r="E52" i="175" s="1"/>
  <c r="M42" i="175" s="1"/>
  <c r="AB12" i="112" s="1"/>
  <c r="C52" i="176"/>
  <c r="E52" i="176" s="1"/>
  <c r="H33" i="171"/>
  <c r="C52" i="172"/>
  <c r="E52" i="172" s="1"/>
  <c r="C53" i="168"/>
  <c r="E53" i="168" s="1"/>
  <c r="C52" i="174"/>
  <c r="E52" i="174" s="1"/>
  <c r="H33" i="170"/>
  <c r="M42" i="176"/>
  <c r="AB13" i="112" s="1"/>
  <c r="C53" i="174"/>
  <c r="E53" i="174" s="1"/>
  <c r="H33" i="176"/>
  <c r="C52" i="168"/>
  <c r="E52" i="168" s="1"/>
  <c r="H33" i="169"/>
  <c r="K11" i="169"/>
  <c r="G11" i="169" s="1"/>
  <c r="H33" i="168"/>
  <c r="K11" i="168"/>
  <c r="E11" i="168" s="1"/>
  <c r="I5" i="112" s="1"/>
  <c r="F11" i="176"/>
  <c r="B11" i="176"/>
  <c r="C11" i="176"/>
  <c r="E11" i="176"/>
  <c r="D11" i="176"/>
  <c r="G11" i="176"/>
  <c r="N42" i="176"/>
  <c r="D11" i="173"/>
  <c r="F11" i="173"/>
  <c r="E11" i="173"/>
  <c r="C11" i="173"/>
  <c r="G11" i="173"/>
  <c r="B11" i="173"/>
  <c r="E11" i="172"/>
  <c r="D11" i="172"/>
  <c r="C11" i="172"/>
  <c r="G11" i="172"/>
  <c r="B11" i="172"/>
  <c r="F11" i="172"/>
  <c r="N42" i="172"/>
  <c r="C26" i="174"/>
  <c r="S27" i="174"/>
  <c r="O17" i="174"/>
  <c r="F11" i="175"/>
  <c r="B11" i="175"/>
  <c r="E11" i="175"/>
  <c r="D11" i="175"/>
  <c r="E30" i="174"/>
  <c r="G11" i="175"/>
  <c r="M42" i="172"/>
  <c r="AB9" i="112" s="1"/>
  <c r="N42" i="173"/>
  <c r="M42" i="173"/>
  <c r="AB10" i="112" s="1"/>
  <c r="G11" i="174"/>
  <c r="C11" i="174"/>
  <c r="F11" i="174"/>
  <c r="B11" i="174"/>
  <c r="C53" i="173"/>
  <c r="E53" i="173" s="1"/>
  <c r="D11" i="174"/>
  <c r="M42" i="174"/>
  <c r="AB11" i="112" s="1"/>
  <c r="C11" i="175"/>
  <c r="E52" i="170"/>
  <c r="N42" i="170"/>
  <c r="F11" i="171"/>
  <c r="B11" i="171"/>
  <c r="E11" i="171"/>
  <c r="C11" i="171"/>
  <c r="D11" i="171"/>
  <c r="G11" i="171"/>
  <c r="G11" i="170"/>
  <c r="C11" i="170"/>
  <c r="F11" i="170"/>
  <c r="B11" i="170"/>
  <c r="E11" i="170"/>
  <c r="D11" i="170"/>
  <c r="M42" i="170"/>
  <c r="AB7" i="112" s="1"/>
  <c r="M42" i="171"/>
  <c r="AB8" i="112" s="1"/>
  <c r="N42" i="169"/>
  <c r="M42" i="169"/>
  <c r="AB6" i="112" s="1"/>
  <c r="M42" i="168"/>
  <c r="AB5" i="112" s="1"/>
  <c r="BQ190" i="100" l="1"/>
  <c r="K13" i="112"/>
  <c r="E26" i="174"/>
  <c r="G33" i="174" s="1"/>
  <c r="X11" i="112"/>
  <c r="AP190" i="100"/>
  <c r="H13" i="112"/>
  <c r="I11" i="112"/>
  <c r="AY162" i="100"/>
  <c r="BH106" i="100"/>
  <c r="J7" i="112"/>
  <c r="BH120" i="100"/>
  <c r="J8" i="112"/>
  <c r="C56" i="172"/>
  <c r="AA9" i="112"/>
  <c r="K10" i="112"/>
  <c r="BQ148" i="100"/>
  <c r="I13" i="112"/>
  <c r="AY190" i="100"/>
  <c r="N42" i="174"/>
  <c r="C56" i="171"/>
  <c r="AA8" i="112"/>
  <c r="I8" i="112"/>
  <c r="AY120" i="100"/>
  <c r="AG106" i="100"/>
  <c r="G7" i="112"/>
  <c r="C56" i="170"/>
  <c r="AA7" i="112"/>
  <c r="J11" i="112"/>
  <c r="BH162" i="100"/>
  <c r="AP176" i="100"/>
  <c r="H12" i="112"/>
  <c r="BH134" i="100"/>
  <c r="J9" i="112"/>
  <c r="G10" i="112"/>
  <c r="AG148" i="100"/>
  <c r="G13" i="112"/>
  <c r="AG190" i="100"/>
  <c r="K12" i="112"/>
  <c r="BQ176" i="100"/>
  <c r="C56" i="169"/>
  <c r="AA6" i="112"/>
  <c r="K7" i="112"/>
  <c r="BQ106" i="100"/>
  <c r="AG162" i="100"/>
  <c r="G11" i="112"/>
  <c r="I12" i="112"/>
  <c r="AY176" i="100"/>
  <c r="AY148" i="100"/>
  <c r="I10" i="112"/>
  <c r="K8" i="112"/>
  <c r="BQ120" i="100"/>
  <c r="G12" i="112"/>
  <c r="AG176" i="100"/>
  <c r="K11" i="112"/>
  <c r="BQ162" i="100"/>
  <c r="BQ134" i="100"/>
  <c r="K9" i="112"/>
  <c r="J10" i="112"/>
  <c r="BH148" i="100"/>
  <c r="BH190" i="100"/>
  <c r="J13" i="112"/>
  <c r="N42" i="175"/>
  <c r="I7" i="112"/>
  <c r="AY106" i="100"/>
  <c r="I9" i="112"/>
  <c r="AY134" i="100"/>
  <c r="J12" i="112"/>
  <c r="BH176" i="100"/>
  <c r="AG134" i="100"/>
  <c r="G9" i="112"/>
  <c r="AP148" i="100"/>
  <c r="H10" i="112"/>
  <c r="AP120" i="100"/>
  <c r="H8" i="112"/>
  <c r="AP106" i="100"/>
  <c r="H7" i="112"/>
  <c r="G8" i="112"/>
  <c r="AG120" i="100"/>
  <c r="AP162" i="100"/>
  <c r="H11" i="112"/>
  <c r="C56" i="173"/>
  <c r="AA10" i="112"/>
  <c r="AP134" i="100"/>
  <c r="H9" i="112"/>
  <c r="C56" i="176"/>
  <c r="AA13" i="112"/>
  <c r="N42" i="168"/>
  <c r="D11" i="169"/>
  <c r="AP92" i="100" s="1"/>
  <c r="C11" i="169"/>
  <c r="AG92" i="100" s="1"/>
  <c r="B11" i="169"/>
  <c r="F11" i="169"/>
  <c r="E11" i="169"/>
  <c r="E30" i="169" s="1"/>
  <c r="K6" i="112"/>
  <c r="BQ92" i="100"/>
  <c r="H6" i="112"/>
  <c r="G11" i="168"/>
  <c r="BQ78" i="100" s="1"/>
  <c r="C11" i="168"/>
  <c r="AG78" i="100" s="1"/>
  <c r="E30" i="168"/>
  <c r="F11" i="168"/>
  <c r="J5" i="112" s="1"/>
  <c r="B11" i="168"/>
  <c r="D11" i="168"/>
  <c r="H5" i="112" s="1"/>
  <c r="S27" i="168"/>
  <c r="AY78" i="100"/>
  <c r="O17" i="168"/>
  <c r="O18" i="168" s="1"/>
  <c r="S27" i="176"/>
  <c r="C26" i="176"/>
  <c r="E30" i="176"/>
  <c r="O17" i="176"/>
  <c r="I11" i="176"/>
  <c r="C30" i="176"/>
  <c r="H11" i="176"/>
  <c r="R17" i="176" s="1"/>
  <c r="M17" i="176"/>
  <c r="G30" i="176"/>
  <c r="Q17" i="176"/>
  <c r="D30" i="176"/>
  <c r="N17" i="176"/>
  <c r="F30" i="176"/>
  <c r="P17" i="176"/>
  <c r="D30" i="175"/>
  <c r="N17" i="175"/>
  <c r="H11" i="173"/>
  <c r="R17" i="173" s="1"/>
  <c r="M17" i="173"/>
  <c r="I11" i="173"/>
  <c r="C30" i="173"/>
  <c r="S27" i="175"/>
  <c r="E30" i="175"/>
  <c r="O17" i="175"/>
  <c r="C26" i="175"/>
  <c r="I11" i="172"/>
  <c r="H11" i="172"/>
  <c r="R17" i="172" s="1"/>
  <c r="C30" i="172"/>
  <c r="M17" i="172"/>
  <c r="F30" i="173"/>
  <c r="P17" i="173"/>
  <c r="I11" i="175"/>
  <c r="C30" i="175"/>
  <c r="M17" i="175"/>
  <c r="H11" i="175"/>
  <c r="R17" i="175" s="1"/>
  <c r="G30" i="174"/>
  <c r="Q17" i="174"/>
  <c r="E30" i="172"/>
  <c r="O17" i="172"/>
  <c r="C26" i="172"/>
  <c r="S27" i="172"/>
  <c r="G30" i="175"/>
  <c r="Q17" i="175"/>
  <c r="O19" i="174"/>
  <c r="O18" i="174"/>
  <c r="Q17" i="172"/>
  <c r="G30" i="172"/>
  <c r="S27" i="173"/>
  <c r="C26" i="173"/>
  <c r="E30" i="173"/>
  <c r="O17" i="173"/>
  <c r="N17" i="174"/>
  <c r="D30" i="174"/>
  <c r="F30" i="174"/>
  <c r="P17" i="174"/>
  <c r="C30" i="174"/>
  <c r="M17" i="174"/>
  <c r="I11" i="174"/>
  <c r="H11" i="174"/>
  <c r="R17" i="174" s="1"/>
  <c r="F30" i="175"/>
  <c r="P17" i="175"/>
  <c r="F30" i="172"/>
  <c r="P17" i="172"/>
  <c r="D30" i="172"/>
  <c r="N17" i="172"/>
  <c r="G30" i="173"/>
  <c r="Q17" i="173"/>
  <c r="D30" i="173"/>
  <c r="N17" i="173"/>
  <c r="C26" i="170"/>
  <c r="S27" i="170"/>
  <c r="O17" i="170"/>
  <c r="E30" i="170"/>
  <c r="G30" i="170"/>
  <c r="Q17" i="170"/>
  <c r="S27" i="171"/>
  <c r="C26" i="171"/>
  <c r="E30" i="171"/>
  <c r="O17" i="171"/>
  <c r="N17" i="170"/>
  <c r="D30" i="170"/>
  <c r="C30" i="170"/>
  <c r="M17" i="170"/>
  <c r="I11" i="170"/>
  <c r="H11" i="170"/>
  <c r="R17" i="170" s="1"/>
  <c r="C30" i="171"/>
  <c r="I11" i="171"/>
  <c r="M17" i="171"/>
  <c r="H11" i="171"/>
  <c r="R17" i="171" s="1"/>
  <c r="G30" i="171"/>
  <c r="Q17" i="171"/>
  <c r="F30" i="170"/>
  <c r="P17" i="170"/>
  <c r="D30" i="171"/>
  <c r="N17" i="171"/>
  <c r="F30" i="171"/>
  <c r="P17" i="171"/>
  <c r="G30" i="169"/>
  <c r="Q17" i="169"/>
  <c r="M17" i="169"/>
  <c r="N17" i="169" l="1"/>
  <c r="E26" i="170"/>
  <c r="G33" i="170" s="1"/>
  <c r="X7" i="112"/>
  <c r="C56" i="168"/>
  <c r="AA5" i="112"/>
  <c r="D30" i="169"/>
  <c r="E26" i="171"/>
  <c r="G33" i="171" s="1"/>
  <c r="X8" i="112"/>
  <c r="C56" i="175"/>
  <c r="AA12" i="112"/>
  <c r="G6" i="112"/>
  <c r="E26" i="176"/>
  <c r="G33" i="176" s="1"/>
  <c r="X13" i="112"/>
  <c r="C56" i="174"/>
  <c r="AA11" i="112"/>
  <c r="E26" i="173"/>
  <c r="G33" i="173" s="1"/>
  <c r="X10" i="112"/>
  <c r="E26" i="175"/>
  <c r="G33" i="175" s="1"/>
  <c r="X12" i="112"/>
  <c r="E26" i="172"/>
  <c r="G33" i="172" s="1"/>
  <c r="X9" i="112"/>
  <c r="C30" i="169"/>
  <c r="O19" i="168"/>
  <c r="S27" i="169"/>
  <c r="I6" i="112"/>
  <c r="AY92" i="100"/>
  <c r="O17" i="169"/>
  <c r="O18" i="169" s="1"/>
  <c r="C26" i="169"/>
  <c r="E26" i="169" s="1"/>
  <c r="G33" i="169" s="1"/>
  <c r="H11" i="169"/>
  <c r="R17" i="169" s="1"/>
  <c r="I11" i="169"/>
  <c r="M27" i="169" s="1"/>
  <c r="O27" i="169" s="1"/>
  <c r="R27" i="169" s="1"/>
  <c r="BH92" i="100"/>
  <c r="P17" i="169"/>
  <c r="P18" i="169" s="1"/>
  <c r="J6" i="112"/>
  <c r="F30" i="169"/>
  <c r="I11" i="168"/>
  <c r="AP78" i="100"/>
  <c r="M17" i="168"/>
  <c r="M19" i="168" s="1"/>
  <c r="N17" i="168"/>
  <c r="N18" i="168" s="1"/>
  <c r="G5" i="112"/>
  <c r="C30" i="168"/>
  <c r="D30" i="168"/>
  <c r="G30" i="168"/>
  <c r="K5" i="112"/>
  <c r="Q17" i="168"/>
  <c r="BH78" i="100"/>
  <c r="H11" i="168"/>
  <c r="R17" i="168" s="1"/>
  <c r="P17" i="168"/>
  <c r="P19" i="168" s="1"/>
  <c r="F30" i="168"/>
  <c r="O18" i="176"/>
  <c r="O19" i="176"/>
  <c r="M19" i="176"/>
  <c r="M18" i="176"/>
  <c r="P19" i="176"/>
  <c r="P18" i="176"/>
  <c r="I30" i="176"/>
  <c r="F33" i="176" s="1"/>
  <c r="I33" i="176" s="1"/>
  <c r="Z13" i="112" s="1"/>
  <c r="H30" i="176"/>
  <c r="N19" i="176"/>
  <c r="N18" i="176"/>
  <c r="M27" i="176"/>
  <c r="O27" i="176" s="1"/>
  <c r="R27" i="176" s="1"/>
  <c r="P27" i="176" s="1"/>
  <c r="S17" i="176"/>
  <c r="P19" i="173"/>
  <c r="P18" i="173"/>
  <c r="S17" i="174"/>
  <c r="M27" i="174"/>
  <c r="O27" i="174" s="1"/>
  <c r="R27" i="174" s="1"/>
  <c r="P27" i="174" s="1"/>
  <c r="M27" i="172"/>
  <c r="O27" i="172" s="1"/>
  <c r="R27" i="172" s="1"/>
  <c r="P27" i="172" s="1"/>
  <c r="S17" i="172"/>
  <c r="N19" i="173"/>
  <c r="N18" i="173"/>
  <c r="N18" i="172"/>
  <c r="N19" i="172"/>
  <c r="P18" i="175"/>
  <c r="P19" i="175"/>
  <c r="M18" i="174"/>
  <c r="M19" i="174"/>
  <c r="I30" i="175"/>
  <c r="F33" i="175" s="1"/>
  <c r="I33" i="175" s="1"/>
  <c r="Z12" i="112" s="1"/>
  <c r="H30" i="175"/>
  <c r="M19" i="172"/>
  <c r="M18" i="172"/>
  <c r="H30" i="173"/>
  <c r="I30" i="173"/>
  <c r="F33" i="173" s="1"/>
  <c r="I33" i="173" s="1"/>
  <c r="Z10" i="112" s="1"/>
  <c r="N19" i="175"/>
  <c r="N18" i="175"/>
  <c r="P19" i="172"/>
  <c r="P18" i="172"/>
  <c r="P18" i="174"/>
  <c r="P19" i="174"/>
  <c r="O19" i="173"/>
  <c r="O18" i="173"/>
  <c r="O18" i="172"/>
  <c r="O19" i="172"/>
  <c r="M18" i="173"/>
  <c r="M19" i="173"/>
  <c r="M19" i="175"/>
  <c r="M18" i="175"/>
  <c r="I30" i="174"/>
  <c r="F33" i="174" s="1"/>
  <c r="I33" i="174" s="1"/>
  <c r="Z11" i="112" s="1"/>
  <c r="H30" i="174"/>
  <c r="N19" i="174"/>
  <c r="N18" i="174"/>
  <c r="M27" i="175"/>
  <c r="O27" i="175" s="1"/>
  <c r="R27" i="175" s="1"/>
  <c r="P27" i="175" s="1"/>
  <c r="D56" i="175"/>
  <c r="E56" i="175" s="1"/>
  <c r="S17" i="175"/>
  <c r="I30" i="172"/>
  <c r="F33" i="172" s="1"/>
  <c r="I33" i="172" s="1"/>
  <c r="Z9" i="112" s="1"/>
  <c r="H30" i="172"/>
  <c r="O18" i="175"/>
  <c r="O19" i="175"/>
  <c r="M27" i="173"/>
  <c r="O27" i="173" s="1"/>
  <c r="R27" i="173" s="1"/>
  <c r="P27" i="173" s="1"/>
  <c r="S17" i="173"/>
  <c r="P18" i="171"/>
  <c r="P19" i="171"/>
  <c r="M19" i="171"/>
  <c r="M18" i="171"/>
  <c r="S17" i="170"/>
  <c r="M27" i="170"/>
  <c r="O27" i="170" s="1"/>
  <c r="R27" i="170" s="1"/>
  <c r="P27" i="170" s="1"/>
  <c r="N19" i="170"/>
  <c r="N18" i="170"/>
  <c r="O19" i="170"/>
  <c r="O18" i="170"/>
  <c r="N19" i="171"/>
  <c r="N18" i="171"/>
  <c r="M27" i="171"/>
  <c r="O27" i="171" s="1"/>
  <c r="R27" i="171" s="1"/>
  <c r="P27" i="171" s="1"/>
  <c r="S17" i="171"/>
  <c r="M19" i="170"/>
  <c r="M18" i="170"/>
  <c r="O18" i="171"/>
  <c r="O19" i="171"/>
  <c r="P18" i="170"/>
  <c r="P19" i="170"/>
  <c r="I30" i="171"/>
  <c r="F33" i="171" s="1"/>
  <c r="I33" i="171" s="1"/>
  <c r="Z8" i="112" s="1"/>
  <c r="H30" i="171"/>
  <c r="I30" i="170"/>
  <c r="F33" i="170" s="1"/>
  <c r="I33" i="170" s="1"/>
  <c r="Z7" i="112" s="1"/>
  <c r="H30" i="170"/>
  <c r="M19" i="169"/>
  <c r="M18" i="169"/>
  <c r="N19" i="169"/>
  <c r="N18" i="169"/>
  <c r="M27" i="168"/>
  <c r="O27" i="168" s="1"/>
  <c r="R27" i="168" s="1"/>
  <c r="P27" i="168" s="1"/>
  <c r="C26" i="168" s="1"/>
  <c r="E26" i="168" s="1"/>
  <c r="G33" i="168" s="1"/>
  <c r="S17" i="168"/>
  <c r="P27" i="169" l="1"/>
  <c r="P19" i="169"/>
  <c r="I30" i="169"/>
  <c r="F33" i="169" s="1"/>
  <c r="I33" i="169" s="1"/>
  <c r="Z6" i="112" s="1"/>
  <c r="S17" i="169"/>
  <c r="O19" i="169"/>
  <c r="X6" i="112"/>
  <c r="H30" i="168"/>
  <c r="M18" i="168"/>
  <c r="I30" i="168"/>
  <c r="F33" i="168" s="1"/>
  <c r="I33" i="168" s="1"/>
  <c r="Z5" i="112" s="1"/>
  <c r="H30" i="169"/>
  <c r="N19" i="168"/>
  <c r="D56" i="174"/>
  <c r="E56" i="174" s="1"/>
  <c r="D56" i="176"/>
  <c r="E56" i="176" s="1"/>
  <c r="X5" i="112"/>
  <c r="P18" i="168"/>
  <c r="S19" i="176"/>
  <c r="S18" i="176"/>
  <c r="S19" i="172"/>
  <c r="S18" i="172"/>
  <c r="S18" i="174"/>
  <c r="S19" i="174"/>
  <c r="S19" i="175"/>
  <c r="S18" i="175"/>
  <c r="D56" i="172"/>
  <c r="E56" i="172" s="1"/>
  <c r="S18" i="173"/>
  <c r="S19" i="173"/>
  <c r="D56" i="173"/>
  <c r="E56" i="173" s="1"/>
  <c r="D59" i="174"/>
  <c r="E59" i="174" s="1"/>
  <c r="C63" i="174" s="1"/>
  <c r="AC11" i="112" s="1"/>
  <c r="D59" i="175"/>
  <c r="E59" i="175" s="1"/>
  <c r="C63" i="175" s="1"/>
  <c r="AC12" i="112" s="1"/>
  <c r="D56" i="171"/>
  <c r="E56" i="171" s="1"/>
  <c r="S19" i="170"/>
  <c r="S18" i="170"/>
  <c r="S19" i="171"/>
  <c r="S18" i="171"/>
  <c r="D56" i="170"/>
  <c r="E56" i="170" s="1"/>
  <c r="S18" i="169"/>
  <c r="S19" i="169"/>
  <c r="S19" i="168"/>
  <c r="S18" i="168"/>
  <c r="D59" i="176" l="1"/>
  <c r="E59" i="176" s="1"/>
  <c r="C63" i="176" s="1"/>
  <c r="AC13" i="112" s="1"/>
  <c r="D56" i="169"/>
  <c r="E56" i="169" s="1"/>
  <c r="D56" i="168"/>
  <c r="E56" i="168" s="1"/>
  <c r="D59" i="173"/>
  <c r="E59" i="173" s="1"/>
  <c r="C63" i="173" s="1"/>
  <c r="AC10" i="112" s="1"/>
  <c r="D59" i="172"/>
  <c r="E59" i="172" s="1"/>
  <c r="C63" i="172" s="1"/>
  <c r="AC9" i="112" s="1"/>
  <c r="D59" i="170"/>
  <c r="E59" i="170" s="1"/>
  <c r="C63" i="170" s="1"/>
  <c r="AC7" i="112" s="1"/>
  <c r="D59" i="171"/>
  <c r="E59" i="171" s="1"/>
  <c r="C63" i="171" s="1"/>
  <c r="AC8" i="112" s="1"/>
  <c r="D59" i="169" l="1"/>
  <c r="E59" i="169" s="1"/>
  <c r="C63" i="169" s="1"/>
  <c r="AC6" i="112" s="1"/>
  <c r="D59" i="168"/>
  <c r="E59" i="168" s="1"/>
  <c r="C63" i="168" s="1"/>
  <c r="AC5" i="112" s="1"/>
  <c r="W10" i="112" l="1"/>
  <c r="W6" i="112"/>
  <c r="Y4" i="112"/>
  <c r="T4" i="112"/>
  <c r="W13" i="112"/>
  <c r="W12" i="112"/>
  <c r="W11" i="112"/>
  <c r="W9" i="112"/>
  <c r="W8" i="112"/>
  <c r="W7" i="112"/>
  <c r="Y14" i="112" l="1"/>
  <c r="F5" i="112" l="1"/>
  <c r="W5" i="112" l="1"/>
  <c r="C59" i="102" l="1"/>
  <c r="Q4" i="112" l="1"/>
  <c r="Q14" i="112" s="1"/>
  <c r="L6" i="112"/>
  <c r="E4" i="112"/>
  <c r="L10" i="112" l="1"/>
  <c r="R7" i="112"/>
  <c r="R11" i="112"/>
  <c r="R12" i="112"/>
  <c r="R9" i="112"/>
  <c r="R8" i="112"/>
  <c r="L8" i="112"/>
  <c r="L12" i="112"/>
  <c r="L7" i="112"/>
  <c r="L11" i="112"/>
  <c r="R6" i="112"/>
  <c r="R10" i="112"/>
  <c r="L9" i="112"/>
  <c r="L13" i="112"/>
  <c r="R13" i="112"/>
  <c r="F42" i="102"/>
  <c r="C52" i="102" s="1"/>
  <c r="E52" i="102" s="1"/>
  <c r="F43" i="102"/>
  <c r="I37" i="102"/>
  <c r="H37" i="102"/>
  <c r="F9" i="112" l="1"/>
  <c r="F7" i="112" l="1"/>
  <c r="F12" i="112"/>
  <c r="F10" i="112"/>
  <c r="F8" i="112"/>
  <c r="F6" i="112"/>
  <c r="F13" i="112"/>
  <c r="F11" i="112" l="1"/>
  <c r="H18" i="102"/>
  <c r="C61" i="100" l="1"/>
  <c r="C61" i="102" l="1"/>
  <c r="D61" i="102" s="1"/>
  <c r="V4" i="112"/>
  <c r="U4" i="112"/>
  <c r="S4" i="112"/>
  <c r="P4" i="112"/>
  <c r="O4" i="112"/>
  <c r="N4" i="112"/>
  <c r="M4" i="112"/>
  <c r="G3" i="102"/>
  <c r="C3" i="102"/>
  <c r="B3" i="102"/>
  <c r="B4" i="112" s="1"/>
  <c r="R4" i="112" l="1"/>
  <c r="R5" i="112"/>
  <c r="V14" i="112"/>
  <c r="U14" i="112"/>
  <c r="N61" i="100"/>
  <c r="I38" i="102"/>
  <c r="I10" i="102"/>
  <c r="I9" i="102"/>
  <c r="I18" i="102"/>
  <c r="G22" i="102"/>
  <c r="H33" i="102" s="1"/>
  <c r="K11" i="102" l="1"/>
  <c r="B11" i="102" s="1"/>
  <c r="M42" i="102"/>
  <c r="N42" i="102"/>
  <c r="C56" i="102" s="1"/>
  <c r="C53" i="102"/>
  <c r="N27" i="102"/>
  <c r="E53" i="102"/>
  <c r="M14" i="112"/>
  <c r="S14" i="112"/>
  <c r="R14" i="112"/>
  <c r="C20" i="112" s="1"/>
  <c r="T14" i="112"/>
  <c r="L5" i="112"/>
  <c r="H9" i="102"/>
  <c r="H10" i="102"/>
  <c r="AB4" i="112" l="1"/>
  <c r="AA4" i="112"/>
  <c r="C11" i="102"/>
  <c r="M17" i="102" s="1"/>
  <c r="G11" i="102"/>
  <c r="Q17" i="102" s="1"/>
  <c r="D11" i="102"/>
  <c r="N17" i="102" s="1"/>
  <c r="E11" i="102"/>
  <c r="F11" i="102"/>
  <c r="P17" i="102" s="1"/>
  <c r="A20" i="112"/>
  <c r="M19" i="102" l="1"/>
  <c r="M18" i="102"/>
  <c r="P19" i="102"/>
  <c r="P18" i="102"/>
  <c r="N19" i="102"/>
  <c r="N18" i="102"/>
  <c r="O17" i="102"/>
  <c r="S27" i="102"/>
  <c r="H11" i="102"/>
  <c r="R17" i="102" s="1"/>
  <c r="X176" i="100"/>
  <c r="X106" i="100"/>
  <c r="X148" i="100"/>
  <c r="X134" i="100"/>
  <c r="X190" i="100"/>
  <c r="X162" i="100"/>
  <c r="X120" i="100"/>
  <c r="I4" i="112"/>
  <c r="G4" i="112"/>
  <c r="K4" i="112"/>
  <c r="H4" i="112"/>
  <c r="O19" i="102" l="1"/>
  <c r="O18" i="102"/>
  <c r="G14" i="112"/>
  <c r="X92" i="100"/>
  <c r="X78" i="100"/>
  <c r="BH64" i="100"/>
  <c r="J4" i="112"/>
  <c r="F4" i="112" s="1"/>
  <c r="AP64" i="100"/>
  <c r="H14" i="112"/>
  <c r="AG64" i="100"/>
  <c r="AY64" i="100"/>
  <c r="G30" i="102"/>
  <c r="BQ64" i="100"/>
  <c r="I11" i="102"/>
  <c r="D30" i="102"/>
  <c r="C30" i="102"/>
  <c r="F30" i="102"/>
  <c r="E30" i="102"/>
  <c r="C23" i="112" l="1"/>
  <c r="A23" i="112" s="1"/>
  <c r="I30" i="102"/>
  <c r="F33" i="102" s="1"/>
  <c r="M27" i="102"/>
  <c r="S17" i="102"/>
  <c r="H30" i="102"/>
  <c r="O27" i="102" l="1"/>
  <c r="R27" i="102" s="1"/>
  <c r="P27" i="102" s="1"/>
  <c r="C26" i="102" s="1"/>
  <c r="X4" i="112" s="1"/>
  <c r="S19" i="102"/>
  <c r="S18" i="102"/>
  <c r="N14" i="112"/>
  <c r="O14" i="112"/>
  <c r="P14" i="112"/>
  <c r="I14" i="112"/>
  <c r="J14" i="112"/>
  <c r="C17" i="112" l="1"/>
  <c r="C26" i="112"/>
  <c r="X14" i="112"/>
  <c r="W4" i="112"/>
  <c r="W14" i="112" s="1"/>
  <c r="E17" i="112"/>
  <c r="K14" i="112"/>
  <c r="G17" i="112" l="1"/>
  <c r="L4" i="112"/>
  <c r="L14" i="112" l="1"/>
  <c r="F14" i="112"/>
  <c r="H38" i="102" l="1"/>
  <c r="E26" i="102" l="1"/>
  <c r="G33" i="102" s="1"/>
  <c r="I33" i="102" s="1"/>
  <c r="Z4" i="112" s="1"/>
  <c r="Z14" i="112" s="1"/>
  <c r="E26" i="112" l="1"/>
  <c r="I17" i="112"/>
  <c r="A17" i="112" s="1"/>
  <c r="D56" i="102"/>
  <c r="D59" i="102" s="1"/>
  <c r="E59" i="102" s="1"/>
  <c r="X64" i="100"/>
  <c r="E56" i="102" l="1"/>
  <c r="C63" i="102" s="1"/>
  <c r="G26" i="112" l="1"/>
  <c r="A26" i="112" s="1"/>
  <c r="AC4" i="112"/>
  <c r="AB26" i="112" l="1"/>
  <c r="AC14" i="112"/>
  <c r="N210" i="10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200-000001000000}">
      <text>
        <r>
          <rPr>
            <b/>
            <sz val="9"/>
            <color indexed="81"/>
            <rFont val="MS P ゴシック"/>
            <family val="3"/>
            <charset val="128"/>
          </rPr>
          <t>他院への移転分と介護への転換分を除いた３区分の減少数</t>
        </r>
      </text>
    </comment>
    <comment ref="S25" authorId="0" shapeId="0" xr:uid="{00000000-0006-0000-0200-000002000000}">
      <text>
        <r>
          <rPr>
            <b/>
            <sz val="9"/>
            <color indexed="81"/>
            <rFont val="MS P ゴシック"/>
            <family val="3"/>
            <charset val="128"/>
          </rPr>
          <t>他院からの移転分を除いた回復期の増加数</t>
        </r>
      </text>
    </comment>
    <comment ref="O27" authorId="0" shapeId="0" xr:uid="{00000000-0006-0000-0200-000003000000}">
      <text>
        <r>
          <rPr>
            <b/>
            <sz val="9"/>
            <color indexed="81"/>
            <rFont val="MS P ゴシック"/>
            <family val="3"/>
            <charset val="128"/>
          </rPr>
          <t>３区分が減っていなければ０</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300-000001000000}">
      <text>
        <r>
          <rPr>
            <b/>
            <sz val="9"/>
            <color indexed="81"/>
            <rFont val="MS P ゴシック"/>
            <family val="3"/>
            <charset val="128"/>
          </rPr>
          <t>他院への移転分と介護への転換分を除いた３区分の減少数</t>
        </r>
      </text>
    </comment>
    <comment ref="S25" authorId="0" shapeId="0" xr:uid="{00000000-0006-0000-0300-000002000000}">
      <text>
        <r>
          <rPr>
            <b/>
            <sz val="9"/>
            <color indexed="81"/>
            <rFont val="MS P ゴシック"/>
            <family val="3"/>
            <charset val="128"/>
          </rPr>
          <t>他院からの移転分を除いた回復期の増加数</t>
        </r>
      </text>
    </comment>
    <comment ref="O27" authorId="0" shapeId="0" xr:uid="{00000000-0006-0000-0300-000003000000}">
      <text>
        <r>
          <rPr>
            <b/>
            <sz val="9"/>
            <color indexed="81"/>
            <rFont val="MS P ゴシック"/>
            <family val="3"/>
            <charset val="128"/>
          </rPr>
          <t>３区分が減っていなければ０</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400-000001000000}">
      <text>
        <r>
          <rPr>
            <b/>
            <sz val="9"/>
            <color indexed="81"/>
            <rFont val="MS P ゴシック"/>
            <family val="3"/>
            <charset val="128"/>
          </rPr>
          <t>他院への移転分と介護への転換分を除いた３区分の減少数</t>
        </r>
      </text>
    </comment>
    <comment ref="S25" authorId="0" shapeId="0" xr:uid="{00000000-0006-0000-0400-000002000000}">
      <text>
        <r>
          <rPr>
            <b/>
            <sz val="9"/>
            <color indexed="81"/>
            <rFont val="MS P ゴシック"/>
            <family val="3"/>
            <charset val="128"/>
          </rPr>
          <t>他院からの移転分を除いた回復期の増加数</t>
        </r>
      </text>
    </comment>
    <comment ref="O27" authorId="0" shapeId="0" xr:uid="{00000000-0006-0000-0400-000003000000}">
      <text>
        <r>
          <rPr>
            <b/>
            <sz val="9"/>
            <color indexed="81"/>
            <rFont val="MS P ゴシック"/>
            <family val="3"/>
            <charset val="128"/>
          </rPr>
          <t>３区分が減っていなければ０</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500-000001000000}">
      <text>
        <r>
          <rPr>
            <b/>
            <sz val="9"/>
            <color indexed="81"/>
            <rFont val="MS P ゴシック"/>
            <family val="3"/>
            <charset val="128"/>
          </rPr>
          <t>他院への移転分と介護への転換分を除いた３区分の減少数</t>
        </r>
      </text>
    </comment>
    <comment ref="S25" authorId="0" shapeId="0" xr:uid="{00000000-0006-0000-0500-000002000000}">
      <text>
        <r>
          <rPr>
            <b/>
            <sz val="9"/>
            <color indexed="81"/>
            <rFont val="MS P ゴシック"/>
            <family val="3"/>
            <charset val="128"/>
          </rPr>
          <t>他院からの移転分を除いた回復期の増加数</t>
        </r>
      </text>
    </comment>
    <comment ref="O27" authorId="0" shapeId="0" xr:uid="{00000000-0006-0000-0500-000003000000}">
      <text>
        <r>
          <rPr>
            <b/>
            <sz val="9"/>
            <color indexed="81"/>
            <rFont val="MS P ゴシック"/>
            <family val="3"/>
            <charset val="128"/>
          </rPr>
          <t>３区分が減っていなければ０</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600-000001000000}">
      <text>
        <r>
          <rPr>
            <b/>
            <sz val="9"/>
            <color indexed="81"/>
            <rFont val="MS P ゴシック"/>
            <family val="3"/>
            <charset val="128"/>
          </rPr>
          <t>他院への移転分と介護への転換分を除いた３区分の減少数</t>
        </r>
      </text>
    </comment>
    <comment ref="S25" authorId="0" shapeId="0" xr:uid="{00000000-0006-0000-0600-000002000000}">
      <text>
        <r>
          <rPr>
            <b/>
            <sz val="9"/>
            <color indexed="81"/>
            <rFont val="MS P ゴシック"/>
            <family val="3"/>
            <charset val="128"/>
          </rPr>
          <t>他院からの移転分を除いた回復期の増加数</t>
        </r>
      </text>
    </comment>
    <comment ref="O27" authorId="0" shapeId="0" xr:uid="{00000000-0006-0000-0600-000003000000}">
      <text>
        <r>
          <rPr>
            <b/>
            <sz val="9"/>
            <color indexed="81"/>
            <rFont val="MS P ゴシック"/>
            <family val="3"/>
            <charset val="128"/>
          </rPr>
          <t>３区分が減っていなければ０</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700-000001000000}">
      <text>
        <r>
          <rPr>
            <b/>
            <sz val="9"/>
            <color indexed="81"/>
            <rFont val="MS P ゴシック"/>
            <family val="3"/>
            <charset val="128"/>
          </rPr>
          <t>他院への移転分と介護への転換分を除いた３区分の減少数</t>
        </r>
      </text>
    </comment>
    <comment ref="S25" authorId="0" shapeId="0" xr:uid="{00000000-0006-0000-0700-000002000000}">
      <text>
        <r>
          <rPr>
            <b/>
            <sz val="9"/>
            <color indexed="81"/>
            <rFont val="MS P ゴシック"/>
            <family val="3"/>
            <charset val="128"/>
          </rPr>
          <t>他院からの移転分を除いた回復期の増加数</t>
        </r>
      </text>
    </comment>
    <comment ref="O27" authorId="0" shapeId="0" xr:uid="{00000000-0006-0000-0700-000003000000}">
      <text>
        <r>
          <rPr>
            <b/>
            <sz val="9"/>
            <color indexed="81"/>
            <rFont val="MS P ゴシック"/>
            <family val="3"/>
            <charset val="128"/>
          </rPr>
          <t>３区分が減っていなければ０</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800-000001000000}">
      <text>
        <r>
          <rPr>
            <b/>
            <sz val="9"/>
            <color indexed="81"/>
            <rFont val="MS P ゴシック"/>
            <family val="3"/>
            <charset val="128"/>
          </rPr>
          <t>他院への移転分と介護への転換分を除いた３区分の減少数</t>
        </r>
      </text>
    </comment>
    <comment ref="S25" authorId="0" shapeId="0" xr:uid="{00000000-0006-0000-0800-000002000000}">
      <text>
        <r>
          <rPr>
            <b/>
            <sz val="9"/>
            <color indexed="81"/>
            <rFont val="MS P ゴシック"/>
            <family val="3"/>
            <charset val="128"/>
          </rPr>
          <t>他院からの移転分を除いた回復期の増加数</t>
        </r>
      </text>
    </comment>
    <comment ref="O27" authorId="0" shapeId="0" xr:uid="{00000000-0006-0000-0800-000003000000}">
      <text>
        <r>
          <rPr>
            <b/>
            <sz val="9"/>
            <color indexed="81"/>
            <rFont val="MS P ゴシック"/>
            <family val="3"/>
            <charset val="128"/>
          </rPr>
          <t>３区分が減っていなければ０</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900-000001000000}">
      <text>
        <r>
          <rPr>
            <b/>
            <sz val="9"/>
            <color indexed="81"/>
            <rFont val="MS P ゴシック"/>
            <family val="3"/>
            <charset val="128"/>
          </rPr>
          <t>他院への移転分と介護への転換分を除いた３区分の減少数</t>
        </r>
      </text>
    </comment>
    <comment ref="S25" authorId="0" shapeId="0" xr:uid="{00000000-0006-0000-0900-000002000000}">
      <text>
        <r>
          <rPr>
            <b/>
            <sz val="9"/>
            <color indexed="81"/>
            <rFont val="MS P ゴシック"/>
            <family val="3"/>
            <charset val="128"/>
          </rPr>
          <t>他院からの移転分を除いた回復期の増加数</t>
        </r>
      </text>
    </comment>
    <comment ref="O27" authorId="0" shapeId="0" xr:uid="{00000000-0006-0000-0900-000003000000}">
      <text>
        <r>
          <rPr>
            <b/>
            <sz val="9"/>
            <color indexed="81"/>
            <rFont val="MS P ゴシック"/>
            <family val="3"/>
            <charset val="128"/>
          </rPr>
          <t>３区分が減っていなければ０</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A00-000001000000}">
      <text>
        <r>
          <rPr>
            <b/>
            <sz val="9"/>
            <color indexed="81"/>
            <rFont val="MS P ゴシック"/>
            <family val="3"/>
            <charset val="128"/>
          </rPr>
          <t>他院への移転分と介護への転換分を除いた３区分の減少数</t>
        </r>
      </text>
    </comment>
    <comment ref="S25" authorId="0" shapeId="0" xr:uid="{00000000-0006-0000-0A00-000002000000}">
      <text>
        <r>
          <rPr>
            <b/>
            <sz val="9"/>
            <color indexed="81"/>
            <rFont val="MS P ゴシック"/>
            <family val="3"/>
            <charset val="128"/>
          </rPr>
          <t>他院からの移転分を除いた回復期の増加数</t>
        </r>
      </text>
    </comment>
    <comment ref="O27" authorId="0" shapeId="0" xr:uid="{00000000-0006-0000-0A00-000003000000}">
      <text>
        <r>
          <rPr>
            <b/>
            <sz val="9"/>
            <color indexed="81"/>
            <rFont val="MS P ゴシック"/>
            <family val="3"/>
            <charset val="128"/>
          </rPr>
          <t>３区分が減っていなければ０</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B00-000001000000}">
      <text>
        <r>
          <rPr>
            <b/>
            <sz val="9"/>
            <color indexed="81"/>
            <rFont val="MS P ゴシック"/>
            <family val="3"/>
            <charset val="128"/>
          </rPr>
          <t>他院への移転分と介護への転換分を除いた３区分の減少数</t>
        </r>
      </text>
    </comment>
    <comment ref="S25" authorId="0" shapeId="0" xr:uid="{00000000-0006-0000-0B00-000002000000}">
      <text>
        <r>
          <rPr>
            <b/>
            <sz val="9"/>
            <color indexed="81"/>
            <rFont val="MS P ゴシック"/>
            <family val="3"/>
            <charset val="128"/>
          </rPr>
          <t>他院からの移転分を除いた回復期の増加数</t>
        </r>
      </text>
    </comment>
    <comment ref="O27" authorId="0" shapeId="0" xr:uid="{00000000-0006-0000-0B00-00000300000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<sst xmlns="http://schemas.openxmlformats.org/spreadsheetml/2006/main" count="1636" uniqueCount="206">
  <si>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</si>
  <si>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</si>
  <si>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</si>
  <si>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</si>
  <si>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</si>
  <si>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</si>
  <si>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</si>
  <si>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</si>
  <si>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</si>
  <si>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</si>
  <si>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</si>
  <si>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</si>
  <si>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</si>
  <si>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</si>
  <si>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</si>
  <si>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</si>
  <si>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</si>
  <si>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</si>
  <si>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</si>
  <si>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番号</t>
    <rPh sb="0" eb="2">
      <t>バンゴウ</t>
    </rPh>
    <phoneticPr fontId="1"/>
  </si>
  <si>
    <t>○</t>
    <phoneticPr fontId="1"/>
  </si>
  <si>
    <t>開設者氏名</t>
    <rPh sb="0" eb="3">
      <t>カイセツシャ</t>
    </rPh>
    <rPh sb="3" eb="5">
      <t>シメイ</t>
    </rPh>
    <phoneticPr fontId="1"/>
  </si>
  <si>
    <t>総病床数</t>
    <rPh sb="0" eb="1">
      <t>ソウ</t>
    </rPh>
    <rPh sb="1" eb="4">
      <t>ビョウショウスウ</t>
    </rPh>
    <phoneticPr fontId="1"/>
  </si>
  <si>
    <t>同上</t>
    <rPh sb="0" eb="2">
      <t>ドウジョウ</t>
    </rPh>
    <phoneticPr fontId="1"/>
  </si>
  <si>
    <t>構想区域</t>
    <rPh sb="0" eb="2">
      <t>コウソウ</t>
    </rPh>
    <rPh sb="2" eb="4">
      <t>クイキ</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</si>
  <si>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</si>
  <si>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</si>
  <si>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</si>
  <si>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</si>
  <si>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</si>
  <si>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統合後の状況</t>
    <rPh sb="0" eb="2">
      <t>トウゴウ</t>
    </rPh>
    <rPh sb="2" eb="3">
      <t>ゴ</t>
    </rPh>
    <rPh sb="4" eb="6">
      <t>ジョウキョウ</t>
    </rPh>
    <phoneticPr fontId="1"/>
  </si>
  <si>
    <t>２．統合関係病院等の情報</t>
    <rPh sb="2" eb="4">
      <t>トウゴウ</t>
    </rPh>
    <rPh sb="4" eb="6">
      <t>カンケイ</t>
    </rPh>
    <rPh sb="6" eb="8">
      <t>ビョウイン</t>
    </rPh>
    <rPh sb="8" eb="9">
      <t>トウ</t>
    </rPh>
    <rPh sb="10" eb="12">
      <t>ジョウホウ</t>
    </rPh>
    <phoneticPr fontId="1"/>
  </si>
  <si>
    <t>　　⑵　統合完了予定日</t>
    <rPh sb="4" eb="6">
      <t>トウゴウ</t>
    </rPh>
    <rPh sb="6" eb="8">
      <t>カンリョウ</t>
    </rPh>
    <rPh sb="8" eb="10">
      <t>ヨテイ</t>
    </rPh>
    <rPh sb="10" eb="11">
      <t>ビ</t>
    </rPh>
    <phoneticPr fontId="1"/>
  </si>
  <si>
    <t>日</t>
    <rPh sb="0" eb="1">
      <t>ニチ</t>
    </rPh>
    <phoneticPr fontId="1"/>
  </si>
  <si>
    <t>月</t>
    <rPh sb="0" eb="1">
      <t>ツキ</t>
    </rPh>
    <phoneticPr fontId="1"/>
  </si>
  <si>
    <t>年</t>
    <rPh sb="0" eb="1">
      <t>ネン</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</si>
  <si>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</si>
  <si>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</si>
  <si>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</si>
  <si>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介護医療院</t>
    <rPh sb="0" eb="2">
      <t>カイゴ</t>
    </rPh>
    <rPh sb="2" eb="4">
      <t>イリョウ</t>
    </rPh>
    <rPh sb="4" eb="5">
      <t>イン</t>
    </rPh>
    <phoneticPr fontId="1"/>
  </si>
  <si>
    <t>一日平均実働病床数</t>
    <rPh sb="0" eb="2">
      <t>イチニチ</t>
    </rPh>
    <rPh sb="2" eb="4">
      <t>ヘイキン</t>
    </rPh>
    <rPh sb="4" eb="6">
      <t>ジツドウ</t>
    </rPh>
    <rPh sb="6" eb="9">
      <t>ビョウショウスウ</t>
    </rPh>
    <phoneticPr fontId="1"/>
  </si>
  <si>
    <t>単価(千円)</t>
    <rPh sb="0" eb="2">
      <t>タンカ</t>
    </rPh>
    <rPh sb="3" eb="5">
      <t>センエン</t>
    </rPh>
    <phoneticPr fontId="1"/>
  </si>
  <si>
    <t>支給額(千円)</t>
    <rPh sb="0" eb="3">
      <t>シキュウガク</t>
    </rPh>
    <rPh sb="4" eb="6">
      <t>センエン</t>
    </rPh>
    <phoneticPr fontId="1"/>
  </si>
  <si>
    <t>支給申請額（千円）</t>
    <rPh sb="0" eb="2">
      <t>シキュウ</t>
    </rPh>
    <rPh sb="2" eb="5">
      <t>シンセイガク</t>
    </rPh>
    <rPh sb="6" eb="8">
      <t>センエン</t>
    </rPh>
    <phoneticPr fontId="1"/>
  </si>
  <si>
    <t>番号</t>
    <rPh sb="0" eb="2">
      <t>バンゴウ</t>
    </rPh>
    <phoneticPr fontId="1"/>
  </si>
  <si>
    <t>■総括表</t>
    <rPh sb="1" eb="3">
      <t>ソウカツ</t>
    </rPh>
    <rPh sb="3" eb="4">
      <t>ヒョウ</t>
    </rPh>
    <phoneticPr fontId="1"/>
  </si>
  <si>
    <t>計</t>
    <rPh sb="0" eb="1">
      <t>ケイ</t>
    </rPh>
    <phoneticPr fontId="1"/>
  </si>
  <si>
    <t>小計</t>
    <rPh sb="0" eb="2">
      <t>ショウケイ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</si>
  <si>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</si>
  <si>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</si>
  <si>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開設者氏名</t>
    <rPh sb="0" eb="3">
      <t>カイセツシャ</t>
    </rPh>
    <rPh sb="3" eb="5">
      <t>シメイ</t>
    </rPh>
    <phoneticPr fontId="1"/>
  </si>
  <si>
    <t>構想区域</t>
    <rPh sb="0" eb="2">
      <t>コウソウ</t>
    </rPh>
    <rPh sb="2" eb="4">
      <t>クイキ</t>
    </rPh>
    <phoneticPr fontId="1"/>
  </si>
  <si>
    <t>３．支給申請額（総括表から転記）</t>
    <rPh sb="2" eb="4">
      <t>シキュウ</t>
    </rPh>
    <rPh sb="4" eb="7">
      <t>シンセイガク</t>
    </rPh>
    <rPh sb="8" eb="10">
      <t>ソウカツ</t>
    </rPh>
    <rPh sb="10" eb="11">
      <t>ヒョウ</t>
    </rPh>
    <rPh sb="13" eb="15">
      <t>テンキ</t>
    </rPh>
    <phoneticPr fontId="1"/>
  </si>
  <si>
    <t>支給申請額（千円）</t>
    <rPh sb="0" eb="2">
      <t>シキュウ</t>
    </rPh>
    <rPh sb="2" eb="4">
      <t>シンセイ</t>
    </rPh>
    <rPh sb="4" eb="5">
      <t>ガク</t>
    </rPh>
    <rPh sb="6" eb="8">
      <t>センエン</t>
    </rPh>
    <phoneticPr fontId="1"/>
  </si>
  <si>
    <t>対象３区分
病床稼働率</t>
    <rPh sb="0" eb="2">
      <t>タイショウ</t>
    </rPh>
    <rPh sb="3" eb="5">
      <t>クブン</t>
    </rPh>
    <rPh sb="6" eb="8">
      <t>ビョウショウ</t>
    </rPh>
    <rPh sb="8" eb="11">
      <t>カドウリツ</t>
    </rPh>
    <phoneticPr fontId="1"/>
  </si>
  <si>
    <t>一日平均
実働病床数</t>
    <rPh sb="0" eb="2">
      <t>イチニチ</t>
    </rPh>
    <rPh sb="2" eb="4">
      <t>ヘイキン</t>
    </rPh>
    <rPh sb="5" eb="7">
      <t>ジツドウ</t>
    </rPh>
    <rPh sb="7" eb="10">
      <t>ビョウショウスウ</t>
    </rPh>
    <phoneticPr fontId="1"/>
  </si>
  <si>
    <t>　　⑶　重点支援区域における統合計画（プルダウンで選択）</t>
    <rPh sb="4" eb="6">
      <t>ジュウテン</t>
    </rPh>
    <rPh sb="6" eb="8">
      <t>シエン</t>
    </rPh>
    <rPh sb="8" eb="10">
      <t>クイキ</t>
    </rPh>
    <rPh sb="14" eb="16">
      <t>トウゴウ</t>
    </rPh>
    <rPh sb="16" eb="18">
      <t>ケイカク</t>
    </rPh>
    <rPh sb="25" eb="27">
      <t>センタク</t>
    </rPh>
    <phoneticPr fontId="1"/>
  </si>
  <si>
    <t>平成30年度病床機能報告における稼働病床数</t>
    <phoneticPr fontId="1"/>
  </si>
  <si>
    <t>４．統合計画に係る地域医療構想調整会議の議論の状況</t>
    <rPh sb="2" eb="4">
      <t>トウゴウ</t>
    </rPh>
    <rPh sb="4" eb="6">
      <t>ケイカク</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</si>
  <si>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７．支給申請に関する誓約事項</t>
    <rPh sb="2" eb="4">
      <t>シキュウ</t>
    </rPh>
    <rPh sb="4" eb="6">
      <t>シンセイ</t>
    </rPh>
    <rPh sb="7" eb="8">
      <t>カン</t>
    </rPh>
    <rPh sb="10" eb="12">
      <t>セイヤク</t>
    </rPh>
    <rPh sb="12" eb="14">
      <t>ジコウ</t>
    </rPh>
    <phoneticPr fontId="1"/>
  </si>
  <si>
    <t>※　２つ以上の都道府県医療審議会の意見を聴取した場合は、表を追加の上記入すること。
　　（追加する場合は、上記表の右側に追加すること。）</t>
    <rPh sb="4" eb="6">
      <t>イジョウ</t>
    </rPh>
    <rPh sb="7" eb="11">
      <t>トドウフケン</t>
    </rPh>
    <rPh sb="11" eb="13">
      <t>イリョウ</t>
    </rPh>
    <rPh sb="13" eb="16">
      <t>シンギカイ</t>
    </rPh>
    <rPh sb="17" eb="19">
      <t>イケン</t>
    </rPh>
    <rPh sb="20" eb="22">
      <t>チョウシュ</t>
    </rPh>
    <rPh sb="24" eb="26">
      <t>バアイ</t>
    </rPh>
    <rPh sb="28" eb="29">
      <t>ヒョウ</t>
    </rPh>
    <rPh sb="30" eb="32">
      <t>ツイカ</t>
    </rPh>
    <rPh sb="33" eb="34">
      <t>ウエ</t>
    </rPh>
    <rPh sb="34" eb="36">
      <t>キニュウ</t>
    </rPh>
    <rPh sb="45" eb="47">
      <t>ツイカ</t>
    </rPh>
    <rPh sb="49" eb="51">
      <t>バアイ</t>
    </rPh>
    <rPh sb="53" eb="55">
      <t>ジョウキ</t>
    </rPh>
    <rPh sb="55" eb="56">
      <t>ヒョウ</t>
    </rPh>
    <rPh sb="57" eb="58">
      <t>ミギ</t>
    </rPh>
    <rPh sb="58" eb="59">
      <t>ガワ</t>
    </rPh>
    <rPh sb="60" eb="62">
      <t>ツイカ</t>
    </rPh>
    <phoneticPr fontId="1"/>
  </si>
  <si>
    <t>代表病院の住所・所在地</t>
    <rPh sb="0" eb="2">
      <t>ダイヒョウ</t>
    </rPh>
    <rPh sb="2" eb="4">
      <t>ビョウイン</t>
    </rPh>
    <rPh sb="5" eb="7">
      <t>ジュウショ</t>
    </rPh>
    <rPh sb="8" eb="11">
      <t>ショザイチ</t>
    </rPh>
    <phoneticPr fontId="1"/>
  </si>
  <si>
    <t>休棟</t>
    <rPh sb="0" eb="2">
      <t>キュウトウ</t>
    </rPh>
    <phoneticPr fontId="1"/>
  </si>
  <si>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1"/>
  </si>
  <si>
    <t>Ⅰ</t>
    <phoneticPr fontId="1"/>
  </si>
  <si>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</si>
  <si>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</si>
  <si>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</si>
  <si>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</si>
  <si>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</si>
  <si>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</si>
  <si>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</si>
  <si>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</si>
  <si>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</si>
  <si>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</si>
  <si>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</si>
  <si>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</si>
  <si>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</si>
  <si>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Ⅸ</t>
  </si>
  <si>
    <t>Ⅸ</t>
    <phoneticPr fontId="1"/>
  </si>
  <si>
    <t>Ⅹ</t>
  </si>
  <si>
    <t>Ⅹ</t>
    <phoneticPr fontId="1"/>
  </si>
  <si>
    <t>支給対象
病床数</t>
    <rPh sb="0" eb="2">
      <t>シキュウ</t>
    </rPh>
    <rPh sb="2" eb="4">
      <t>タイショウ</t>
    </rPh>
    <rPh sb="5" eb="8">
      <t>ビョウショウスウ</t>
    </rPh>
    <phoneticPr fontId="1"/>
  </si>
  <si>
    <t>支給申請額</t>
    <rPh sb="0" eb="2">
      <t>シキュウ</t>
    </rPh>
    <rPh sb="2" eb="5">
      <t>シンセイガク</t>
    </rPh>
    <phoneticPr fontId="1"/>
  </si>
  <si>
    <t>重点支援区域における統合計画</t>
    <rPh sb="0" eb="2">
      <t>ジュウテン</t>
    </rPh>
    <rPh sb="2" eb="4">
      <t>シエン</t>
    </rPh>
    <rPh sb="4" eb="6">
      <t>クイキ</t>
    </rPh>
    <rPh sb="10" eb="12">
      <t>トウゴウ</t>
    </rPh>
    <rPh sb="12" eb="14">
      <t>ケイカク</t>
    </rPh>
    <phoneticPr fontId="1"/>
  </si>
  <si>
    <t>統合後の
状況</t>
    <rPh sb="0" eb="3">
      <t>トウゴウゴ</t>
    </rPh>
    <rPh sb="5" eb="7">
      <t>ジョウキョウ</t>
    </rPh>
    <phoneticPr fontId="1"/>
  </si>
  <si>
    <t>10%削減チェック</t>
    <rPh sb="3" eb="5">
      <t>サクゲン</t>
    </rPh>
    <phoneticPr fontId="1"/>
  </si>
  <si>
    <t>１以上の病院廃止チェック</t>
    <phoneticPr fontId="1"/>
  </si>
  <si>
    <t>支給申請額(千円)</t>
    <phoneticPr fontId="1"/>
  </si>
  <si>
    <t>統合後の
対象３区分の総病床数</t>
    <rPh sb="0" eb="3">
      <t>トウゴウゴ</t>
    </rPh>
    <rPh sb="5" eb="7">
      <t>タイショウ</t>
    </rPh>
    <rPh sb="8" eb="10">
      <t>クブン</t>
    </rPh>
    <rPh sb="11" eb="12">
      <t>ソウ</t>
    </rPh>
    <rPh sb="12" eb="15">
      <t>ビョウショウスウ</t>
    </rPh>
    <phoneticPr fontId="1"/>
  </si>
  <si>
    <t>統合前の
対象３区分の総病床数</t>
    <rPh sb="0" eb="2">
      <t>トウゴウ</t>
    </rPh>
    <rPh sb="2" eb="3">
      <t>マエ</t>
    </rPh>
    <rPh sb="5" eb="7">
      <t>タイショウ</t>
    </rPh>
    <rPh sb="8" eb="10">
      <t>クブン</t>
    </rPh>
    <rPh sb="11" eb="12">
      <t>ソウ</t>
    </rPh>
    <rPh sb="12" eb="15">
      <t>ビョウショウスウ</t>
    </rPh>
    <phoneticPr fontId="1"/>
  </si>
  <si>
    <t>削減数</t>
    <rPh sb="0" eb="3">
      <t>サクゲンスウ</t>
    </rPh>
    <phoneticPr fontId="1"/>
  </si>
  <si>
    <t>支給対象病床数チェック</t>
    <rPh sb="0" eb="2">
      <t>シキュウ</t>
    </rPh>
    <rPh sb="2" eb="4">
      <t>タイショウ</t>
    </rPh>
    <rPh sb="4" eb="7">
      <t>ビョウショウスウ</t>
    </rPh>
    <phoneticPr fontId="1"/>
  </si>
  <si>
    <t>支給対象
総病床数</t>
    <rPh sb="0" eb="2">
      <t>シキュウ</t>
    </rPh>
    <rPh sb="2" eb="4">
      <t>タイショウ</t>
    </rPh>
    <rPh sb="5" eb="6">
      <t>ソウ</t>
    </rPh>
    <rPh sb="6" eb="9">
      <t>ビョウショウスウ</t>
    </rPh>
    <phoneticPr fontId="1"/>
  </si>
  <si>
    <t>①　平成30年度病床機能報告</t>
    <rPh sb="2" eb="4">
      <t>ヘイセイ</t>
    </rPh>
    <rPh sb="6" eb="8">
      <t>ネンド</t>
    </rPh>
    <rPh sb="8" eb="10">
      <t>ビョウショウ</t>
    </rPh>
    <rPh sb="10" eb="12">
      <t>キノウ</t>
    </rPh>
    <rPh sb="12" eb="14">
      <t>ホウコク</t>
    </rPh>
    <phoneticPr fontId="1"/>
  </si>
  <si>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1"/>
  </si>
  <si>
    <t>対象３区分の病棟の
年間在棟患者延べ数（人）</t>
    <phoneticPr fontId="1"/>
  </si>
  <si>
    <t>＜選択＞</t>
    <rPh sb="1" eb="3">
      <t>センタク</t>
    </rPh>
    <phoneticPr fontId="1"/>
  </si>
  <si>
    <t>対象３区分の病床稼働率</t>
    <rPh sb="0" eb="2">
      <t>タイショウ</t>
    </rPh>
    <rPh sb="3" eb="5">
      <t>クブン</t>
    </rPh>
    <phoneticPr fontId="1"/>
  </si>
  <si>
    <t>適用する
病床稼働率</t>
    <rPh sb="0" eb="2">
      <t>テキヨウ</t>
    </rPh>
    <rPh sb="5" eb="7">
      <t>ビョウショウ</t>
    </rPh>
    <rPh sb="7" eb="10">
      <t>カドウリツ</t>
    </rPh>
    <phoneticPr fontId="1"/>
  </si>
  <si>
    <t>Ａ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</si>
  <si>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</si>
  <si>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Ｂ　令和２年４月１日時点</t>
    <rPh sb="2" eb="4">
      <t>レイワ</t>
    </rPh>
    <rPh sb="5" eb="6">
      <t>ネン</t>
    </rPh>
    <rPh sb="7" eb="8">
      <t>ガツ</t>
    </rPh>
    <rPh sb="9" eb="10">
      <t>ニチ</t>
    </rPh>
    <rPh sb="10" eb="12">
      <t>ジテン</t>
    </rPh>
    <phoneticPr fontId="1"/>
  </si>
  <si>
    <t>Ａ</t>
  </si>
  <si>
    <t>統合前の病床数</t>
    <rPh sb="0" eb="3">
      <t>トウゴウマエ</t>
    </rPh>
    <rPh sb="4" eb="7">
      <t>ビョウショウスウ</t>
    </rPh>
    <phoneticPr fontId="1"/>
  </si>
  <si>
    <t>統合後の病床数</t>
    <rPh sb="0" eb="3">
      <t>トウゴウゴ</t>
    </rPh>
    <rPh sb="4" eb="7">
      <t>ビョウショウスウ</t>
    </rPh>
    <phoneticPr fontId="1"/>
  </si>
  <si>
    <t>Ａ</t>
    <phoneticPr fontId="1"/>
  </si>
  <si>
    <t>Ｂ</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</si>
  <si>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</si>
  <si>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議論の状況
</t>
    </r>
    <r>
      <rPr>
        <sz val="8"/>
        <rFont val="メイリオ"/>
        <family val="3"/>
        <charset val="128"/>
      </rPr>
      <t>(プルダウン)</t>
    </r>
    <rPh sb="0" eb="2">
      <t>ギロン</t>
    </rPh>
    <rPh sb="3" eb="5">
      <t>ジョウキョウ</t>
    </rPh>
    <phoneticPr fontId="1"/>
  </si>
  <si>
    <r>
      <rPr>
        <sz val="9"/>
        <rFont val="メイリオ"/>
        <family val="3"/>
        <charset val="128"/>
      </rPr>
      <t>開催日</t>
    </r>
    <r>
      <rPr>
        <sz val="10"/>
        <rFont val="メイリオ"/>
        <family val="3"/>
        <charset val="128"/>
      </rPr>
      <t xml:space="preserve">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</si>
  <si>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</si>
  <si>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</si>
  <si>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　　⑴　統合関係医療機関の情報  （各医療機関の支給申請額算定シートから転記）</t>
    <rPh sb="4" eb="6">
      <t>トウゴウ</t>
    </rPh>
    <rPh sb="6" eb="8">
      <t>カンケイ</t>
    </rPh>
    <rPh sb="8" eb="10">
      <t>イリョウ</t>
    </rPh>
    <rPh sb="10" eb="12">
      <t>キカン</t>
    </rPh>
    <rPh sb="13" eb="15">
      <t>ジョウホウ</t>
    </rPh>
    <rPh sb="18" eb="21">
      <t>カクイリョウ</t>
    </rPh>
    <rPh sb="21" eb="23">
      <t>キカン</t>
    </rPh>
    <rPh sb="24" eb="26">
      <t>シキュウ</t>
    </rPh>
    <rPh sb="26" eb="28">
      <t>シンセイ</t>
    </rPh>
    <rPh sb="28" eb="29">
      <t>ガク</t>
    </rPh>
    <rPh sb="29" eb="31">
      <t>サンテイ</t>
    </rPh>
    <rPh sb="36" eb="38">
      <t>テンキ</t>
    </rPh>
    <rPh sb="37" eb="38">
      <t>ジテン</t>
    </rPh>
    <phoneticPr fontId="1"/>
  </si>
  <si>
    <t>医療機関の名称</t>
    <rPh sb="0" eb="2">
      <t>イリョウ</t>
    </rPh>
    <rPh sb="2" eb="4">
      <t>キカン</t>
    </rPh>
    <rPh sb="5" eb="7">
      <t>メイショウ</t>
    </rPh>
    <phoneticPr fontId="1"/>
  </si>
  <si>
    <t>統合関係医療機関の住所・所在地</t>
    <rPh sb="0" eb="2">
      <t>トウゴウ</t>
    </rPh>
    <rPh sb="2" eb="4">
      <t>カンケイ</t>
    </rPh>
    <rPh sb="4" eb="6">
      <t>イリョウ</t>
    </rPh>
    <rPh sb="6" eb="8">
      <t>キカン</t>
    </rPh>
    <rPh sb="9" eb="11">
      <t>ジュウショ</t>
    </rPh>
    <rPh sb="12" eb="15">
      <t>ショザイチ</t>
    </rPh>
    <phoneticPr fontId="1"/>
  </si>
  <si>
    <t>※　重点支援区域申請において「再編統合（機能連携等を含む）の対象となる医療機関」として位置付けた医療機関がすべて含まれている統合計画である場合は「該当」、そうでない場合は「非該当」を選択すること。</t>
    <phoneticPr fontId="1"/>
  </si>
  <si>
    <t>※　２つ以上の構想区域で合意を得た場合は、表を追加の上 記入すること。
　　（追加する場合は、上記表の右側に追加すること。）</t>
    <rPh sb="4" eb="6">
      <t>イジョウ</t>
    </rPh>
    <rPh sb="7" eb="9">
      <t>コウソウ</t>
    </rPh>
    <rPh sb="9" eb="11">
      <t>クイキ</t>
    </rPh>
    <rPh sb="12" eb="14">
      <t>ゴウイ</t>
    </rPh>
    <rPh sb="15" eb="16">
      <t>エ</t>
    </rPh>
    <rPh sb="17" eb="19">
      <t>バアイ</t>
    </rPh>
    <rPh sb="21" eb="22">
      <t>ヒョウ</t>
    </rPh>
    <rPh sb="23" eb="25">
      <t>ツイカ</t>
    </rPh>
    <rPh sb="26" eb="27">
      <t>ウエ</t>
    </rPh>
    <rPh sb="28" eb="30">
      <t>キニュウ</t>
    </rPh>
    <rPh sb="39" eb="41">
      <t>ツイカ</t>
    </rPh>
    <rPh sb="43" eb="45">
      <t>バアイ</t>
    </rPh>
    <rPh sb="47" eb="49">
      <t>ジョウキ</t>
    </rPh>
    <rPh sb="49" eb="50">
      <t>ヒョウ</t>
    </rPh>
    <rPh sb="51" eb="52">
      <t>ミギ</t>
    </rPh>
    <rPh sb="52" eb="53">
      <t>ガワ</t>
    </rPh>
    <rPh sb="54" eb="56">
      <t>ツイカ</t>
    </rPh>
    <phoneticPr fontId="1"/>
  </si>
  <si>
    <r>
      <rPr>
        <sz val="10"/>
        <color theme="1"/>
        <rFont val="メイリオ"/>
        <family val="3"/>
        <charset val="128"/>
      </rPr>
      <t>廃止</t>
    </r>
    <r>
      <rPr>
        <sz val="11"/>
        <color theme="1"/>
        <rFont val="メイリオ"/>
        <family val="3"/>
        <charset val="128"/>
      </rPr>
      <t xml:space="preserve">
</t>
    </r>
    <r>
      <rPr>
        <sz val="7"/>
        <color theme="1"/>
        <rFont val="メイリオ"/>
        <family val="3"/>
        <charset val="128"/>
      </rPr>
      <t>（有床診療所化、診療所化も含む）</t>
    </r>
    <rPh sb="0" eb="2">
      <t>ハイシ</t>
    </rPh>
    <rPh sb="4" eb="6">
      <t>ユウショウ</t>
    </rPh>
    <rPh sb="6" eb="9">
      <t>シンリョウジョ</t>
    </rPh>
    <rPh sb="9" eb="10">
      <t>カ</t>
    </rPh>
    <rPh sb="11" eb="14">
      <t>シンリョウジョ</t>
    </rPh>
    <rPh sb="14" eb="15">
      <t>カ</t>
    </rPh>
    <rPh sb="16" eb="17">
      <t>フク</t>
    </rPh>
    <phoneticPr fontId="1"/>
  </si>
  <si>
    <t>総病床融通数</t>
    <rPh sb="0" eb="1">
      <t>ソウ</t>
    </rPh>
    <rPh sb="1" eb="3">
      <t>ビョウショウ</t>
    </rPh>
    <rPh sb="3" eb="5">
      <t>ユウズウ</t>
    </rPh>
    <rPh sb="5" eb="6">
      <t>スウ</t>
    </rPh>
    <phoneticPr fontId="1"/>
  </si>
  <si>
    <t>病床融通数整合チェック</t>
    <rPh sb="0" eb="2">
      <t>ビョウショウ</t>
    </rPh>
    <rPh sb="2" eb="4">
      <t>ユウズウ</t>
    </rPh>
    <rPh sb="4" eb="5">
      <t>スウ</t>
    </rPh>
    <rPh sb="5" eb="7">
      <t>セイゴウ</t>
    </rPh>
    <phoneticPr fontId="1"/>
  </si>
  <si>
    <t>統合関係医療機関の
対象３区分の総病床数</t>
    <rPh sb="4" eb="6">
      <t>イリョウ</t>
    </rPh>
    <rPh sb="6" eb="8">
      <t>キカン</t>
    </rPh>
    <phoneticPr fontId="1"/>
  </si>
  <si>
    <t>対象３区分の病床減少数
（支給対象病床数）</t>
    <rPh sb="0" eb="2">
      <t>タイショウ</t>
    </rPh>
    <rPh sb="3" eb="5">
      <t>クブン</t>
    </rPh>
    <rPh sb="6" eb="8">
      <t>ビョウショウ</t>
    </rPh>
    <rPh sb="10" eb="11">
      <t>スウ</t>
    </rPh>
    <rPh sb="13" eb="15">
      <t>シキュウ</t>
    </rPh>
    <rPh sb="15" eb="17">
      <t>タイショウ</t>
    </rPh>
    <rPh sb="17" eb="20">
      <t>ビョウショウスウ</t>
    </rPh>
    <phoneticPr fontId="1"/>
  </si>
  <si>
    <t>減少率</t>
    <rPh sb="0" eb="2">
      <t>ゲンショウ</t>
    </rPh>
    <rPh sb="2" eb="3">
      <t>リツ</t>
    </rPh>
    <phoneticPr fontId="1"/>
  </si>
  <si>
    <t>病床融通数</t>
    <rPh sb="0" eb="2">
      <t>ビョウショウ</t>
    </rPh>
    <rPh sb="2" eb="4">
      <t>ユウズウ</t>
    </rPh>
    <rPh sb="4" eb="5">
      <t>スウ</t>
    </rPh>
    <phoneticPr fontId="1"/>
  </si>
  <si>
    <t>統合関係医療機関の名称</t>
    <rPh sb="0" eb="2">
      <t>トウゴウ</t>
    </rPh>
    <rPh sb="2" eb="4">
      <t>カンケイ</t>
    </rPh>
    <rPh sb="4" eb="6">
      <t>イリョウ</t>
    </rPh>
    <rPh sb="6" eb="8">
      <t>キカン</t>
    </rPh>
    <rPh sb="9" eb="11">
      <t>メイショウ</t>
    </rPh>
    <phoneticPr fontId="1"/>
  </si>
  <si>
    <t>統合前の稼働病床数</t>
    <rPh sb="0" eb="2">
      <t>トウゴウ</t>
    </rPh>
    <rPh sb="2" eb="3">
      <t>マエ</t>
    </rPh>
    <rPh sb="4" eb="6">
      <t>カドウ</t>
    </rPh>
    <rPh sb="6" eb="9">
      <t>ビョウショウスウ</t>
    </rPh>
    <phoneticPr fontId="1"/>
  </si>
  <si>
    <t>②　令和2年4月1日時点（※１）</t>
    <rPh sb="2" eb="4">
      <t>レイワ</t>
    </rPh>
    <rPh sb="5" eb="6">
      <t>ネン</t>
    </rPh>
    <rPh sb="7" eb="8">
      <t>ガツ</t>
    </rPh>
    <rPh sb="9" eb="10">
      <t>ニチ</t>
    </rPh>
    <rPh sb="10" eb="12">
      <t>ジテン</t>
    </rPh>
    <phoneticPr fontId="1"/>
  </si>
  <si>
    <t>うち対象３区分（※３）の合計</t>
    <rPh sb="2" eb="4">
      <t>タイショウ</t>
    </rPh>
    <rPh sb="5" eb="7">
      <t>クブン</t>
    </rPh>
    <rPh sb="12" eb="14">
      <t>ゴウケイ</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</si>
  <si>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phoneticPr fontId="1"/>
  </si>
  <si>
    <t>※２　①平成30年度病床機能報告時又は②令和2年4月1日時点の対象３区分合計のいずれか少ない方を基準とする。</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</si>
  <si>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</si>
  <si>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対象３区分のうち
①と②の小さい方</t>
    <rPh sb="0" eb="2">
      <t>タイショウ</t>
    </rPh>
    <rPh sb="3" eb="5">
      <t>クブン</t>
    </rPh>
    <rPh sb="13" eb="14">
      <t>チイ</t>
    </rPh>
    <rPh sb="16" eb="17">
      <t>ホウ</t>
    </rPh>
    <phoneticPr fontId="1"/>
  </si>
  <si>
    <t>対象３区分</t>
    <phoneticPr fontId="1"/>
  </si>
  <si>
    <t>※４　他の統合関係医療機関から病床の融通を受けた場合はマイナス表記、病床を融通した場合はプラス表記とすること。</t>
    <rPh sb="3" eb="4">
      <t>タ</t>
    </rPh>
    <rPh sb="5" eb="7">
      <t>トウゴウ</t>
    </rPh>
    <rPh sb="7" eb="9">
      <t>カンケイ</t>
    </rPh>
    <rPh sb="9" eb="11">
      <t>イリョウ</t>
    </rPh>
    <rPh sb="11" eb="13">
      <t>キカン</t>
    </rPh>
    <rPh sb="15" eb="17">
      <t>ビョウショウ</t>
    </rPh>
    <rPh sb="18" eb="20">
      <t>ユウズウ</t>
    </rPh>
    <rPh sb="21" eb="22">
      <t>ウ</t>
    </rPh>
    <rPh sb="24" eb="26">
      <t>バアイ</t>
    </rPh>
    <rPh sb="31" eb="33">
      <t>ヒョウキ</t>
    </rPh>
    <rPh sb="34" eb="36">
      <t>ビョウショウ</t>
    </rPh>
    <rPh sb="37" eb="39">
      <t>ユウズウ</t>
    </rPh>
    <rPh sb="41" eb="43">
      <t>バアイ</t>
    </rPh>
    <rPh sb="47" eb="49">
      <t>ヒョウキ</t>
    </rPh>
    <phoneticPr fontId="1"/>
  </si>
  <si>
    <t>減少病床数　（1の③－2）</t>
    <rPh sb="0" eb="2">
      <t>ゲンショウ</t>
    </rPh>
    <rPh sb="2" eb="5">
      <t>ビョウショウスウ</t>
    </rPh>
    <phoneticPr fontId="1"/>
  </si>
  <si>
    <t>統合前の許可病床数</t>
    <rPh sb="0" eb="3">
      <t>トウゴウマエ</t>
    </rPh>
    <rPh sb="4" eb="6">
      <t>キョカ</t>
    </rPh>
    <rPh sb="6" eb="9">
      <t>ビョウショウスウ</t>
    </rPh>
    <phoneticPr fontId="1"/>
  </si>
  <si>
    <t>②　令和２年４月１日時点（※５）</t>
    <rPh sb="2" eb="4">
      <t>レイワ</t>
    </rPh>
    <rPh sb="5" eb="6">
      <t>ネン</t>
    </rPh>
    <rPh sb="7" eb="8">
      <t>ガツ</t>
    </rPh>
    <rPh sb="9" eb="10">
      <t>ニチ</t>
    </rPh>
    <rPh sb="10" eb="12">
      <t>ジテン</t>
    </rPh>
    <phoneticPr fontId="1"/>
  </si>
  <si>
    <t>※5　平成30年度病床機能報告から令和2年4月1日までの間に、病床数の変更がない場合は、①と同じ値を記載すること。</t>
    <phoneticPr fontId="1"/>
  </si>
  <si>
    <t>①　平成30年度病床機能報告（※６）</t>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</si>
  <si>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</si>
  <si>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補正後の年間在棟患者延べ数＝年間在棟患者延べ数（（48）欄に記載された数値）÷報告可能な対象期間（月単位）×１２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</si>
  <si>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※７　６の①と６の②の値が同じ場合は７の②の入力は不要。</t>
    <rPh sb="11" eb="12">
      <t>アタイ</t>
    </rPh>
    <rPh sb="13" eb="14">
      <t>オナ</t>
    </rPh>
    <rPh sb="15" eb="17">
      <t>バアイ</t>
    </rPh>
    <rPh sb="22" eb="24">
      <t>ニュウリョク</t>
    </rPh>
    <rPh sb="25" eb="27">
      <t>フヨウ</t>
    </rPh>
    <phoneticPr fontId="1"/>
  </si>
  <si>
    <t>病床数</t>
    <rPh sb="0" eb="3">
      <t>ビョウショウスウ</t>
    </rPh>
    <phoneticPr fontId="1"/>
  </si>
  <si>
    <t>統合前の対象３区分の稼働病床数から一日平均実働病床数までの減少分に係る支給額</t>
    <rPh sb="0" eb="2">
      <t>トウゴウ</t>
    </rPh>
    <rPh sb="2" eb="3">
      <t>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1">
      <t>ゲンショウ</t>
    </rPh>
    <rPh sb="31" eb="32">
      <t>ブン</t>
    </rPh>
    <rPh sb="33" eb="34">
      <t>カカ</t>
    </rPh>
    <rPh sb="35" eb="37">
      <t>シキュウ</t>
    </rPh>
    <rPh sb="37" eb="38">
      <t>ガク</t>
    </rPh>
    <phoneticPr fontId="1"/>
  </si>
  <si>
    <t>一日平均実働病床数から統合後の対象３区分の許可病床数までの減少分に係る支給額</t>
    <rPh sb="0" eb="2">
      <t>イチニチ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シキュウ</t>
    </rPh>
    <rPh sb="37" eb="38">
      <t>ガク</t>
    </rPh>
    <phoneticPr fontId="1"/>
  </si>
  <si>
    <t>病床稼働率</t>
    <rPh sb="0" eb="2">
      <t>ビョウショウ</t>
    </rPh>
    <rPh sb="2" eb="4">
      <t>カドウ</t>
    </rPh>
    <rPh sb="4" eb="5">
      <t>リツ</t>
    </rPh>
    <phoneticPr fontId="1"/>
  </si>
  <si>
    <t>１床あたり単価</t>
    <rPh sb="1" eb="2">
      <t>ショウ</t>
    </rPh>
    <rPh sb="5" eb="7">
      <t>タンカ</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</si>
  <si>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</si>
  <si>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</si>
  <si>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</si>
  <si>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</si>
  <si>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</si>
  <si>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介護転換整合性 チェック</t>
    <rPh sb="0" eb="2">
      <t>カイゴ</t>
    </rPh>
    <rPh sb="2" eb="4">
      <t>テンカン</t>
    </rPh>
    <rPh sb="4" eb="7">
      <t>セイゴウセイ</t>
    </rPh>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</si>
  <si>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</si>
  <si>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A</t>
    <phoneticPr fontId="1"/>
  </si>
  <si>
    <t>B</t>
    <phoneticPr fontId="1"/>
  </si>
  <si>
    <t>C（A-B）</t>
    <phoneticPr fontId="1"/>
  </si>
  <si>
    <t>①</t>
    <phoneticPr fontId="1"/>
  </si>
  <si>
    <t>②</t>
    <phoneticPr fontId="1"/>
  </si>
  <si>
    <t>転換可能数-介</t>
    <rPh sb="0" eb="2">
      <t>テンカン</t>
    </rPh>
    <rPh sb="2" eb="4">
      <t>カノウ</t>
    </rPh>
    <rPh sb="4" eb="5">
      <t>スウ</t>
    </rPh>
    <rPh sb="6" eb="7">
      <t>カイ</t>
    </rPh>
    <phoneticPr fontId="1"/>
  </si>
  <si>
    <t>後回+移回-前回</t>
    <rPh sb="3" eb="4">
      <t>イ</t>
    </rPh>
    <rPh sb="4" eb="5">
      <t>カイ</t>
    </rPh>
    <phoneticPr fontId="1"/>
  </si>
  <si>
    <t>前3-後3-融3</t>
    <rPh sb="0" eb="1">
      <t>マエ</t>
    </rPh>
    <rPh sb="3" eb="4">
      <t>アト</t>
    </rPh>
    <phoneticPr fontId="1"/>
  </si>
  <si>
    <t>代表医療機関の名称</t>
    <rPh sb="0" eb="2">
      <t>ダイヒョウ</t>
    </rPh>
    <rPh sb="2" eb="4">
      <t>イリョウ</t>
    </rPh>
    <rPh sb="4" eb="6">
      <t>キカン</t>
    </rPh>
    <rPh sb="7" eb="9">
      <t>メイショウ</t>
    </rPh>
    <phoneticPr fontId="1"/>
  </si>
  <si>
    <t>代表医療機関の住所・所在地</t>
    <rPh sb="0" eb="2">
      <t>ダイヒョウ</t>
    </rPh>
    <rPh sb="2" eb="4">
      <t>イリョウ</t>
    </rPh>
    <rPh sb="4" eb="6">
      <t>キカン</t>
    </rPh>
    <rPh sb="7" eb="9">
      <t>ジュウショ</t>
    </rPh>
    <rPh sb="10" eb="13">
      <t>ショザイチ</t>
    </rPh>
    <phoneticPr fontId="1"/>
  </si>
  <si>
    <t>5.減少数</t>
    <phoneticPr fontId="1"/>
  </si>
  <si>
    <t>支給対象</t>
    <rPh sb="0" eb="2">
      <t>シキュウ</t>
    </rPh>
    <rPh sb="2" eb="4">
      <t>タイショウ</t>
    </rPh>
    <phoneticPr fontId="1"/>
  </si>
  <si>
    <t>各機能別
融通数整合性ﾁｪｯｸ</t>
    <rPh sb="0" eb="1">
      <t>カク</t>
    </rPh>
    <rPh sb="1" eb="3">
      <t>キノウ</t>
    </rPh>
    <rPh sb="3" eb="4">
      <t>ベツ</t>
    </rPh>
    <rPh sb="7" eb="8">
      <t>スウ</t>
    </rPh>
    <rPh sb="8" eb="11">
      <t>セイゴウセイ</t>
    </rPh>
    <phoneticPr fontId="1"/>
  </si>
  <si>
    <t>機能別</t>
    <rPh sb="0" eb="3">
      <t>キノウベツ</t>
    </rPh>
    <phoneticPr fontId="1"/>
  </si>
  <si>
    <t>最小値</t>
    <rPh sb="0" eb="2">
      <t>サイショウ</t>
    </rPh>
    <rPh sb="2" eb="3">
      <t>アタイ</t>
    </rPh>
    <phoneticPr fontId="1"/>
  </si>
  <si>
    <t>最大値</t>
    <rPh sb="0" eb="3">
      <t>サイダイチ</t>
    </rPh>
    <phoneticPr fontId="1"/>
  </si>
  <si>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1"/>
  </si>
  <si>
    <t>代表</t>
    <rPh sb="0" eb="2">
      <t>ダイヒョウ</t>
    </rPh>
    <phoneticPr fontId="1"/>
  </si>
  <si>
    <t>C22セル～F22セルの入力チェックで使用</t>
    <rPh sb="12" eb="14">
      <t>ニュウリョク</t>
    </rPh>
    <rPh sb="19" eb="21">
      <t>シヨウ</t>
    </rPh>
    <phoneticPr fontId="1"/>
  </si>
  <si>
    <t>↓</t>
    <phoneticPr fontId="1"/>
  </si>
  <si>
    <t>適用一日平均
実働病床数</t>
    <rPh sb="0" eb="2">
      <t>テキヨウ</t>
    </rPh>
    <rPh sb="2" eb="4">
      <t>イチニチ</t>
    </rPh>
    <rPh sb="4" eb="6">
      <t>ヘイキン</t>
    </rPh>
    <rPh sb="7" eb="9">
      <t>ジツドウ</t>
    </rPh>
    <rPh sb="9" eb="12">
      <t>ビョウショウスウ</t>
    </rPh>
    <phoneticPr fontId="1"/>
  </si>
  <si>
    <t>適用病床稼働率</t>
    <rPh sb="0" eb="2">
      <t>テキヨウ</t>
    </rPh>
    <rPh sb="2" eb="4">
      <t>ビョウショウ</t>
    </rPh>
    <rPh sb="4" eb="7">
      <t>カドウリツ</t>
    </rPh>
    <phoneticPr fontId="1"/>
  </si>
  <si>
    <t>4.うち転換数</t>
    <rPh sb="4" eb="6">
      <t>テンカン</t>
    </rPh>
    <rPh sb="6" eb="7">
      <t>スウ</t>
    </rPh>
    <phoneticPr fontId="1"/>
  </si>
  <si>
    <t>計</t>
    <rPh sb="0" eb="1">
      <t>ケイ</t>
    </rPh>
    <phoneticPr fontId="1"/>
  </si>
  <si>
    <t>代表医療機関
の名称</t>
    <rPh sb="0" eb="2">
      <t>ダイヒョウ</t>
    </rPh>
    <rPh sb="2" eb="4">
      <t>イリョウ</t>
    </rPh>
    <rPh sb="4" eb="6">
      <t>キカン</t>
    </rPh>
    <rPh sb="8" eb="10">
      <t>メイショウ</t>
    </rPh>
    <phoneticPr fontId="1"/>
  </si>
  <si>
    <t>対象３区分からの転換数</t>
    <rPh sb="8" eb="10">
      <t>テンカン</t>
    </rPh>
    <rPh sb="10" eb="11">
      <t>スウ</t>
    </rPh>
    <phoneticPr fontId="1"/>
  </si>
  <si>
    <t>病床融通数の合計が0となっていません。</t>
    <phoneticPr fontId="1"/>
  </si>
  <si>
    <t>他の統合関係医療機関との
病床融通数（※４）</t>
    <rPh sb="0" eb="1">
      <t>タ</t>
    </rPh>
    <rPh sb="2" eb="4">
      <t>トウゴウ</t>
    </rPh>
    <rPh sb="4" eb="6">
      <t>カンケイ</t>
    </rPh>
    <rPh sb="6" eb="8">
      <t>イリョウ</t>
    </rPh>
    <rPh sb="8" eb="10">
      <t>キカン</t>
    </rPh>
    <rPh sb="13" eb="15">
      <t>ビョウショウ</t>
    </rPh>
    <rPh sb="15" eb="17">
      <t>ユウズウ</t>
    </rPh>
    <rPh sb="17" eb="18">
      <t>スウ</t>
    </rPh>
    <phoneticPr fontId="1"/>
  </si>
  <si>
    <t>転換可能最大数</t>
    <rPh sb="0" eb="2">
      <t>テンカン</t>
    </rPh>
    <rPh sb="4" eb="6">
      <t>サイダイ</t>
    </rPh>
    <phoneticPr fontId="1"/>
  </si>
  <si>
    <t>前3区-後3区</t>
    <rPh sb="0" eb="1">
      <t>マエ</t>
    </rPh>
    <rPh sb="2" eb="3">
      <t>ク</t>
    </rPh>
    <rPh sb="4" eb="5">
      <t>アト</t>
    </rPh>
    <phoneticPr fontId="1"/>
  </si>
  <si>
    <t>融通3区</t>
    <rPh sb="0" eb="2">
      <t>ユウズウ</t>
    </rPh>
    <rPh sb="3" eb="4">
      <t>ク</t>
    </rPh>
    <phoneticPr fontId="1"/>
  </si>
  <si>
    <t>３区分の減少数</t>
    <phoneticPr fontId="1"/>
  </si>
  <si>
    <t>←のうち融通数</t>
    <rPh sb="4" eb="6">
      <t>ユウズウ</t>
    </rPh>
    <phoneticPr fontId="1"/>
  </si>
  <si>
    <t>3.うち他院への
融通数</t>
    <rPh sb="4" eb="5">
      <t>タ</t>
    </rPh>
    <rPh sb="5" eb="6">
      <t>イン</t>
    </rPh>
    <rPh sb="9" eb="11">
      <t>ユウズウ</t>
    </rPh>
    <rPh sb="11" eb="12">
      <t>スウ</t>
    </rPh>
    <phoneticPr fontId="1"/>
  </si>
  <si>
    <t>D26セルの入力チェックで参照</t>
    <rPh sb="6" eb="8">
      <t>ニュウリョク</t>
    </rPh>
    <rPh sb="13" eb="15">
      <t>サンショウ</t>
    </rPh>
    <phoneticPr fontId="1"/>
  </si>
  <si>
    <t>C26セルの回復期の値</t>
    <rPh sb="6" eb="9">
      <t>カイフクキ</t>
    </rPh>
    <rPh sb="10" eb="11">
      <t>アタイ</t>
    </rPh>
    <phoneticPr fontId="1"/>
  </si>
  <si>
    <t>D56セルの病床数算出で参照</t>
    <rPh sb="6" eb="9">
      <t>ビョウショウスウ</t>
    </rPh>
    <rPh sb="9" eb="11">
      <t>サンシュツ</t>
    </rPh>
    <rPh sb="12" eb="14">
      <t>サンショウ</t>
    </rPh>
    <phoneticPr fontId="1"/>
  </si>
  <si>
    <t>C56セルの単価算出で参照</t>
    <rPh sb="6" eb="8">
      <t>タンカ</t>
    </rPh>
    <rPh sb="8" eb="10">
      <t>サンシュツ</t>
    </rPh>
    <rPh sb="11" eb="13">
      <t>サンショウ</t>
    </rPh>
    <phoneticPr fontId="1"/>
  </si>
  <si>
    <t>C11セル～I11セルで参照</t>
    <rPh sb="12" eb="14">
      <t>サンショウ</t>
    </rPh>
    <phoneticPr fontId="1"/>
  </si>
  <si>
    <t>奈良県知事　殿</t>
    <rPh sb="0" eb="2">
      <t>ナラ</t>
    </rPh>
    <rPh sb="2" eb="5">
      <t>ケンチジ</t>
    </rPh>
    <rPh sb="3" eb="5">
      <t>チジ</t>
    </rPh>
    <phoneticPr fontId="51"/>
  </si>
  <si>
    <t>記</t>
    <rPh sb="0" eb="1">
      <t>キ</t>
    </rPh>
    <phoneticPr fontId="1"/>
  </si>
  <si>
    <t>変更申請年月日</t>
    <rPh sb="0" eb="2">
      <t>ヘンコウ</t>
    </rPh>
    <rPh sb="2" eb="4">
      <t>シンセイ</t>
    </rPh>
    <rPh sb="4" eb="5">
      <t>ネン</t>
    </rPh>
    <rPh sb="5" eb="7">
      <t>ネンガッピ</t>
    </rPh>
    <phoneticPr fontId="51"/>
  </si>
  <si>
    <t>・ 統合に関する合意の内容（合意日、統合後の医療体制、移転を伴う場合は立地等）
・ 統合に関するスケジュール
・ 統合に関する資金計画（廃止となる医療機関に残債がある場合はその処理計画）</t>
    <phoneticPr fontId="1"/>
  </si>
  <si>
    <t>統合計画（変更）（以下の項目を必ず含み、変更箇所がわかるようにすること）</t>
    <rPh sb="20" eb="22">
      <t>ヘンコウ</t>
    </rPh>
    <rPh sb="22" eb="24">
      <t>カショ</t>
    </rPh>
    <phoneticPr fontId="1"/>
  </si>
  <si>
    <t>６．添付資料</t>
    <rPh sb="2" eb="4">
      <t>テンプ</t>
    </rPh>
    <rPh sb="4" eb="6">
      <t>シリョウ</t>
    </rPh>
    <phoneticPr fontId="1"/>
  </si>
  <si>
    <t>統合支援給付金支給申請書兼口座振込依頼書(変更）</t>
    <rPh sb="0" eb="2">
      <t>トウゴウ</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</si>
  <si>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　  　年　月　日付け奈良県指令　　第　　号をもって支給決定を受けた　年度統合支援給付金に係る事業について、下記のとおり変更したいので、病床機能再編支援事業給付金交付要綱第９条第1項の規定により、下記のとおり提出します。
　また、下記７の「支給申請に関する誓約事項」について誓約します。</t>
    <rPh sb="26" eb="28">
      <t>シキュウ</t>
    </rPh>
    <rPh sb="115" eb="117">
      <t>カキ</t>
    </rPh>
    <rPh sb="120" eb="122">
      <t>シキュウ</t>
    </rPh>
    <rPh sb="122" eb="124">
      <t>シンセイ</t>
    </rPh>
    <rPh sb="125" eb="126">
      <t>カン</t>
    </rPh>
    <rPh sb="128" eb="130">
      <t>セイヤク</t>
    </rPh>
    <rPh sb="130" eb="132">
      <t>ジコウ</t>
    </rPh>
    <rPh sb="137" eb="139">
      <t>セイヤク</t>
    </rPh>
    <phoneticPr fontId="1"/>
  </si>
  <si>
    <t>第５号様式(第９条関係)</t>
    <rPh sb="0" eb="1">
      <t>ダイ</t>
    </rPh>
    <rPh sb="2" eb="3">
      <t>ゴウ</t>
    </rPh>
    <rPh sb="3" eb="5">
      <t>ヨウシキ</t>
    </rPh>
    <rPh sb="6" eb="7">
      <t>ダイ</t>
    </rPh>
    <rPh sb="8" eb="9">
      <t>ジョウ</t>
    </rPh>
    <rPh sb="9" eb="11">
      <t>カンケイ</t>
    </rPh>
    <phoneticPr fontId="51"/>
  </si>
  <si>
    <t>５．統合計画に係る奈良県医療審議会への意見聴取の状況</t>
    <rPh sb="2" eb="4">
      <t>トウゴウ</t>
    </rPh>
    <rPh sb="4" eb="6">
      <t>ケイカク</t>
    </rPh>
    <rPh sb="7" eb="8">
      <t>カカ</t>
    </rPh>
    <rPh sb="9" eb="11">
      <t>ナラ</t>
    </rPh>
    <rPh sb="11" eb="12">
      <t>ケン</t>
    </rPh>
    <rPh sb="12" eb="14">
      <t>イリョウ</t>
    </rPh>
    <rPh sb="14" eb="16">
      <t>シンギ</t>
    </rPh>
    <rPh sb="16" eb="17">
      <t>カイ</t>
    </rPh>
    <rPh sb="19" eb="21">
      <t>イケン</t>
    </rPh>
    <rPh sb="21" eb="23">
      <t>チョウシュ</t>
    </rPh>
    <rPh sb="24" eb="26">
      <t>ジョウキョウ</t>
    </rPh>
    <phoneticPr fontId="1"/>
  </si>
  <si>
    <t xml:space="preserve">
　（１）本申請に係る統合計画について、全ての統合関係医療機関が合意しています。
　（２）本給付金に関する報告や調査について、厚生労働省又は奈良県から求められた場合には、全ての統合関係
　　　医療機関において、これに応じます。
　（３）本給付金の給付後、以下の①から③に該当した場合は、本給付金の全額又は一部を返還します。
　　　①　統合計画に記載の内容について達成が見込めなくなった場合
　　　②　統合関係医療機関が、給付金の支給を受けた日から令和８年３月31日までの間に対象３区分の許可病床数
　　　　を増加させた場合（ただし、特定の疾患にり患する者が多くなる等の事情により、厚生労働大臣又は奈良県
　　　　知事が特に認める場合に許可病床数を増加させる場合はこの限りではない。）
　　　③　申請内容を偽り、その他不正の手段により本給付金の支給を受けたことが判明した場合
　</t>
    <rPh sb="5" eb="6">
      <t>ホン</t>
    </rPh>
    <rPh sb="6" eb="8">
      <t>シンセイ</t>
    </rPh>
    <rPh sb="9" eb="10">
      <t>カカ</t>
    </rPh>
    <rPh sb="11" eb="13">
      <t>トウゴウ</t>
    </rPh>
    <rPh sb="13" eb="15">
      <t>ケイカク</t>
    </rPh>
    <rPh sb="20" eb="21">
      <t>スベ</t>
    </rPh>
    <rPh sb="23" eb="25">
      <t>トウゴウ</t>
    </rPh>
    <rPh sb="25" eb="27">
      <t>カンケイ</t>
    </rPh>
    <rPh sb="27" eb="29">
      <t>イリョウ</t>
    </rPh>
    <rPh sb="29" eb="31">
      <t>キカン</t>
    </rPh>
    <rPh sb="32" eb="34">
      <t>ゴウイ</t>
    </rPh>
    <rPh sb="45" eb="47">
      <t>ホンキュウ</t>
    </rPh>
    <rPh sb="63" eb="65">
      <t>コウセイ</t>
    </rPh>
    <rPh sb="65" eb="68">
      <t>ロウドウショウ</t>
    </rPh>
    <rPh sb="68" eb="69">
      <t>マタ</t>
    </rPh>
    <rPh sb="75" eb="76">
      <t>モト</t>
    </rPh>
    <rPh sb="80" eb="82">
      <t>バアイ</t>
    </rPh>
    <rPh sb="85" eb="86">
      <t>スベ</t>
    </rPh>
    <rPh sb="88" eb="90">
      <t>トウゴウ</t>
    </rPh>
    <rPh sb="96" eb="98">
      <t>イリョウ</t>
    </rPh>
    <rPh sb="98" eb="100">
      <t>キカン</t>
    </rPh>
    <rPh sb="108" eb="109">
      <t>オウ</t>
    </rPh>
    <rPh sb="125" eb="126">
      <t>ゴ</t>
    </rPh>
    <rPh sb="127" eb="129">
      <t>イカ</t>
    </rPh>
    <rPh sb="135" eb="137">
      <t>ガイトウ</t>
    </rPh>
    <rPh sb="139" eb="141">
      <t>バアイ</t>
    </rPh>
    <rPh sb="143" eb="144">
      <t>ホン</t>
    </rPh>
    <rPh sb="144" eb="147">
      <t>キュウフキン</t>
    </rPh>
    <rPh sb="148" eb="150">
      <t>ゼンガク</t>
    </rPh>
    <rPh sb="150" eb="151">
      <t>マタ</t>
    </rPh>
    <rPh sb="152" eb="154">
      <t>イチブ</t>
    </rPh>
    <rPh sb="155" eb="157">
      <t>ヘンカン</t>
    </rPh>
    <rPh sb="192" eb="194">
      <t>バアイ</t>
    </rPh>
    <rPh sb="237" eb="239">
      <t>タイショウ</t>
    </rPh>
    <rPh sb="240" eb="242">
      <t>クブン</t>
    </rPh>
    <rPh sb="296" eb="297">
      <t>マタ</t>
    </rPh>
    <rPh sb="298" eb="301">
      <t>ナラケン</t>
    </rPh>
    <rPh sb="347" eb="349">
      <t>シンセイ</t>
    </rPh>
    <rPh sb="349" eb="351">
      <t>ナイヨウ</t>
    </rPh>
    <rPh sb="352" eb="353">
      <t>イツワ</t>
    </rPh>
    <rPh sb="357" eb="358">
      <t>タ</t>
    </rPh>
    <rPh sb="358" eb="360">
      <t>フセイ</t>
    </rPh>
    <rPh sb="361" eb="363">
      <t>シュダン</t>
    </rPh>
    <rPh sb="366" eb="368">
      <t>ホンキュウ</t>
    </rPh>
    <rPh sb="371" eb="373">
      <t>シキュウ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</si>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</sst>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 0.0_ "/>
    <numFmt numFmtId="184" formatCode="0.0%"/>
    <numFmt numFmtId="185" formatCode="0_ "/>
    <numFmt numFmtId="186" formatCode="#,##0;&quot;▲ &quot;#,##0"/>
    <numFmt numFmtId="187" formatCode="0%&quot;以&quot;&quot;上&quot;"/>
  </numFmts>
  <fonts count="7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u/>
      <sz val="11"/>
      <color theme="10"/>
      <name val="ＭＳ Ｐゴシック"/>
      <family val="2"/>
      <charset val="128"/>
      <scheme val="minor"/>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u/>
      <sz val="11"/>
      <color theme="10"/>
      <name val="メイリオ"/>
      <family val="3"/>
      <charset val="128"/>
    </font>
    <font>
      <sz val="12"/>
      <name val="メイリオ"/>
      <family val="3"/>
      <charset val="128"/>
    </font>
    <font>
      <sz val="7"/>
      <name val="メイリオ"/>
      <family val="3"/>
      <charset val="128"/>
    </font>
    <font>
      <sz val="8.5"/>
      <name val="メイリオ"/>
      <family val="3"/>
      <charset val="128"/>
    </font>
    <font>
      <sz val="14"/>
      <color theme="1"/>
      <name val="メイリオ"/>
      <family val="3"/>
      <charset val="128"/>
    </font>
    <font>
      <sz val="9"/>
      <color theme="1"/>
      <name val="メイリオ"/>
      <family val="3"/>
      <charset val="128"/>
    </font>
    <font>
      <sz val="12"/>
      <color theme="1"/>
      <name val="メイリオ"/>
      <family val="3"/>
      <charset val="128"/>
    </font>
    <font>
      <sz val="7"/>
      <color theme="1"/>
      <name val="メイリオ"/>
      <family val="3"/>
      <charset val="128"/>
    </font>
    <font>
      <b/>
      <sz val="11"/>
      <color theme="1"/>
      <name val="メイリオ"/>
      <family val="3"/>
      <charset val="128"/>
    </font>
    <font>
      <sz val="8"/>
      <color theme="1"/>
      <name val="メイリオ"/>
      <family val="3"/>
      <charset val="128"/>
    </font>
    <font>
      <sz val="11"/>
      <color theme="0"/>
      <name val="メイリオ"/>
      <family val="3"/>
      <charset val="128"/>
    </font>
    <font>
      <b/>
      <sz val="10"/>
      <color theme="0"/>
      <name val="メイリオ"/>
      <family val="3"/>
      <charset val="128"/>
    </font>
    <font>
      <b/>
      <sz val="9"/>
      <color indexed="81"/>
      <name val="MS P ゴシック"/>
      <family val="3"/>
      <charset val="128"/>
    </font>
  </fonts>
  <fills count="5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CC"/>
        <bgColor indexed="64"/>
      </patternFill>
    </fill>
  </fills>
  <borders count="15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style="medium">
        <color indexed="64"/>
      </right>
      <top/>
      <bottom style="thin">
        <color indexed="64"/>
      </bottom>
      <diagonal/>
    </border>
    <border>
      <left/>
      <right/>
      <top style="medium">
        <color auto="1"/>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bottom style="medium">
        <color auto="1"/>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620">
    <xf numFmtId="0" fontId="0" fillId="0" borderId="0" xfId="0">
      <alignment vertical="center"/>
    </xf>
    <xf numFmtId="0" fontId="53" fillId="0" borderId="0" xfId="212" applyFont="1" applyFill="1">
      <alignment vertical="center"/>
    </xf>
    <xf numFmtId="0" fontId="55" fillId="0" borderId="0" xfId="214" applyFont="1" applyFill="1" applyBorder="1" applyAlignment="1">
      <alignment vertical="center"/>
    </xf>
    <xf numFmtId="0" fontId="53" fillId="0" borderId="0" xfId="213" applyFont="1" applyFill="1">
      <alignment vertical="center"/>
    </xf>
    <xf numFmtId="0" fontId="57" fillId="0" borderId="0" xfId="213" applyFont="1" applyFill="1" applyAlignment="1">
      <alignment horizontal="center" vertical="center"/>
    </xf>
    <xf numFmtId="0" fontId="55" fillId="0" borderId="0" xfId="213" applyFont="1" applyFill="1" applyBorder="1" applyAlignment="1">
      <alignment vertical="center"/>
    </xf>
    <xf numFmtId="0" fontId="53" fillId="0" borderId="0" xfId="213" applyFont="1" applyFill="1" applyAlignment="1">
      <alignment vertical="center"/>
    </xf>
    <xf numFmtId="0" fontId="59" fillId="0" borderId="0" xfId="213" applyFont="1" applyBorder="1" applyAlignment="1">
      <alignment vertical="center" wrapText="1"/>
    </xf>
    <xf numFmtId="0" fontId="53" fillId="0" borderId="0" xfId="213" applyFont="1" applyBorder="1" applyAlignment="1">
      <alignment horizontal="left" vertical="center" wrapText="1"/>
    </xf>
    <xf numFmtId="0" fontId="53" fillId="0" borderId="0" xfId="213" applyFont="1" applyFill="1" applyAlignment="1">
      <alignment horizontal="left" vertical="center"/>
    </xf>
    <xf numFmtId="0" fontId="53" fillId="0" borderId="0" xfId="213" applyFont="1" applyFill="1" applyBorder="1" applyAlignment="1">
      <alignment horizontal="left" vertical="center"/>
    </xf>
    <xf numFmtId="0" fontId="53" fillId="48" borderId="0" xfId="213" applyFont="1" applyFill="1" applyBorder="1" applyAlignment="1">
      <alignment vertical="center" textRotation="255"/>
    </xf>
    <xf numFmtId="0" fontId="53" fillId="48" borderId="4" xfId="213" applyFont="1" applyFill="1" applyBorder="1" applyAlignment="1">
      <alignment vertical="center" textRotation="255"/>
    </xf>
    <xf numFmtId="0" fontId="53" fillId="0" borderId="0" xfId="213" applyFont="1" applyFill="1" applyBorder="1" applyAlignment="1">
      <alignment horizontal="center" vertical="center"/>
    </xf>
    <xf numFmtId="0" fontId="53" fillId="0" borderId="0" xfId="213" applyFont="1" applyFill="1" applyBorder="1">
      <alignment vertical="center"/>
    </xf>
    <xf numFmtId="0" fontId="53" fillId="48" borderId="51" xfId="213" applyFont="1" applyFill="1" applyBorder="1" applyAlignment="1">
      <alignment vertical="center" textRotation="255"/>
    </xf>
    <xf numFmtId="0" fontId="53" fillId="0" borderId="0" xfId="213" applyFont="1" applyFill="1" applyBorder="1" applyAlignment="1">
      <alignment vertical="center" wrapText="1"/>
    </xf>
    <xf numFmtId="0" fontId="60" fillId="48" borderId="0" xfId="213" applyFont="1" applyFill="1" applyBorder="1" applyAlignment="1">
      <alignment vertical="center"/>
    </xf>
    <xf numFmtId="0" fontId="53" fillId="48" borderId="0" xfId="213" applyFont="1" applyFill="1" applyBorder="1" applyAlignment="1">
      <alignment vertical="center"/>
    </xf>
    <xf numFmtId="0" fontId="53" fillId="48" borderId="0" xfId="213" applyFont="1" applyFill="1" applyBorder="1" applyAlignment="1">
      <alignment horizontal="left" vertical="center"/>
    </xf>
    <xf numFmtId="0" fontId="53" fillId="49" borderId="0" xfId="213" applyFont="1" applyFill="1" applyBorder="1" applyAlignment="1">
      <alignment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8" borderId="0" xfId="213" applyFont="1" applyFill="1" applyBorder="1" applyAlignment="1">
      <alignment horizontal="center" vertical="center"/>
    </xf>
    <xf numFmtId="0" fontId="65" fillId="0" borderId="0" xfId="213" applyFont="1" applyFill="1" applyBorder="1" applyAlignment="1">
      <alignment vertical="center" wrapText="1"/>
    </xf>
    <xf numFmtId="38" fontId="60" fillId="48" borderId="0" xfId="130" applyFont="1" applyFill="1" applyBorder="1" applyAlignment="1">
      <alignment vertical="center" wrapText="1"/>
    </xf>
    <xf numFmtId="0" fontId="53" fillId="48" borderId="0" xfId="213" applyFont="1" applyFill="1" applyBorder="1" applyAlignment="1">
      <alignment vertical="center" shrinkToFit="1"/>
    </xf>
    <xf numFmtId="0" fontId="63" fillId="48" borderId="0" xfId="213" applyFont="1" applyFill="1" applyBorder="1" applyAlignment="1">
      <alignment vertical="center" wrapText="1"/>
    </xf>
    <xf numFmtId="0" fontId="53" fillId="48" borderId="0" xfId="213" applyFont="1" applyFill="1" applyBorder="1" applyAlignment="1">
      <alignment vertical="center" wrapText="1"/>
    </xf>
    <xf numFmtId="0" fontId="67" fillId="48" borderId="0" xfId="213" applyFont="1" applyFill="1" applyBorder="1" applyAlignment="1">
      <alignment vertical="center" wrapText="1"/>
    </xf>
    <xf numFmtId="0" fontId="53" fillId="48" borderId="0" xfId="213" applyFont="1" applyFill="1" applyBorder="1" applyAlignment="1">
      <alignment vertical="top" wrapTex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0" fontId="53" fillId="0" borderId="0" xfId="213" applyFont="1" applyFill="1" applyAlignment="1">
      <alignment vertical="center" wrapText="1"/>
    </xf>
    <xf numFmtId="0" fontId="53" fillId="48" borderId="0" xfId="187" applyFont="1" applyFill="1" applyBorder="1" applyAlignment="1">
      <alignment vertical="center"/>
    </xf>
    <xf numFmtId="0" fontId="63" fillId="48" borderId="0" xfId="213" applyFont="1" applyFill="1" applyBorder="1" applyAlignment="1">
      <alignment vertical="center" shrinkToFit="1"/>
    </xf>
    <xf numFmtId="0" fontId="53"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3" fillId="48" borderId="0" xfId="69" applyFont="1" applyFill="1" applyBorder="1" applyAlignment="1">
      <alignment horizontal="right" vertical="center"/>
    </xf>
    <xf numFmtId="0" fontId="53" fillId="48" borderId="0" xfId="69" applyFont="1" applyFill="1" applyBorder="1" applyAlignment="1">
      <alignment horizontal="left" vertical="center" shrinkToFit="1"/>
    </xf>
    <xf numFmtId="0" fontId="53" fillId="48" borderId="0" xfId="69" applyFont="1" applyFill="1" applyBorder="1" applyAlignment="1">
      <alignment horizontal="left" vertical="center"/>
    </xf>
    <xf numFmtId="0" fontId="53" fillId="0" borderId="0" xfId="69" applyFont="1" applyBorder="1" applyAlignment="1">
      <alignment horizontal="left" vertical="center"/>
    </xf>
    <xf numFmtId="0" fontId="53"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38" fontId="61" fillId="48" borderId="0" xfId="130" applyFont="1" applyFill="1" applyBorder="1" applyAlignment="1" applyProtection="1">
      <alignment vertical="center" wrapText="1"/>
      <protection locked="0"/>
    </xf>
    <xf numFmtId="38" fontId="60" fillId="48" borderId="0" xfId="130" applyFont="1" applyFill="1" applyBorder="1" applyAlignment="1" applyProtection="1">
      <alignment vertical="center" wrapText="1"/>
      <protection locked="0"/>
    </xf>
    <xf numFmtId="0" fontId="53" fillId="0" borderId="0" xfId="213" applyFont="1" applyFill="1" applyAlignment="1" applyProtection="1">
      <alignment vertical="center"/>
      <protection locked="0"/>
    </xf>
    <xf numFmtId="0" fontId="53" fillId="48" borderId="0" xfId="213" applyFont="1" applyFill="1" applyBorder="1" applyAlignment="1" applyProtection="1">
      <alignment vertical="center"/>
      <protection locked="0"/>
    </xf>
    <xf numFmtId="38" fontId="53" fillId="48" borderId="0" xfId="130" applyFont="1" applyFill="1" applyBorder="1" applyAlignment="1" applyProtection="1">
      <alignment vertical="center" wrapText="1"/>
      <protection locked="0"/>
    </xf>
    <xf numFmtId="0" fontId="53" fillId="48" borderId="0" xfId="213" applyFont="1" applyFill="1" applyBorder="1" applyAlignment="1" applyProtection="1">
      <alignment vertical="center" shrinkToFit="1"/>
      <protection locked="0"/>
    </xf>
    <xf numFmtId="0" fontId="68" fillId="0" borderId="0" xfId="0" applyFont="1">
      <alignment vertical="center"/>
    </xf>
    <xf numFmtId="0" fontId="58" fillId="0" borderId="0" xfId="0" applyFont="1">
      <alignment vertical="center"/>
    </xf>
    <xf numFmtId="0" fontId="59" fillId="49" borderId="5" xfId="0" applyFont="1" applyFill="1" applyBorder="1" applyAlignment="1">
      <alignment horizontal="center" vertical="center" textRotation="255" shrinkToFit="1"/>
    </xf>
    <xf numFmtId="0" fontId="59" fillId="49" borderId="77" xfId="0" applyFont="1" applyFill="1" applyBorder="1" applyAlignment="1">
      <alignment horizontal="center" vertical="center" textRotation="255" shrinkToFit="1"/>
    </xf>
    <xf numFmtId="0" fontId="59" fillId="49" borderId="75" xfId="0" applyFont="1" applyFill="1" applyBorder="1" applyAlignment="1">
      <alignment horizontal="center" vertical="center" textRotation="255" shrinkToFit="1"/>
    </xf>
    <xf numFmtId="0" fontId="59" fillId="49" borderId="76" xfId="0" applyFont="1" applyFill="1" applyBorder="1" applyAlignment="1">
      <alignment horizontal="center" vertical="center" textRotation="255" shrinkToFit="1"/>
    </xf>
    <xf numFmtId="0" fontId="59" fillId="49" borderId="65" xfId="0" applyFont="1" applyFill="1" applyBorder="1" applyAlignment="1">
      <alignment horizontal="center" vertical="center" textRotation="255" shrinkToFit="1"/>
    </xf>
    <xf numFmtId="0" fontId="59" fillId="49" borderId="100" xfId="0" applyFont="1" applyFill="1" applyBorder="1" applyAlignment="1">
      <alignment horizontal="center" vertical="center" textRotation="255" shrinkToFit="1"/>
    </xf>
    <xf numFmtId="0" fontId="58" fillId="0" borderId="0" xfId="0" applyFont="1" applyAlignment="1">
      <alignment vertical="center" textRotation="255"/>
    </xf>
    <xf numFmtId="0" fontId="64" fillId="0" borderId="2" xfId="349" applyFont="1" applyFill="1" applyBorder="1" applyAlignment="1">
      <alignment horizontal="center" vertical="center"/>
    </xf>
    <xf numFmtId="0" fontId="58" fillId="0" borderId="2" xfId="0" applyFont="1" applyBorder="1" applyAlignment="1">
      <alignment horizontal="center" vertical="center" shrinkToFit="1"/>
    </xf>
    <xf numFmtId="0" fontId="59" fillId="0" borderId="0" xfId="0" applyFont="1" applyFill="1" applyBorder="1" applyAlignment="1">
      <alignment horizontal="left" vertical="top" wrapText="1"/>
    </xf>
    <xf numFmtId="0" fontId="59" fillId="49" borderId="78" xfId="0" applyFont="1" applyFill="1" applyBorder="1" applyAlignment="1">
      <alignment horizontal="center" vertical="center" wrapText="1"/>
    </xf>
    <xf numFmtId="0" fontId="70" fillId="0" borderId="83" xfId="0" applyFont="1" applyFill="1" applyBorder="1" applyAlignment="1">
      <alignment horizontal="center" vertical="center" wrapText="1"/>
    </xf>
    <xf numFmtId="0" fontId="58" fillId="0" borderId="0" xfId="0" applyFont="1" applyFill="1" applyBorder="1">
      <alignment vertical="center"/>
    </xf>
    <xf numFmtId="0" fontId="58" fillId="0" borderId="0" xfId="0" applyFont="1" applyAlignment="1">
      <alignment vertical="center"/>
    </xf>
    <xf numFmtId="0" fontId="58" fillId="0" borderId="0" xfId="0" applyFont="1" applyFill="1" applyBorder="1" applyAlignment="1">
      <alignment horizontal="center" vertical="center"/>
    </xf>
    <xf numFmtId="0" fontId="58" fillId="0" borderId="0" xfId="0" applyFont="1" applyFill="1" applyBorder="1" applyAlignment="1">
      <alignment horizontal="left" vertical="center" wrapText="1"/>
    </xf>
    <xf numFmtId="0" fontId="73" fillId="0" borderId="0" xfId="0" applyFont="1" applyFill="1" applyBorder="1" applyAlignment="1">
      <alignment horizontal="center" vertical="center" shrinkToFit="1"/>
    </xf>
    <xf numFmtId="0" fontId="58" fillId="0" borderId="0" xfId="0" applyFont="1" applyFill="1" applyBorder="1" applyAlignment="1">
      <alignment horizontal="center" vertical="center" wrapText="1"/>
    </xf>
    <xf numFmtId="38" fontId="58" fillId="0" borderId="0" xfId="348" applyFont="1" applyFill="1" applyBorder="1">
      <alignment vertical="center"/>
    </xf>
    <xf numFmtId="0" fontId="58" fillId="0" borderId="0" xfId="0" applyFont="1" applyFill="1" applyBorder="1" applyAlignment="1">
      <alignment horizontal="left" vertical="center"/>
    </xf>
    <xf numFmtId="9" fontId="58" fillId="0" borderId="0" xfId="0" applyNumberFormat="1" applyFont="1" applyFill="1" applyBorder="1">
      <alignment vertical="center"/>
    </xf>
    <xf numFmtId="0" fontId="59" fillId="0" borderId="0" xfId="0" applyFont="1" applyFill="1" applyBorder="1" applyAlignment="1">
      <alignment horizontal="center" vertical="center"/>
    </xf>
    <xf numFmtId="38" fontId="58" fillId="0" borderId="0" xfId="0" applyNumberFormat="1" applyFont="1" applyFill="1" applyBorder="1">
      <alignment vertical="center"/>
    </xf>
    <xf numFmtId="186" fontId="70" fillId="0" borderId="54" xfId="0" applyNumberFormat="1" applyFont="1" applyFill="1" applyBorder="1" applyAlignment="1">
      <alignment vertical="center" shrinkToFit="1"/>
    </xf>
    <xf numFmtId="186" fontId="70" fillId="0" borderId="77" xfId="0" applyNumberFormat="1" applyFont="1" applyFill="1" applyBorder="1" applyAlignment="1">
      <alignment vertical="center" shrinkToFit="1"/>
    </xf>
    <xf numFmtId="186" fontId="70" fillId="0" borderId="75" xfId="0" applyNumberFormat="1" applyFont="1" applyFill="1" applyBorder="1" applyAlignment="1">
      <alignment vertical="center" shrinkToFit="1"/>
    </xf>
    <xf numFmtId="186" fontId="70" fillId="0" borderId="76" xfId="0" applyNumberFormat="1" applyFont="1" applyFill="1" applyBorder="1" applyAlignment="1">
      <alignment vertical="center" shrinkToFit="1"/>
    </xf>
    <xf numFmtId="186" fontId="70" fillId="0" borderId="2" xfId="0" applyNumberFormat="1" applyFont="1" applyFill="1" applyBorder="1" applyAlignment="1">
      <alignment vertical="center" shrinkToFit="1"/>
    </xf>
    <xf numFmtId="186" fontId="70" fillId="0" borderId="100" xfId="0" applyNumberFormat="1" applyFont="1" applyFill="1" applyBorder="1" applyAlignment="1">
      <alignment vertical="center" shrinkToFit="1"/>
    </xf>
    <xf numFmtId="186" fontId="70" fillId="0" borderId="79" xfId="0" applyNumberFormat="1" applyFont="1" applyFill="1" applyBorder="1" applyAlignment="1">
      <alignment vertical="center" shrinkToFit="1"/>
    </xf>
    <xf numFmtId="186" fontId="70" fillId="0" borderId="80" xfId="0" applyNumberFormat="1" applyFont="1" applyFill="1" applyBorder="1" applyAlignment="1">
      <alignment vertical="center" shrinkToFit="1"/>
    </xf>
    <xf numFmtId="186" fontId="70" fillId="0" borderId="81" xfId="0" applyNumberFormat="1" applyFont="1" applyFill="1" applyBorder="1" applyAlignment="1">
      <alignment vertical="center" shrinkToFit="1"/>
    </xf>
    <xf numFmtId="186" fontId="70" fillId="0" borderId="82" xfId="0" applyNumberFormat="1" applyFont="1" applyFill="1" applyBorder="1" applyAlignment="1">
      <alignment vertical="center" shrinkToFit="1"/>
    </xf>
    <xf numFmtId="186" fontId="70" fillId="0" borderId="78" xfId="0" applyNumberFormat="1" applyFont="1" applyFill="1" applyBorder="1" applyAlignment="1">
      <alignment vertical="center" shrinkToFit="1"/>
    </xf>
    <xf numFmtId="186" fontId="70" fillId="0" borderId="101" xfId="0" applyNumberFormat="1" applyFont="1" applyFill="1" applyBorder="1" applyAlignment="1">
      <alignment vertical="center" shrinkToFit="1"/>
    </xf>
    <xf numFmtId="184" fontId="70" fillId="0" borderId="2" xfId="0" applyNumberFormat="1" applyFont="1" applyFill="1" applyBorder="1" applyAlignment="1">
      <alignment horizontal="right" vertical="center" shrinkToFit="1"/>
    </xf>
    <xf numFmtId="3" fontId="70" fillId="0" borderId="2" xfId="0" applyNumberFormat="1" applyFont="1" applyFill="1" applyBorder="1" applyAlignment="1">
      <alignment vertical="center" shrinkToFit="1"/>
    </xf>
    <xf numFmtId="3" fontId="70" fillId="0" borderId="78" xfId="0" applyNumberFormat="1" applyFont="1" applyFill="1" applyBorder="1" applyAlignment="1">
      <alignment vertical="center" shrinkToFit="1"/>
    </xf>
    <xf numFmtId="0" fontId="58" fillId="50" borderId="2" xfId="0" applyFont="1" applyFill="1" applyBorder="1" applyAlignment="1" applyProtection="1">
      <alignment horizontal="center" vertical="center"/>
      <protection locked="0"/>
    </xf>
    <xf numFmtId="186" fontId="58" fillId="50" borderId="86" xfId="0" applyNumberFormat="1" applyFont="1" applyFill="1" applyBorder="1" applyProtection="1">
      <alignment vertical="center"/>
      <protection locked="0"/>
    </xf>
    <xf numFmtId="186" fontId="58" fillId="50" borderId="87" xfId="0" applyNumberFormat="1" applyFont="1" applyFill="1" applyBorder="1" applyProtection="1">
      <alignment vertical="center"/>
      <protection locked="0"/>
    </xf>
    <xf numFmtId="186" fontId="58" fillId="50" borderId="91" xfId="0" applyNumberFormat="1" applyFont="1" applyFill="1" applyBorder="1" applyProtection="1">
      <alignment vertical="center"/>
      <protection locked="0"/>
    </xf>
    <xf numFmtId="186" fontId="58" fillId="50" borderId="55" xfId="0" applyNumberFormat="1" applyFont="1" applyFill="1" applyBorder="1" applyProtection="1">
      <alignment vertical="center"/>
      <protection locked="0"/>
    </xf>
    <xf numFmtId="186" fontId="58" fillId="0" borderId="102" xfId="0" applyNumberFormat="1" applyFont="1" applyFill="1" applyBorder="1" applyProtection="1">
      <alignment vertical="center"/>
    </xf>
    <xf numFmtId="186" fontId="58" fillId="0" borderId="103" xfId="0" applyNumberFormat="1" applyFont="1" applyFill="1" applyBorder="1" applyProtection="1">
      <alignment vertical="center"/>
    </xf>
    <xf numFmtId="186" fontId="58" fillId="0" borderId="104" xfId="0" applyNumberFormat="1" applyFont="1" applyFill="1" applyBorder="1" applyProtection="1">
      <alignment vertical="center"/>
    </xf>
    <xf numFmtId="186" fontId="58" fillId="0" borderId="105" xfId="0" applyNumberFormat="1" applyFont="1" applyFill="1" applyBorder="1" applyProtection="1">
      <alignment vertical="center"/>
    </xf>
    <xf numFmtId="186" fontId="58" fillId="0" borderId="106" xfId="0" applyNumberFormat="1" applyFont="1" applyFill="1" applyBorder="1" applyProtection="1">
      <alignment vertical="center"/>
    </xf>
    <xf numFmtId="186" fontId="58" fillId="50" borderId="108" xfId="0" applyNumberFormat="1" applyFont="1" applyFill="1" applyBorder="1" applyProtection="1">
      <alignment vertical="center"/>
      <protection locked="0"/>
    </xf>
    <xf numFmtId="186" fontId="58" fillId="50" borderId="109" xfId="0" applyNumberFormat="1" applyFont="1" applyFill="1" applyBorder="1" applyProtection="1">
      <alignment vertical="center"/>
      <protection locked="0"/>
    </xf>
    <xf numFmtId="186" fontId="58" fillId="50" borderId="110" xfId="0" applyNumberFormat="1" applyFont="1" applyFill="1" applyBorder="1" applyProtection="1">
      <alignment vertical="center"/>
      <protection locked="0"/>
    </xf>
    <xf numFmtId="186" fontId="58" fillId="50" borderId="111" xfId="0" applyNumberFormat="1" applyFont="1" applyFill="1" applyBorder="1" applyProtection="1">
      <alignment vertical="center"/>
      <protection locked="0"/>
    </xf>
    <xf numFmtId="186" fontId="58" fillId="50" borderId="112" xfId="0" applyNumberFormat="1" applyFont="1" applyFill="1" applyBorder="1" applyProtection="1">
      <alignment vertical="center"/>
      <protection locked="0"/>
    </xf>
    <xf numFmtId="186" fontId="58" fillId="50" borderId="114" xfId="0" applyNumberFormat="1" applyFont="1" applyFill="1" applyBorder="1" applyProtection="1">
      <alignment vertical="center"/>
      <protection locked="0"/>
    </xf>
    <xf numFmtId="186" fontId="58" fillId="50" borderId="115" xfId="0" applyNumberFormat="1" applyFont="1" applyFill="1" applyBorder="1" applyProtection="1">
      <alignment vertical="center"/>
      <protection locked="0"/>
    </xf>
    <xf numFmtId="186" fontId="58" fillId="50" borderId="116" xfId="0" applyNumberFormat="1" applyFont="1" applyFill="1" applyBorder="1" applyProtection="1">
      <alignment vertical="center"/>
      <protection locked="0"/>
    </xf>
    <xf numFmtId="186" fontId="58" fillId="50" borderId="117" xfId="0" applyNumberFormat="1" applyFont="1" applyFill="1" applyBorder="1" applyProtection="1">
      <alignment vertical="center"/>
      <protection locked="0"/>
    </xf>
    <xf numFmtId="186" fontId="58" fillId="50" borderId="118" xfId="0" applyNumberFormat="1" applyFont="1" applyFill="1" applyBorder="1" applyProtection="1">
      <alignment vertical="center"/>
      <protection locked="0"/>
    </xf>
    <xf numFmtId="0" fontId="53" fillId="0" borderId="0" xfId="0" applyFont="1" applyFill="1" applyProtection="1">
      <alignment vertical="center"/>
    </xf>
    <xf numFmtId="186" fontId="58" fillId="50" borderId="88" xfId="0" applyNumberFormat="1" applyFont="1" applyFill="1" applyBorder="1" applyProtection="1">
      <alignment vertical="center"/>
      <protection locked="0"/>
    </xf>
    <xf numFmtId="186" fontId="58" fillId="50" borderId="89" xfId="0" applyNumberFormat="1" applyFont="1" applyFill="1" applyBorder="1" applyProtection="1">
      <alignment vertical="center"/>
      <protection locked="0"/>
    </xf>
    <xf numFmtId="186" fontId="58" fillId="50" borderId="41" xfId="0" applyNumberFormat="1" applyFont="1" applyFill="1" applyBorder="1" applyProtection="1">
      <alignment vertical="center"/>
      <protection locked="0"/>
    </xf>
    <xf numFmtId="186" fontId="58" fillId="50" borderId="92" xfId="0" applyNumberFormat="1" applyFont="1" applyFill="1" applyBorder="1" applyProtection="1">
      <alignment vertical="center"/>
      <protection locked="0"/>
    </xf>
    <xf numFmtId="0" fontId="53" fillId="0" borderId="59" xfId="0" applyFont="1" applyFill="1" applyBorder="1" applyAlignment="1" applyProtection="1">
      <alignment vertical="center"/>
    </xf>
    <xf numFmtId="0" fontId="53" fillId="0" borderId="2" xfId="0" applyFont="1" applyFill="1" applyBorder="1" applyAlignment="1" applyProtection="1">
      <alignment horizontal="center" vertical="center"/>
    </xf>
    <xf numFmtId="186" fontId="53" fillId="0" borderId="2" xfId="0" applyNumberFormat="1" applyFont="1" applyFill="1" applyBorder="1" applyProtection="1">
      <alignment vertical="center"/>
    </xf>
    <xf numFmtId="186" fontId="53" fillId="0" borderId="87" xfId="0" applyNumberFormat="1" applyFont="1" applyFill="1" applyBorder="1" applyProtection="1">
      <alignment vertical="center"/>
    </xf>
    <xf numFmtId="186" fontId="53" fillId="0" borderId="55" xfId="0" applyNumberFormat="1" applyFont="1" applyFill="1" applyBorder="1" applyProtection="1">
      <alignment vertical="center"/>
    </xf>
    <xf numFmtId="186" fontId="53" fillId="0" borderId="54" xfId="0" applyNumberFormat="1" applyFont="1" applyFill="1" applyBorder="1" applyProtection="1">
      <alignment vertical="center"/>
    </xf>
    <xf numFmtId="186" fontId="58" fillId="50" borderId="2" xfId="0" applyNumberFormat="1" applyFont="1" applyFill="1" applyBorder="1" applyProtection="1">
      <alignment vertical="center"/>
      <protection locked="0"/>
    </xf>
    <xf numFmtId="186" fontId="58" fillId="50" borderId="2" xfId="348" applyNumberFormat="1" applyFont="1" applyFill="1" applyBorder="1" applyProtection="1">
      <alignment vertical="center"/>
      <protection locked="0"/>
    </xf>
    <xf numFmtId="0" fontId="53" fillId="0" borderId="85" xfId="0" applyFont="1" applyFill="1" applyBorder="1" applyAlignment="1" applyProtection="1">
      <alignment horizontal="center" vertical="center" shrinkToFit="1"/>
    </xf>
    <xf numFmtId="187" fontId="53" fillId="0" borderId="124" xfId="0" applyNumberFormat="1" applyFont="1" applyFill="1" applyBorder="1" applyProtection="1">
      <alignment vertical="center"/>
    </xf>
    <xf numFmtId="0" fontId="53" fillId="0" borderId="1" xfId="0" applyFont="1" applyFill="1" applyBorder="1" applyProtection="1">
      <alignment vertical="center"/>
    </xf>
    <xf numFmtId="187" fontId="53" fillId="0" borderId="97" xfId="0" applyNumberFormat="1" applyFont="1" applyFill="1" applyBorder="1" applyProtection="1">
      <alignment vertical="center"/>
    </xf>
    <xf numFmtId="0" fontId="53" fillId="0" borderId="131" xfId="0" applyFont="1" applyFill="1" applyBorder="1" applyProtection="1">
      <alignment vertical="center"/>
    </xf>
    <xf numFmtId="186" fontId="53" fillId="0" borderId="89"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61" fillId="0" borderId="132" xfId="0" applyFont="1" applyBorder="1" applyAlignment="1" applyProtection="1">
      <alignment horizontal="center" vertical="center" wrapText="1"/>
    </xf>
    <xf numFmtId="0" fontId="61" fillId="0" borderId="133" xfId="0" applyFont="1" applyBorder="1" applyAlignment="1" applyProtection="1">
      <alignment horizontal="center" vertical="center" wrapText="1"/>
    </xf>
    <xf numFmtId="0" fontId="53" fillId="0" borderId="123" xfId="0" applyFont="1" applyBorder="1" applyProtection="1">
      <alignment vertical="center"/>
    </xf>
    <xf numFmtId="0" fontId="53" fillId="0" borderId="120" xfId="0" applyFont="1" applyBorder="1" applyProtection="1">
      <alignment vertical="center"/>
    </xf>
    <xf numFmtId="0" fontId="60" fillId="0" borderId="135" xfId="0" applyFont="1" applyBorder="1" applyAlignment="1" applyProtection="1">
      <alignment horizontal="center" vertical="center" wrapText="1"/>
    </xf>
    <xf numFmtId="0" fontId="60" fillId="0" borderId="136" xfId="0" applyFont="1" applyFill="1" applyBorder="1" applyAlignment="1" applyProtection="1">
      <alignment horizontal="center" vertical="center"/>
    </xf>
    <xf numFmtId="0" fontId="60" fillId="0" borderId="137" xfId="0" applyFont="1" applyFill="1" applyBorder="1" applyAlignment="1" applyProtection="1">
      <alignment horizontal="center" vertical="center"/>
    </xf>
    <xf numFmtId="0" fontId="53" fillId="0" borderId="138" xfId="0" applyFont="1" applyBorder="1" applyAlignment="1" applyProtection="1">
      <alignment horizontal="center" vertical="center"/>
    </xf>
    <xf numFmtId="0" fontId="53" fillId="0" borderId="139" xfId="0" applyFont="1" applyBorder="1" applyAlignment="1" applyProtection="1">
      <alignment horizontal="center" vertical="center"/>
    </xf>
    <xf numFmtId="0" fontId="61" fillId="0" borderId="140" xfId="0" applyFont="1" applyBorder="1" applyAlignment="1" applyProtection="1">
      <alignment horizontal="center" vertical="center" wrapText="1"/>
    </xf>
    <xf numFmtId="0" fontId="61" fillId="0" borderId="141" xfId="0" applyFont="1" applyFill="1" applyBorder="1" applyAlignment="1" applyProtection="1">
      <alignment horizontal="center" vertical="center" wrapText="1"/>
    </xf>
    <xf numFmtId="0" fontId="61" fillId="0" borderId="142" xfId="0" applyFont="1" applyFill="1" applyBorder="1" applyAlignment="1" applyProtection="1">
      <alignment horizontal="center" vertical="center" wrapText="1"/>
    </xf>
    <xf numFmtId="0" fontId="53" fillId="0" borderId="56" xfId="0" applyFont="1" applyFill="1" applyBorder="1" applyAlignment="1" applyProtection="1">
      <alignment vertical="center" shrinkToFit="1"/>
    </xf>
    <xf numFmtId="0" fontId="53" fillId="0" borderId="143" xfId="0" applyFont="1" applyFill="1" applyBorder="1" applyAlignment="1" applyProtection="1">
      <alignment horizontal="center" vertical="center" shrinkToFit="1"/>
    </xf>
    <xf numFmtId="186" fontId="53" fillId="0" borderId="129" xfId="0" applyNumberFormat="1" applyFont="1" applyFill="1" applyBorder="1" applyProtection="1">
      <alignment vertical="center"/>
    </xf>
    <xf numFmtId="186" fontId="53" fillId="0" borderId="144" xfId="0" applyNumberFormat="1" applyFont="1" applyFill="1" applyBorder="1" applyProtection="1">
      <alignment vertical="center"/>
    </xf>
    <xf numFmtId="186" fontId="53" fillId="53" borderId="64" xfId="0" applyNumberFormat="1" applyFont="1" applyFill="1" applyBorder="1" applyProtection="1">
      <alignment vertical="center"/>
    </xf>
    <xf numFmtId="186" fontId="53" fillId="0" borderId="125" xfId="0" applyNumberFormat="1" applyFont="1" applyFill="1" applyBorder="1" applyProtection="1">
      <alignment vertical="center"/>
    </xf>
    <xf numFmtId="186" fontId="53" fillId="0" borderId="145" xfId="0" applyNumberFormat="1" applyFont="1" applyFill="1" applyBorder="1" applyProtection="1">
      <alignment vertical="center"/>
    </xf>
    <xf numFmtId="0" fontId="61" fillId="0" borderId="134" xfId="0" applyFont="1" applyBorder="1" applyAlignment="1" applyProtection="1">
      <alignment horizontal="center" vertical="center" shrinkToFit="1"/>
    </xf>
    <xf numFmtId="0" fontId="53" fillId="49" borderId="2" xfId="0" applyFont="1" applyFill="1" applyBorder="1" applyAlignment="1" applyProtection="1">
      <alignment horizontal="center" vertical="center"/>
    </xf>
    <xf numFmtId="0" fontId="60" fillId="49" borderId="90" xfId="0" applyFont="1" applyFill="1" applyBorder="1" applyAlignment="1" applyProtection="1">
      <alignment horizontal="center" vertical="center"/>
    </xf>
    <xf numFmtId="186" fontId="53" fillId="0" borderId="93" xfId="0" applyNumberFormat="1" applyFont="1" applyFill="1" applyBorder="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3" fillId="0" borderId="112" xfId="0" applyFont="1" applyFill="1" applyBorder="1" applyAlignment="1" applyProtection="1">
      <alignment horizontal="center" vertical="center"/>
    </xf>
    <xf numFmtId="0" fontId="53" fillId="0" borderId="148" xfId="0" applyFont="1" applyFill="1" applyBorder="1" applyAlignment="1" applyProtection="1">
      <alignment horizontal="center" vertical="center"/>
    </xf>
    <xf numFmtId="0" fontId="53" fillId="0" borderId="150" xfId="0" applyFont="1" applyFill="1" applyBorder="1" applyAlignment="1" applyProtection="1">
      <alignment horizontal="center" vertical="center"/>
    </xf>
    <xf numFmtId="0" fontId="53" fillId="0" borderId="151" xfId="0" applyFont="1" applyFill="1" applyBorder="1" applyAlignment="1" applyProtection="1">
      <alignment horizontal="center" vertical="center"/>
    </xf>
    <xf numFmtId="0" fontId="53" fillId="0" borderId="152" xfId="0" applyFont="1" applyFill="1" applyBorder="1" applyAlignment="1" applyProtection="1">
      <alignment horizontal="center" vertical="center"/>
    </xf>
    <xf numFmtId="0" fontId="75" fillId="0" borderId="0" xfId="0" applyFont="1" applyFill="1" applyAlignment="1" applyProtection="1">
      <alignment horizontal="right" vertical="center"/>
    </xf>
    <xf numFmtId="0" fontId="53" fillId="0" borderId="0" xfId="0" applyFont="1" applyProtection="1">
      <alignment vertical="center"/>
    </xf>
    <xf numFmtId="186" fontId="53" fillId="0" borderId="109" xfId="0" applyNumberFormat="1" applyFont="1" applyFill="1" applyBorder="1" applyProtection="1">
      <alignment vertical="center"/>
    </xf>
    <xf numFmtId="186" fontId="53" fillId="0" borderId="149" xfId="0" applyNumberFormat="1" applyFont="1" applyFill="1" applyBorder="1" applyProtection="1">
      <alignment vertical="center"/>
    </xf>
    <xf numFmtId="0" fontId="58" fillId="50" borderId="2" xfId="0" applyFont="1" applyFill="1" applyBorder="1" applyAlignment="1" applyProtection="1">
      <alignment horizontal="center" vertical="center" shrinkToFit="1"/>
      <protection locked="0"/>
    </xf>
    <xf numFmtId="0" fontId="68" fillId="0" borderId="0" xfId="0" applyFont="1" applyProtection="1">
      <alignment vertical="center"/>
    </xf>
    <xf numFmtId="0" fontId="58" fillId="0" borderId="0" xfId="0" applyFont="1" applyProtection="1">
      <alignment vertical="center"/>
    </xf>
    <xf numFmtId="0" fontId="58" fillId="49" borderId="2" xfId="0"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8" fillId="49" borderId="59" xfId="0" applyFont="1" applyFill="1" applyBorder="1" applyProtection="1">
      <alignment vertical="center"/>
    </xf>
    <xf numFmtId="0" fontId="73" fillId="49" borderId="90" xfId="0" applyFont="1" applyFill="1" applyBorder="1" applyAlignment="1" applyProtection="1">
      <alignment horizontal="center" vertical="center" shrinkToFit="1"/>
    </xf>
    <xf numFmtId="0" fontId="59" fillId="49" borderId="107" xfId="0" applyFont="1" applyFill="1" applyBorder="1" applyAlignment="1" applyProtection="1">
      <alignment vertical="center" shrinkToFit="1"/>
    </xf>
    <xf numFmtId="186" fontId="58" fillId="0" borderId="107" xfId="0" applyNumberFormat="1" applyFont="1" applyFill="1" applyBorder="1" applyProtection="1">
      <alignment vertical="center"/>
    </xf>
    <xf numFmtId="186" fontId="58" fillId="0" borderId="111" xfId="0" applyNumberFormat="1" applyFont="1" applyFill="1" applyBorder="1" applyProtection="1">
      <alignment vertical="center"/>
    </xf>
    <xf numFmtId="0" fontId="59" fillId="49" borderId="113" xfId="0" applyFont="1" applyFill="1" applyBorder="1" applyAlignment="1" applyProtection="1">
      <alignment vertical="center" shrinkToFit="1"/>
    </xf>
    <xf numFmtId="186" fontId="58" fillId="0" borderId="113" xfId="0" applyNumberFormat="1" applyFont="1" applyFill="1" applyBorder="1" applyProtection="1">
      <alignment vertical="center"/>
    </xf>
    <xf numFmtId="186" fontId="58" fillId="0" borderId="117" xfId="0" applyNumberFormat="1" applyFont="1" applyFill="1" applyBorder="1" applyProtection="1">
      <alignment vertical="center"/>
    </xf>
    <xf numFmtId="0" fontId="59" fillId="49" borderId="79" xfId="0" applyFont="1" applyFill="1" applyBorder="1" applyAlignment="1" applyProtection="1">
      <alignment vertical="center" shrinkToFit="1"/>
    </xf>
    <xf numFmtId="186" fontId="58" fillId="0" borderId="79" xfId="0" applyNumberFormat="1" applyFont="1" applyFill="1" applyBorder="1" applyProtection="1">
      <alignment vertical="center"/>
    </xf>
    <xf numFmtId="0" fontId="58" fillId="0" borderId="0" xfId="0" applyFont="1" applyFill="1" applyProtection="1">
      <alignment vertical="center"/>
    </xf>
    <xf numFmtId="186" fontId="58" fillId="0" borderId="55" xfId="0" applyNumberFormat="1" applyFont="1" applyFill="1" applyBorder="1" applyProtection="1">
      <alignment vertical="center"/>
    </xf>
    <xf numFmtId="186" fontId="58" fillId="0" borderId="54" xfId="0" applyNumberFormat="1" applyFont="1" applyFill="1" applyBorder="1" applyProtection="1">
      <alignment vertical="center"/>
    </xf>
    <xf numFmtId="186" fontId="58" fillId="0" borderId="93" xfId="0" applyNumberFormat="1" applyFont="1" applyFill="1" applyBorder="1" applyProtection="1">
      <alignment vertical="center"/>
    </xf>
    <xf numFmtId="0" fontId="74" fillId="0" borderId="0" xfId="0" applyFont="1" applyFill="1" applyProtection="1">
      <alignment vertical="center"/>
    </xf>
    <xf numFmtId="186" fontId="53" fillId="0" borderId="0" xfId="0" applyNumberFormat="1" applyFont="1" applyFill="1" applyProtection="1">
      <alignment vertical="center"/>
    </xf>
    <xf numFmtId="0" fontId="74" fillId="0" borderId="0" xfId="0" applyFont="1" applyProtection="1">
      <alignment vertical="center"/>
    </xf>
    <xf numFmtId="0" fontId="58" fillId="0" borderId="58" xfId="0" applyFont="1" applyBorder="1" applyProtection="1">
      <alignment vertical="center"/>
    </xf>
    <xf numFmtId="0" fontId="58" fillId="0" borderId="0" xfId="0" applyFont="1" applyBorder="1" applyProtection="1">
      <alignment vertical="center"/>
    </xf>
    <xf numFmtId="0" fontId="59" fillId="0"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wrapText="1"/>
    </xf>
    <xf numFmtId="0" fontId="58" fillId="0" borderId="0" xfId="0" applyFont="1" applyFill="1" applyBorder="1" applyProtection="1">
      <alignment vertical="center"/>
    </xf>
    <xf numFmtId="0" fontId="59" fillId="49" borderId="2" xfId="0" applyFont="1" applyFill="1" applyBorder="1" applyAlignment="1" applyProtection="1">
      <alignment horizontal="center" vertical="center"/>
    </xf>
    <xf numFmtId="186" fontId="58" fillId="0" borderId="2" xfId="0" applyNumberFormat="1" applyFont="1" applyFill="1" applyBorder="1" applyProtection="1">
      <alignment vertical="center"/>
    </xf>
    <xf numFmtId="0" fontId="59" fillId="0" borderId="0" xfId="0" quotePrefix="1" applyFont="1" applyFill="1" applyProtection="1">
      <alignment vertical="center"/>
    </xf>
    <xf numFmtId="186" fontId="58" fillId="0" borderId="88" xfId="0" applyNumberFormat="1" applyFont="1" applyFill="1" applyBorder="1" applyProtection="1">
      <alignment vertical="center"/>
    </xf>
    <xf numFmtId="186" fontId="58" fillId="0" borderId="89" xfId="0" applyNumberFormat="1" applyFont="1" applyFill="1" applyBorder="1" applyProtection="1">
      <alignment vertical="center"/>
    </xf>
    <xf numFmtId="186" fontId="58" fillId="0" borderId="41" xfId="0" applyNumberFormat="1" applyFont="1" applyFill="1" applyBorder="1" applyProtection="1">
      <alignment vertical="center"/>
    </xf>
    <xf numFmtId="186" fontId="58" fillId="0" borderId="92" xfId="0" applyNumberFormat="1" applyFont="1" applyFill="1" applyBorder="1" applyProtection="1">
      <alignment vertical="center"/>
    </xf>
    <xf numFmtId="0" fontId="59" fillId="49" borderId="54" xfId="0" applyFont="1" applyFill="1" applyBorder="1" applyAlignment="1" applyProtection="1">
      <alignment vertical="center" shrinkToFit="1"/>
    </xf>
    <xf numFmtId="186" fontId="58" fillId="0" borderId="91" xfId="0" applyNumberFormat="1" applyFont="1" applyFill="1" applyBorder="1" applyProtection="1">
      <alignment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vertical="center" shrinkToFit="1"/>
    </xf>
    <xf numFmtId="186" fontId="58" fillId="0" borderId="2" xfId="348" applyNumberFormat="1" applyFont="1" applyFill="1" applyBorder="1" applyProtection="1">
      <alignment vertical="center"/>
    </xf>
    <xf numFmtId="0" fontId="53" fillId="0" borderId="2" xfId="0" applyFont="1" applyFill="1" applyBorder="1" applyProtection="1">
      <alignment vertical="center"/>
    </xf>
    <xf numFmtId="184" fontId="53" fillId="0" borderId="2" xfId="0" applyNumberFormat="1" applyFont="1" applyFill="1" applyBorder="1" applyProtection="1">
      <alignment vertical="center"/>
    </xf>
    <xf numFmtId="0" fontId="59" fillId="49" borderId="54" xfId="0" applyFont="1" applyFill="1" applyBorder="1" applyAlignment="1" applyProtection="1">
      <alignment horizontal="center" vertical="center"/>
    </xf>
    <xf numFmtId="0" fontId="59" fillId="49" borderId="2" xfId="0" applyFont="1" applyFill="1" applyBorder="1" applyAlignment="1" applyProtection="1">
      <alignment vertical="center" wrapText="1"/>
    </xf>
    <xf numFmtId="0" fontId="59" fillId="49" borderId="2"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shrinkToFit="1"/>
    </xf>
    <xf numFmtId="38" fontId="58" fillId="0" borderId="2" xfId="348" applyFont="1" applyFill="1" applyBorder="1" applyProtection="1">
      <alignment vertical="center"/>
    </xf>
    <xf numFmtId="185" fontId="53" fillId="0" borderId="2" xfId="0" applyNumberFormat="1" applyFont="1" applyFill="1" applyBorder="1" applyProtection="1">
      <alignment vertical="center"/>
    </xf>
    <xf numFmtId="0" fontId="59" fillId="49" borderId="2" xfId="0"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183" fontId="58" fillId="0" borderId="2" xfId="0" applyNumberFormat="1" applyFont="1" applyFill="1" applyBorder="1" applyProtection="1">
      <alignment vertical="center"/>
    </xf>
    <xf numFmtId="0" fontId="58" fillId="49" borderId="64" xfId="0" applyFont="1" applyFill="1" applyBorder="1" applyAlignment="1" applyProtection="1">
      <alignment horizontal="center" vertical="center"/>
    </xf>
    <xf numFmtId="0" fontId="59" fillId="49" borderId="64" xfId="0" applyFont="1" applyFill="1" applyBorder="1" applyProtection="1">
      <alignment vertical="center"/>
    </xf>
    <xf numFmtId="0" fontId="58" fillId="0" borderId="0" xfId="0" applyFont="1" applyFill="1" applyBorder="1" applyAlignment="1" applyProtection="1">
      <alignment horizontal="center" vertical="center"/>
    </xf>
    <xf numFmtId="0" fontId="53" fillId="0" borderId="0" xfId="0" applyFont="1" applyAlignment="1" applyProtection="1">
      <alignment horizontal="right" vertical="center"/>
    </xf>
    <xf numFmtId="0" fontId="58" fillId="0" borderId="0" xfId="0" applyFont="1" applyAlignment="1" applyProtection="1">
      <alignment horizontal="right" vertical="center"/>
    </xf>
    <xf numFmtId="0" fontId="61" fillId="0" borderId="2" xfId="0" applyFont="1" applyFill="1" applyBorder="1" applyAlignment="1" applyProtection="1">
      <alignment horizontal="center" vertical="center" wrapText="1" shrinkToFit="1"/>
    </xf>
    <xf numFmtId="0" fontId="53" fillId="49" borderId="2" xfId="0" applyFont="1" applyFill="1" applyBorder="1" applyAlignment="1" applyProtection="1">
      <alignment horizontal="center" vertical="center" shrinkToFit="1"/>
    </xf>
    <xf numFmtId="0" fontId="59" fillId="49" borderId="7" xfId="0" applyFont="1" applyFill="1" applyBorder="1" applyAlignment="1">
      <alignment horizontal="center" vertical="center" textRotation="255" shrinkToFit="1"/>
    </xf>
    <xf numFmtId="186" fontId="70" fillId="0" borderId="55" xfId="0" applyNumberFormat="1" applyFont="1" applyFill="1" applyBorder="1" applyAlignment="1">
      <alignment vertical="center" shrinkToFit="1"/>
    </xf>
    <xf numFmtId="186" fontId="70" fillId="0" borderId="106" xfId="0" applyNumberFormat="1" applyFont="1" applyFill="1" applyBorder="1" applyAlignment="1">
      <alignment vertical="center" shrinkToFit="1"/>
    </xf>
    <xf numFmtId="0" fontId="74" fillId="0" borderId="0" xfId="0" applyFont="1">
      <alignment vertical="center"/>
    </xf>
    <xf numFmtId="0" fontId="58" fillId="49" borderId="2" xfId="0" applyFont="1" applyFill="1" applyBorder="1" applyAlignment="1" applyProtection="1">
      <alignment horizontal="center"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3" fillId="0" borderId="155" xfId="0" applyFont="1" applyFill="1" applyBorder="1" applyAlignment="1" applyProtection="1">
      <alignment horizontal="center" vertical="center"/>
    </xf>
    <xf numFmtId="186" fontId="53" fillId="53" borderId="147" xfId="0" applyNumberFormat="1" applyFont="1" applyFill="1" applyBorder="1" applyProtection="1">
      <alignment vertical="center"/>
    </xf>
    <xf numFmtId="186" fontId="53" fillId="53" borderId="109" xfId="0" applyNumberFormat="1" applyFont="1" applyFill="1" applyBorder="1" applyProtection="1">
      <alignment vertical="center"/>
    </xf>
    <xf numFmtId="186" fontId="53" fillId="53" borderId="153" xfId="0" applyNumberFormat="1" applyFont="1" applyFill="1" applyBorder="1" applyProtection="1">
      <alignment vertical="center"/>
    </xf>
    <xf numFmtId="186" fontId="53" fillId="53" borderId="154" xfId="0" applyNumberFormat="1" applyFont="1" applyFill="1" applyBorder="1" applyProtection="1">
      <alignment vertical="center"/>
    </xf>
    <xf numFmtId="0" fontId="66" fillId="49" borderId="87" xfId="0" applyFont="1" applyFill="1" applyBorder="1" applyAlignment="1" applyProtection="1">
      <alignment horizontal="center" vertical="center" wrapText="1" shrinkToFit="1"/>
    </xf>
    <xf numFmtId="0" fontId="53" fillId="0" borderId="0" xfId="213" applyFont="1">
      <alignment vertical="center"/>
    </xf>
    <xf numFmtId="0" fontId="57" fillId="0" borderId="0" xfId="213" applyFont="1" applyAlignment="1">
      <alignment horizontal="center" vertical="center"/>
    </xf>
    <xf numFmtId="0" fontId="53" fillId="0" borderId="0" xfId="212" applyFont="1">
      <alignment vertical="center"/>
    </xf>
    <xf numFmtId="0" fontId="53" fillId="48" borderId="0" xfId="213" applyFont="1" applyFill="1">
      <alignment vertical="center"/>
    </xf>
    <xf numFmtId="0" fontId="53" fillId="48" borderId="0" xfId="213" applyFont="1" applyFill="1" applyAlignment="1">
      <alignment vertical="center" wrapText="1"/>
    </xf>
    <xf numFmtId="0" fontId="67" fillId="48" borderId="0" xfId="213" applyFont="1" applyFill="1" applyAlignment="1">
      <alignment vertical="center" wrapText="1"/>
    </xf>
    <xf numFmtId="0" fontId="53" fillId="48" borderId="0" xfId="213" applyFont="1" applyFill="1" applyAlignment="1">
      <alignment vertical="top" wrapText="1"/>
    </xf>
    <xf numFmtId="0" fontId="53" fillId="0" borderId="0" xfId="69" applyFont="1" applyAlignment="1">
      <alignment horizontal="left" vertical="center"/>
    </xf>
    <xf numFmtId="0" fontId="56" fillId="0" borderId="0" xfId="212" applyFont="1" applyAlignment="1">
      <alignment vertical="center" wrapText="1" shrinkToFit="1"/>
    </xf>
    <xf numFmtId="0" fontId="0" fillId="0" borderId="0" xfId="0" applyAlignment="1">
      <alignment horizontal="right" vertical="center"/>
    </xf>
    <xf numFmtId="0" fontId="53" fillId="0" borderId="0" xfId="69" applyFont="1">
      <alignment vertical="center"/>
    </xf>
    <xf numFmtId="0" fontId="53" fillId="0" borderId="0" xfId="212" applyFont="1" applyAlignment="1">
      <alignment horizontal="left" vertical="center"/>
    </xf>
    <xf numFmtId="0" fontId="54" fillId="0" borderId="0" xfId="69" applyFont="1">
      <alignment vertical="center"/>
    </xf>
    <xf numFmtId="0" fontId="60" fillId="49" borderId="57" xfId="213" applyFont="1" applyFill="1" applyBorder="1" applyAlignment="1">
      <alignment horizontal="center" vertical="center"/>
    </xf>
    <xf numFmtId="0" fontId="60" fillId="49" borderId="58"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1" fillId="49" borderId="57" xfId="213" applyFont="1" applyFill="1" applyBorder="1" applyAlignment="1">
      <alignment horizontal="center" vertical="center"/>
    </xf>
    <xf numFmtId="0" fontId="61" fillId="49" borderId="58" xfId="213" applyFont="1" applyFill="1" applyBorder="1" applyAlignment="1">
      <alignment horizontal="center" vertical="center"/>
    </xf>
    <xf numFmtId="0" fontId="61" fillId="49" borderId="59" xfId="213" applyFont="1" applyFill="1" applyBorder="1" applyAlignment="1">
      <alignment horizontal="center" vertical="center"/>
    </xf>
    <xf numFmtId="0" fontId="61" fillId="49" borderId="5" xfId="213" applyFont="1" applyFill="1" applyBorder="1" applyAlignment="1">
      <alignment horizontal="center" vertical="center"/>
    </xf>
    <xf numFmtId="0" fontId="61" fillId="49" borderId="6" xfId="213" applyFont="1" applyFill="1" applyBorder="1" applyAlignment="1">
      <alignment horizontal="center" vertical="center"/>
    </xf>
    <xf numFmtId="0" fontId="61" fillId="49" borderId="7" xfId="213" applyFont="1" applyFill="1" applyBorder="1" applyAlignment="1">
      <alignment horizontal="center" vertical="center"/>
    </xf>
    <xf numFmtId="0" fontId="53" fillId="0" borderId="0" xfId="212" applyFont="1" applyAlignment="1">
      <alignment horizontal="right" vertical="center" wrapText="1" shrinkToFit="1"/>
    </xf>
    <xf numFmtId="0" fontId="2" fillId="0" borderId="0" xfId="0" applyFont="1" applyAlignment="1">
      <alignment horizontal="right" vertical="center"/>
    </xf>
    <xf numFmtId="0" fontId="53" fillId="48" borderId="0" xfId="213" applyFont="1" applyFill="1" applyBorder="1" applyAlignment="1">
      <alignment horizontal="left" vertical="center"/>
    </xf>
    <xf numFmtId="0" fontId="0" fillId="0" borderId="0" xfId="0" applyAlignment="1">
      <alignment vertical="center"/>
    </xf>
    <xf numFmtId="0" fontId="53" fillId="48" borderId="0" xfId="213" applyFont="1" applyFill="1" applyBorder="1" applyAlignment="1">
      <alignment vertical="center" shrinkToFit="1"/>
    </xf>
    <xf numFmtId="0" fontId="53" fillId="48" borderId="2" xfId="213" applyFont="1" applyFill="1" applyBorder="1" applyAlignment="1">
      <alignment horizontal="center" vertical="center" shrinkToFit="1"/>
    </xf>
    <xf numFmtId="0" fontId="53" fillId="48" borderId="60" xfId="213" applyFont="1" applyFill="1" applyBorder="1" applyAlignment="1">
      <alignment horizontal="center" vertical="center" shrinkToFit="1"/>
    </xf>
    <xf numFmtId="0" fontId="61" fillId="49" borderId="2" xfId="213" applyFont="1" applyFill="1" applyBorder="1" applyAlignment="1">
      <alignment horizontal="center" vertical="center"/>
    </xf>
    <xf numFmtId="0" fontId="58" fillId="0" borderId="0" xfId="213" applyFont="1" applyAlignment="1">
      <alignment horizontal="left" vertical="top" wrapText="1"/>
    </xf>
    <xf numFmtId="0" fontId="53" fillId="0" borderId="0" xfId="212" applyFont="1" applyAlignment="1">
      <alignment horizontal="center" vertical="center"/>
    </xf>
    <xf numFmtId="0" fontId="53" fillId="48" borderId="0" xfId="213" applyFont="1" applyFill="1" applyAlignment="1">
      <alignment horizontal="left" vertical="center" wrapText="1"/>
    </xf>
    <xf numFmtId="0" fontId="53" fillId="48" borderId="0" xfId="213" applyFont="1" applyFill="1" applyAlignment="1">
      <alignment horizontal="center" vertical="center" wrapText="1"/>
    </xf>
    <xf numFmtId="0" fontId="53" fillId="48" borderId="0" xfId="213" applyFont="1" applyFill="1" applyAlignment="1">
      <alignment horizontal="left" vertical="top" wrapText="1"/>
    </xf>
    <xf numFmtId="38" fontId="60" fillId="49" borderId="52" xfId="130" applyFont="1" applyFill="1" applyBorder="1" applyAlignment="1">
      <alignment horizontal="center" vertical="center" wrapText="1"/>
    </xf>
    <xf numFmtId="38" fontId="60" fillId="49" borderId="51" xfId="130" applyFont="1" applyFill="1" applyBorder="1" applyAlignment="1">
      <alignment horizontal="center" vertical="center" wrapText="1"/>
    </xf>
    <xf numFmtId="38" fontId="60" fillId="49" borderId="53" xfId="130" applyFont="1" applyFill="1" applyBorder="1" applyAlignment="1">
      <alignment horizontal="center" vertical="center" wrapText="1"/>
    </xf>
    <xf numFmtId="38" fontId="60" fillId="49" borderId="3" xfId="130" applyFont="1" applyFill="1" applyBorder="1" applyAlignment="1">
      <alignment horizontal="center" vertical="center" wrapText="1"/>
    </xf>
    <xf numFmtId="38" fontId="60" fillId="49" borderId="0" xfId="130" applyFont="1" applyFill="1" applyBorder="1" applyAlignment="1">
      <alignment horizontal="center" vertical="center" wrapText="1"/>
    </xf>
    <xf numFmtId="38" fontId="60" fillId="49" borderId="4" xfId="130" applyFont="1" applyFill="1" applyBorder="1" applyAlignment="1">
      <alignment horizontal="center" vertical="center" wrapText="1"/>
    </xf>
    <xf numFmtId="38" fontId="60" fillId="49" borderId="5" xfId="130" applyFont="1" applyFill="1" applyBorder="1" applyAlignment="1">
      <alignment horizontal="center" vertical="center" wrapText="1"/>
    </xf>
    <xf numFmtId="38" fontId="60" fillId="49" borderId="6" xfId="130" applyFont="1" applyFill="1" applyBorder="1" applyAlignment="1">
      <alignment horizontal="center" vertical="center" wrapText="1"/>
    </xf>
    <xf numFmtId="38" fontId="60" fillId="49" borderId="7" xfId="130" applyFont="1" applyFill="1" applyBorder="1" applyAlignment="1">
      <alignment horizontal="center" vertical="center" wrapText="1"/>
    </xf>
    <xf numFmtId="0" fontId="53" fillId="50" borderId="57" xfId="130" applyNumberFormat="1" applyFont="1" applyFill="1" applyBorder="1" applyAlignment="1" applyProtection="1">
      <alignment horizontal="center" vertical="center" shrinkToFit="1"/>
      <protection locked="0"/>
    </xf>
    <xf numFmtId="0" fontId="53" fillId="50" borderId="58" xfId="130" applyNumberFormat="1" applyFont="1" applyFill="1" applyBorder="1" applyAlignment="1" applyProtection="1">
      <alignment horizontal="center" vertical="center" shrinkToFit="1"/>
      <protection locked="0"/>
    </xf>
    <xf numFmtId="0" fontId="53" fillId="50" borderId="59" xfId="130" applyNumberFormat="1" applyFont="1" applyFill="1" applyBorder="1" applyAlignment="1" applyProtection="1">
      <alignment horizontal="center" vertical="center" shrinkToFit="1"/>
      <protection locked="0"/>
    </xf>
    <xf numFmtId="0" fontId="53" fillId="50" borderId="3" xfId="130" applyNumberFormat="1" applyFont="1" applyFill="1" applyBorder="1" applyAlignment="1" applyProtection="1">
      <alignment horizontal="center" vertical="center" shrinkToFit="1"/>
      <protection locked="0"/>
    </xf>
    <xf numFmtId="0" fontId="53" fillId="50" borderId="0" xfId="130" applyNumberFormat="1" applyFont="1" applyFill="1" applyBorder="1" applyAlignment="1" applyProtection="1">
      <alignment horizontal="center" vertical="center" shrinkToFit="1"/>
      <protection locked="0"/>
    </xf>
    <xf numFmtId="0" fontId="53" fillId="50" borderId="4" xfId="130" applyNumberFormat="1" applyFont="1" applyFill="1" applyBorder="1" applyAlignment="1" applyProtection="1">
      <alignment horizontal="center" vertical="center" shrinkToFit="1"/>
      <protection locked="0"/>
    </xf>
    <xf numFmtId="0" fontId="53" fillId="50" borderId="5" xfId="130" applyNumberFormat="1" applyFont="1" applyFill="1" applyBorder="1" applyAlignment="1" applyProtection="1">
      <alignment horizontal="center" vertical="center" shrinkToFit="1"/>
      <protection locked="0"/>
    </xf>
    <xf numFmtId="0" fontId="53" fillId="50" borderId="6" xfId="130" applyNumberFormat="1" applyFont="1" applyFill="1" applyBorder="1" applyAlignment="1" applyProtection="1">
      <alignment horizontal="center" vertical="center" shrinkToFit="1"/>
      <protection locked="0"/>
    </xf>
    <xf numFmtId="0" fontId="53" fillId="50" borderId="7" xfId="130" applyNumberFormat="1" applyFont="1" applyFill="1" applyBorder="1" applyAlignment="1" applyProtection="1">
      <alignment horizontal="center" vertical="center" shrinkToFit="1"/>
      <protection locked="0"/>
    </xf>
    <xf numFmtId="38" fontId="53" fillId="50" borderId="57" xfId="130" applyFont="1" applyFill="1" applyBorder="1" applyAlignment="1" applyProtection="1">
      <alignment horizontal="center" vertical="center" shrinkToFit="1"/>
      <protection locked="0"/>
    </xf>
    <xf numFmtId="38" fontId="53" fillId="50" borderId="58" xfId="130" applyFont="1" applyFill="1" applyBorder="1" applyAlignment="1" applyProtection="1">
      <alignment horizontal="center" vertical="center" shrinkToFit="1"/>
      <protection locked="0"/>
    </xf>
    <xf numFmtId="38" fontId="53" fillId="50" borderId="59" xfId="130" applyFont="1" applyFill="1" applyBorder="1" applyAlignment="1" applyProtection="1">
      <alignment horizontal="center" vertical="center" shrinkToFit="1"/>
      <protection locked="0"/>
    </xf>
    <xf numFmtId="38" fontId="53" fillId="50" borderId="3" xfId="130" applyFont="1" applyFill="1" applyBorder="1" applyAlignment="1" applyProtection="1">
      <alignment horizontal="center" vertical="center" shrinkToFit="1"/>
      <protection locked="0"/>
    </xf>
    <xf numFmtId="38" fontId="53" fillId="50" borderId="0" xfId="130" applyFont="1" applyFill="1" applyBorder="1" applyAlignment="1" applyProtection="1">
      <alignment horizontal="center" vertical="center" shrinkToFit="1"/>
      <protection locked="0"/>
    </xf>
    <xf numFmtId="38" fontId="53" fillId="50" borderId="4" xfId="130" applyFont="1" applyFill="1" applyBorder="1" applyAlignment="1" applyProtection="1">
      <alignment horizontal="center" vertical="center" shrinkToFit="1"/>
      <protection locked="0"/>
    </xf>
    <xf numFmtId="38" fontId="53" fillId="50" borderId="5" xfId="130" applyFont="1" applyFill="1" applyBorder="1" applyAlignment="1" applyProtection="1">
      <alignment horizontal="center" vertical="center" shrinkToFit="1"/>
      <protection locked="0"/>
    </xf>
    <xf numFmtId="38" fontId="53" fillId="50" borderId="6" xfId="130" applyFont="1" applyFill="1" applyBorder="1" applyAlignment="1" applyProtection="1">
      <alignment horizontal="center" vertical="center" shrinkToFit="1"/>
      <protection locked="0"/>
    </xf>
    <xf numFmtId="38" fontId="53" fillId="50" borderId="7" xfId="130" applyFont="1" applyFill="1" applyBorder="1" applyAlignment="1" applyProtection="1">
      <alignment horizontal="center" vertical="center" shrinkToFit="1"/>
      <protection locked="0"/>
    </xf>
    <xf numFmtId="0" fontId="61" fillId="50" borderId="57" xfId="130" applyNumberFormat="1" applyFont="1" applyFill="1" applyBorder="1" applyAlignment="1" applyProtection="1">
      <alignment horizontal="center" vertical="center" shrinkToFit="1"/>
      <protection locked="0"/>
    </xf>
    <xf numFmtId="0" fontId="61" fillId="50" borderId="58" xfId="130" applyNumberFormat="1" applyFont="1" applyFill="1" applyBorder="1" applyAlignment="1" applyProtection="1">
      <alignment horizontal="center" vertical="center" shrinkToFit="1"/>
      <protection locked="0"/>
    </xf>
    <xf numFmtId="0" fontId="61" fillId="50" borderId="3" xfId="130" applyNumberFormat="1" applyFont="1" applyFill="1" applyBorder="1" applyAlignment="1" applyProtection="1">
      <alignment horizontal="center" vertical="center" shrinkToFit="1"/>
      <protection locked="0"/>
    </xf>
    <xf numFmtId="0" fontId="61" fillId="50" borderId="0" xfId="130" applyNumberFormat="1" applyFont="1" applyFill="1" applyBorder="1" applyAlignment="1" applyProtection="1">
      <alignment horizontal="center" vertical="center" shrinkToFit="1"/>
      <protection locked="0"/>
    </xf>
    <xf numFmtId="0" fontId="61" fillId="50" borderId="5" xfId="130" applyNumberFormat="1" applyFont="1" applyFill="1" applyBorder="1" applyAlignment="1" applyProtection="1">
      <alignment horizontal="center" vertical="center" shrinkToFit="1"/>
      <protection locked="0"/>
    </xf>
    <xf numFmtId="0" fontId="61" fillId="50" borderId="6" xfId="130" applyNumberFormat="1" applyFont="1" applyFill="1" applyBorder="1" applyAlignment="1" applyProtection="1">
      <alignment horizontal="center" vertical="center" shrinkToFit="1"/>
      <protection locked="0"/>
    </xf>
    <xf numFmtId="38" fontId="61" fillId="48" borderId="58" xfId="130" applyFont="1" applyFill="1" applyBorder="1" applyAlignment="1" applyProtection="1">
      <alignment horizontal="center" vertical="center" wrapText="1"/>
      <protection locked="0"/>
    </xf>
    <xf numFmtId="38" fontId="61" fillId="48" borderId="0" xfId="130" applyFont="1" applyFill="1" applyBorder="1" applyAlignment="1" applyProtection="1">
      <alignment horizontal="center" vertical="center" wrapText="1"/>
      <protection locked="0"/>
    </xf>
    <xf numFmtId="38" fontId="61" fillId="48" borderId="6" xfId="130" applyFont="1" applyFill="1" applyBorder="1" applyAlignment="1" applyProtection="1">
      <alignment horizontal="center" vertical="center" wrapText="1"/>
      <protection locked="0"/>
    </xf>
    <xf numFmtId="38" fontId="61" fillId="48" borderId="59" xfId="130" applyFont="1" applyFill="1" applyBorder="1" applyAlignment="1" applyProtection="1">
      <alignment horizontal="center" vertical="center" wrapText="1"/>
      <protection locked="0"/>
    </xf>
    <xf numFmtId="38" fontId="61" fillId="48" borderId="4" xfId="130" applyFont="1" applyFill="1" applyBorder="1" applyAlignment="1" applyProtection="1">
      <alignment horizontal="center" vertical="center" wrapText="1"/>
      <protection locked="0"/>
    </xf>
    <xf numFmtId="38" fontId="61" fillId="48" borderId="7" xfId="130" applyFont="1" applyFill="1" applyBorder="1" applyAlignment="1" applyProtection="1">
      <alignment horizontal="center" vertical="center" wrapText="1"/>
      <protection locked="0"/>
    </xf>
    <xf numFmtId="0" fontId="63" fillId="48" borderId="0" xfId="213" applyFont="1" applyFill="1" applyBorder="1" applyAlignment="1">
      <alignment vertical="top" wrapText="1"/>
    </xf>
    <xf numFmtId="0" fontId="53" fillId="48" borderId="66" xfId="213" applyFont="1" applyFill="1" applyBorder="1" applyAlignment="1">
      <alignment horizontal="center" vertical="center"/>
    </xf>
    <xf numFmtId="0" fontId="53" fillId="48" borderId="67" xfId="213" applyFont="1" applyFill="1" applyBorder="1" applyAlignment="1">
      <alignment horizontal="center" vertical="center"/>
    </xf>
    <xf numFmtId="0" fontId="53" fillId="48" borderId="68" xfId="213" applyFont="1" applyFill="1" applyBorder="1" applyAlignment="1">
      <alignment horizontal="center" vertical="center"/>
    </xf>
    <xf numFmtId="0" fontId="53" fillId="48" borderId="69" xfId="213" applyFont="1" applyFill="1" applyBorder="1" applyAlignment="1">
      <alignment horizontal="center" vertical="center"/>
    </xf>
    <xf numFmtId="0" fontId="53" fillId="48" borderId="70" xfId="213" applyFont="1" applyFill="1" applyBorder="1" applyAlignment="1">
      <alignment horizontal="center" vertical="center"/>
    </xf>
    <xf numFmtId="0" fontId="53" fillId="48" borderId="71" xfId="213" applyFont="1" applyFill="1" applyBorder="1" applyAlignment="1">
      <alignment horizontal="center" vertical="center"/>
    </xf>
    <xf numFmtId="0" fontId="53" fillId="48" borderId="72" xfId="213" applyFont="1" applyFill="1" applyBorder="1" applyAlignment="1">
      <alignment horizontal="center" vertical="center"/>
    </xf>
    <xf numFmtId="0" fontId="53" fillId="48" borderId="73" xfId="213" applyFont="1" applyFill="1" applyBorder="1" applyAlignment="1">
      <alignment horizontal="center" vertical="center"/>
    </xf>
    <xf numFmtId="0" fontId="53" fillId="48" borderId="74" xfId="213" applyFont="1" applyFill="1" applyBorder="1" applyAlignment="1">
      <alignment horizontal="center" vertical="center"/>
    </xf>
    <xf numFmtId="0" fontId="60" fillId="49" borderId="59" xfId="213" applyFont="1" applyFill="1" applyBorder="1" applyAlignment="1">
      <alignment horizontal="center" vertical="center"/>
    </xf>
    <xf numFmtId="0" fontId="60" fillId="49" borderId="7" xfId="213" applyFont="1" applyFill="1" applyBorder="1" applyAlignment="1">
      <alignment horizontal="center" vertical="center"/>
    </xf>
    <xf numFmtId="0" fontId="53" fillId="48" borderId="57" xfId="213" applyFont="1" applyFill="1" applyBorder="1" applyAlignment="1">
      <alignment horizontal="center" vertical="center" shrinkToFit="1"/>
    </xf>
    <xf numFmtId="0" fontId="53" fillId="48" borderId="58" xfId="213" applyFont="1" applyFill="1" applyBorder="1" applyAlignment="1">
      <alignment horizontal="center" vertical="center" shrinkToFit="1"/>
    </xf>
    <xf numFmtId="0" fontId="53" fillId="48" borderId="3" xfId="213" applyFont="1" applyFill="1" applyBorder="1" applyAlignment="1">
      <alignment horizontal="center" vertical="center" shrinkToFit="1"/>
    </xf>
    <xf numFmtId="0" fontId="53" fillId="48" borderId="0" xfId="213" applyFont="1" applyFill="1" applyBorder="1" applyAlignment="1">
      <alignment horizontal="center" vertical="center" shrinkToFit="1"/>
    </xf>
    <xf numFmtId="0" fontId="53" fillId="48" borderId="5" xfId="213" applyFont="1" applyFill="1" applyBorder="1" applyAlignment="1">
      <alignment horizontal="center" vertical="center" shrinkToFit="1"/>
    </xf>
    <xf numFmtId="0" fontId="53" fillId="48" borderId="6" xfId="213" applyFont="1" applyFill="1" applyBorder="1" applyAlignment="1">
      <alignment horizontal="center" vertical="center" shrinkToFit="1"/>
    </xf>
    <xf numFmtId="0" fontId="65" fillId="48" borderId="57" xfId="213" applyFont="1" applyFill="1" applyBorder="1" applyAlignment="1">
      <alignment horizontal="center" vertical="center" shrinkToFit="1"/>
    </xf>
    <xf numFmtId="0" fontId="65" fillId="48" borderId="58" xfId="213" applyFont="1" applyFill="1" applyBorder="1" applyAlignment="1">
      <alignment horizontal="center" vertical="center" shrinkToFit="1"/>
    </xf>
    <xf numFmtId="0" fontId="65" fillId="48" borderId="59" xfId="213" applyFont="1" applyFill="1" applyBorder="1" applyAlignment="1">
      <alignment horizontal="center" vertical="center" shrinkToFit="1"/>
    </xf>
    <xf numFmtId="0" fontId="65" fillId="48" borderId="3" xfId="213" applyFont="1" applyFill="1" applyBorder="1" applyAlignment="1">
      <alignment horizontal="center" vertical="center" shrinkToFit="1"/>
    </xf>
    <xf numFmtId="0" fontId="65" fillId="48" borderId="0" xfId="213" applyFont="1" applyFill="1" applyBorder="1" applyAlignment="1">
      <alignment horizontal="center" vertical="center" shrinkToFit="1"/>
    </xf>
    <xf numFmtId="0" fontId="65" fillId="48" borderId="4" xfId="213" applyFont="1" applyFill="1" applyBorder="1" applyAlignment="1">
      <alignment horizontal="center" vertical="center" shrinkToFit="1"/>
    </xf>
    <xf numFmtId="0" fontId="65" fillId="48" borderId="5" xfId="213" applyFont="1" applyFill="1" applyBorder="1" applyAlignment="1">
      <alignment horizontal="center" vertical="center" shrinkToFit="1"/>
    </xf>
    <xf numFmtId="0" fontId="65" fillId="48" borderId="6" xfId="213" applyFont="1" applyFill="1" applyBorder="1" applyAlignment="1">
      <alignment horizontal="center" vertical="center" shrinkToFit="1"/>
    </xf>
    <xf numFmtId="0" fontId="65" fillId="48" borderId="7" xfId="213" applyFont="1" applyFill="1" applyBorder="1" applyAlignment="1">
      <alignment horizontal="center" vertical="center" shrinkToFit="1"/>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2" xfId="213" applyFont="1" applyFill="1" applyBorder="1" applyAlignment="1">
      <alignment horizontal="center" vertical="center"/>
    </xf>
    <xf numFmtId="0" fontId="53" fillId="48" borderId="57" xfId="213" applyFont="1" applyFill="1" applyBorder="1" applyAlignment="1">
      <alignment horizontal="center" vertical="center"/>
    </xf>
    <xf numFmtId="0" fontId="53" fillId="48" borderId="58" xfId="213" applyFont="1" applyFill="1" applyBorder="1" applyAlignment="1">
      <alignment horizontal="center" vertical="center"/>
    </xf>
    <xf numFmtId="0" fontId="53" fillId="48" borderId="3" xfId="213" applyFont="1" applyFill="1" applyBorder="1" applyAlignment="1">
      <alignment horizontal="center" vertical="center"/>
    </xf>
    <xf numFmtId="0" fontId="53" fillId="48" borderId="0" xfId="213" applyFont="1" applyFill="1" applyBorder="1" applyAlignment="1">
      <alignment horizontal="center" vertical="center"/>
    </xf>
    <xf numFmtId="0" fontId="53" fillId="48" borderId="5" xfId="213" applyFont="1" applyFill="1" applyBorder="1" applyAlignment="1">
      <alignment horizontal="center" vertical="center"/>
    </xf>
    <xf numFmtId="0" fontId="53" fillId="48" borderId="6" xfId="213" applyFont="1" applyFill="1" applyBorder="1" applyAlignment="1">
      <alignment horizontal="center" vertical="center"/>
    </xf>
    <xf numFmtId="0" fontId="53" fillId="48" borderId="2" xfId="213" applyFont="1" applyFill="1" applyBorder="1" applyAlignment="1">
      <alignment horizontal="center" vertical="center"/>
    </xf>
    <xf numFmtId="0" fontId="60" fillId="49" borderId="57" xfId="213" applyFont="1" applyFill="1" applyBorder="1" applyAlignment="1">
      <alignment horizontal="center" vertical="center" shrinkToFit="1"/>
    </xf>
    <xf numFmtId="0" fontId="60" fillId="49" borderId="58" xfId="213" applyFont="1" applyFill="1" applyBorder="1" applyAlignment="1">
      <alignment horizontal="center" vertical="center" shrinkToFit="1"/>
    </xf>
    <xf numFmtId="0" fontId="60" fillId="49" borderId="59"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60" fillId="48" borderId="57" xfId="213" applyFont="1" applyFill="1" applyBorder="1" applyAlignment="1">
      <alignment horizontal="left" vertical="top" wrapText="1"/>
    </xf>
    <xf numFmtId="0" fontId="60" fillId="48" borderId="58" xfId="213" applyFont="1" applyFill="1" applyBorder="1" applyAlignment="1">
      <alignment horizontal="left" vertical="top" wrapText="1"/>
    </xf>
    <xf numFmtId="0" fontId="60" fillId="48" borderId="59"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1" fillId="50" borderId="59" xfId="130" applyNumberFormat="1" applyFont="1" applyFill="1" applyBorder="1" applyAlignment="1" applyProtection="1">
      <alignment horizontal="center" vertical="center" shrinkToFit="1"/>
      <protection locked="0"/>
    </xf>
    <xf numFmtId="0" fontId="61" fillId="50" borderId="4" xfId="130" applyNumberFormat="1" applyFont="1" applyFill="1" applyBorder="1" applyAlignment="1" applyProtection="1">
      <alignment horizontal="center" vertical="center" shrinkToFit="1"/>
      <protection locked="0"/>
    </xf>
    <xf numFmtId="0" fontId="61" fillId="50" borderId="7" xfId="130" applyNumberFormat="1" applyFont="1" applyFill="1" applyBorder="1" applyAlignment="1" applyProtection="1">
      <alignment horizontal="center" vertical="center" shrinkToFit="1"/>
      <protection locked="0"/>
    </xf>
    <xf numFmtId="0" fontId="53" fillId="50" borderId="58" xfId="213" applyFont="1" applyFill="1" applyBorder="1" applyAlignment="1" applyProtection="1">
      <alignment horizontal="center" vertical="center" shrinkToFit="1"/>
      <protection locked="0"/>
    </xf>
    <xf numFmtId="0" fontId="53" fillId="50" borderId="0" xfId="213" applyFont="1" applyFill="1" applyBorder="1" applyAlignment="1" applyProtection="1">
      <alignment horizontal="center" vertical="center" shrinkToFit="1"/>
      <protection locked="0"/>
    </xf>
    <xf numFmtId="0" fontId="53" fillId="50" borderId="6" xfId="213" applyFont="1" applyFill="1" applyBorder="1" applyAlignment="1" applyProtection="1">
      <alignment horizontal="center" vertical="center" shrinkToFit="1"/>
      <protection locked="0"/>
    </xf>
    <xf numFmtId="38" fontId="61" fillId="48" borderId="58"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0" fontId="53" fillId="49" borderId="61" xfId="213" applyFont="1" applyFill="1" applyBorder="1" applyAlignment="1">
      <alignment horizontal="center" vertical="center" shrinkToFit="1"/>
    </xf>
    <xf numFmtId="0" fontId="53" fillId="49" borderId="21" xfId="213" applyFont="1" applyFill="1" applyBorder="1" applyAlignment="1">
      <alignment horizontal="center" vertical="center" shrinkToFit="1"/>
    </xf>
    <xf numFmtId="0" fontId="53" fillId="48" borderId="0" xfId="213" applyFont="1" applyFill="1" applyBorder="1" applyAlignment="1">
      <alignment horizontal="left" vertical="center" wrapText="1"/>
    </xf>
    <xf numFmtId="38" fontId="53" fillId="48" borderId="62" xfId="213" applyNumberFormat="1" applyFont="1" applyFill="1" applyBorder="1" applyAlignment="1">
      <alignment horizontal="center" vertical="center"/>
    </xf>
    <xf numFmtId="0" fontId="53" fillId="48" borderId="62" xfId="213" applyFont="1" applyFill="1" applyBorder="1" applyAlignment="1">
      <alignment horizontal="center" vertical="center"/>
    </xf>
    <xf numFmtId="0" fontId="53" fillId="48" borderId="63" xfId="213" applyFont="1" applyFill="1" applyBorder="1" applyAlignment="1">
      <alignment horizontal="center" vertical="center"/>
    </xf>
    <xf numFmtId="0" fontId="53" fillId="48" borderId="59" xfId="213" applyFont="1" applyFill="1" applyBorder="1" applyAlignment="1">
      <alignment horizontal="center" vertical="center"/>
    </xf>
    <xf numFmtId="0" fontId="53" fillId="48" borderId="4" xfId="213" applyFont="1" applyFill="1" applyBorder="1" applyAlignment="1">
      <alignment horizontal="center" vertical="center"/>
    </xf>
    <xf numFmtId="0" fontId="53" fillId="48" borderId="7" xfId="213" applyFont="1" applyFill="1" applyBorder="1" applyAlignment="1">
      <alignment horizontal="center" vertical="center"/>
    </xf>
    <xf numFmtId="0" fontId="53" fillId="50" borderId="57" xfId="213" applyFont="1" applyFill="1" applyBorder="1" applyAlignment="1" applyProtection="1">
      <alignment horizontal="center" vertical="center" shrinkToFit="1"/>
      <protection locked="0"/>
    </xf>
    <xf numFmtId="0" fontId="53" fillId="50" borderId="3" xfId="213" applyFont="1" applyFill="1" applyBorder="1" applyAlignment="1" applyProtection="1">
      <alignment horizontal="center" vertical="center" shrinkToFit="1"/>
      <protection locked="0"/>
    </xf>
    <xf numFmtId="0" fontId="53" fillId="50" borderId="5" xfId="213" applyFont="1" applyFill="1" applyBorder="1" applyAlignment="1" applyProtection="1">
      <alignment horizontal="center" vertical="center" shrinkToFit="1"/>
      <protection locked="0"/>
    </xf>
    <xf numFmtId="0" fontId="56" fillId="0" borderId="0" xfId="212" applyFont="1" applyFill="1" applyAlignment="1">
      <alignment horizontal="center" vertical="center" shrinkToFit="1"/>
    </xf>
    <xf numFmtId="38" fontId="53" fillId="49" borderId="52" xfId="130" applyFont="1" applyFill="1" applyBorder="1" applyAlignment="1">
      <alignment horizontal="center" vertical="center" wrapText="1"/>
    </xf>
    <xf numFmtId="38" fontId="53" fillId="49" borderId="51" xfId="130" applyFont="1" applyFill="1" applyBorder="1" applyAlignment="1">
      <alignment horizontal="center" vertical="center" wrapText="1"/>
    </xf>
    <xf numFmtId="38" fontId="53" fillId="49" borderId="53" xfId="130" applyFont="1" applyFill="1" applyBorder="1" applyAlignment="1">
      <alignment horizontal="center" vertical="center" wrapText="1"/>
    </xf>
    <xf numFmtId="38" fontId="53" fillId="49" borderId="3" xfId="130" applyFont="1" applyFill="1" applyBorder="1" applyAlignment="1">
      <alignment horizontal="center" vertical="center" wrapText="1"/>
    </xf>
    <xf numFmtId="38" fontId="53" fillId="49" borderId="0" xfId="130" applyFont="1" applyFill="1" applyBorder="1" applyAlignment="1">
      <alignment horizontal="center" vertical="center" wrapText="1"/>
    </xf>
    <xf numFmtId="38" fontId="53" fillId="49" borderId="4" xfId="130" applyFont="1" applyFill="1" applyBorder="1" applyAlignment="1">
      <alignment horizontal="center" vertical="center" wrapText="1"/>
    </xf>
    <xf numFmtId="38" fontId="53" fillId="49" borderId="5" xfId="130" applyFont="1" applyFill="1" applyBorder="1" applyAlignment="1">
      <alignment horizontal="center" vertical="center" wrapText="1"/>
    </xf>
    <xf numFmtId="38" fontId="53" fillId="49" borderId="6" xfId="130" applyFont="1" applyFill="1" applyBorder="1" applyAlignment="1">
      <alignment horizontal="center" vertical="center" wrapText="1"/>
    </xf>
    <xf numFmtId="38" fontId="53" fillId="49" borderId="7" xfId="130" applyFont="1" applyFill="1" applyBorder="1" applyAlignment="1">
      <alignment horizontal="center" vertical="center" wrapText="1"/>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3" fillId="0" borderId="0" xfId="213" applyFont="1" applyFill="1" applyAlignment="1">
      <alignment horizontal="left" vertical="center"/>
    </xf>
    <xf numFmtId="0" fontId="53" fillId="0" borderId="6" xfId="213" applyFont="1" applyFill="1" applyBorder="1" applyAlignment="1">
      <alignment horizontal="left" vertical="center"/>
    </xf>
    <xf numFmtId="0" fontId="53" fillId="50" borderId="2" xfId="213" applyFont="1" applyFill="1" applyBorder="1" applyAlignment="1" applyProtection="1">
      <alignment horizontal="center" vertical="center" shrinkToFit="1"/>
      <protection locked="0"/>
    </xf>
    <xf numFmtId="0" fontId="64" fillId="50" borderId="2" xfId="349" applyFont="1" applyFill="1" applyBorder="1" applyAlignment="1" applyProtection="1">
      <alignment horizontal="center" vertical="center" shrinkToFit="1"/>
      <protection locked="0"/>
    </xf>
    <xf numFmtId="0" fontId="53" fillId="50" borderId="50" xfId="213" applyFont="1" applyFill="1" applyBorder="1" applyAlignment="1" applyProtection="1">
      <alignment horizontal="center" vertical="center" shrinkToFit="1"/>
      <protection locked="0"/>
    </xf>
    <xf numFmtId="0" fontId="60" fillId="50" borderId="47" xfId="213" applyFont="1" applyFill="1" applyBorder="1" applyAlignment="1" applyProtection="1">
      <alignment horizontal="center" vertical="center" shrinkToFit="1"/>
      <protection locked="0"/>
    </xf>
    <xf numFmtId="0" fontId="60" fillId="50" borderId="0" xfId="213" applyFont="1" applyFill="1" applyBorder="1" applyAlignment="1" applyProtection="1">
      <alignment horizontal="center" vertical="center" shrinkToFit="1"/>
      <protection locked="0"/>
    </xf>
    <xf numFmtId="0" fontId="60" fillId="50" borderId="6"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6" xfId="213" applyFont="1" applyFill="1" applyBorder="1" applyAlignment="1">
      <alignment horizontal="center" vertical="center"/>
    </xf>
    <xf numFmtId="0" fontId="53" fillId="49" borderId="49" xfId="213" applyFont="1" applyFill="1" applyBorder="1" applyAlignment="1">
      <alignment horizontal="center" vertical="center"/>
    </xf>
    <xf numFmtId="0" fontId="53" fillId="49" borderId="47" xfId="213" applyFont="1" applyFill="1" applyBorder="1" applyAlignment="1">
      <alignment horizontal="center" vertical="center"/>
    </xf>
    <xf numFmtId="0" fontId="53" fillId="49" borderId="48" xfId="213" applyFont="1" applyFill="1" applyBorder="1" applyAlignment="1">
      <alignment horizontal="center" vertical="center"/>
    </xf>
    <xf numFmtId="0" fontId="53" fillId="49" borderId="5" xfId="213" applyFont="1" applyFill="1" applyBorder="1" applyAlignment="1">
      <alignment horizontal="center" vertical="center"/>
    </xf>
    <xf numFmtId="0" fontId="53" fillId="49" borderId="6" xfId="213" applyFont="1" applyFill="1" applyBorder="1" applyAlignment="1">
      <alignment horizontal="center" vertical="center"/>
    </xf>
    <xf numFmtId="0" fontId="53" fillId="49" borderId="7"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53" fillId="0" borderId="0" xfId="69" applyFont="1" applyAlignment="1">
      <alignment horizontal="left" vertical="center"/>
    </xf>
    <xf numFmtId="0" fontId="53" fillId="0" borderId="0" xfId="212" applyFont="1" applyFill="1" applyAlignment="1">
      <alignment vertical="center"/>
    </xf>
    <xf numFmtId="0" fontId="58" fillId="0" borderId="0" xfId="213" applyFont="1" applyBorder="1" applyAlignment="1">
      <alignment horizontal="left" vertical="top" wrapText="1"/>
    </xf>
    <xf numFmtId="0" fontId="53" fillId="49" borderId="49" xfId="213" applyFont="1" applyFill="1" applyBorder="1" applyAlignment="1">
      <alignment horizontal="center" vertical="center" wrapText="1"/>
    </xf>
    <xf numFmtId="0" fontId="53" fillId="49" borderId="3" xfId="213" applyFont="1" applyFill="1" applyBorder="1" applyAlignment="1">
      <alignment horizontal="center"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50"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0" borderId="49" xfId="213" applyFont="1" applyFill="1" applyBorder="1" applyAlignment="1" applyProtection="1">
      <alignment horizontal="center" vertical="center" shrinkToFit="1"/>
      <protection locked="0"/>
    </xf>
    <xf numFmtId="0" fontId="60" fillId="50" borderId="3" xfId="213" applyFont="1" applyFill="1" applyBorder="1" applyAlignment="1" applyProtection="1">
      <alignment horizontal="center" vertical="center" shrinkToFit="1"/>
      <protection locked="0"/>
    </xf>
    <xf numFmtId="0" fontId="60" fillId="50" borderId="5"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3" fillId="50" borderId="49" xfId="213" applyFont="1" applyFill="1" applyBorder="1" applyAlignment="1" applyProtection="1">
      <alignment horizontal="center" vertical="center" shrinkToFit="1"/>
      <protection locked="0"/>
    </xf>
    <xf numFmtId="0" fontId="53" fillId="50" borderId="48" xfId="213" applyFont="1" applyFill="1" applyBorder="1" applyAlignment="1" applyProtection="1">
      <alignment horizontal="center" vertical="center" shrinkToFit="1"/>
      <protection locked="0"/>
    </xf>
    <xf numFmtId="0" fontId="53" fillId="50" borderId="7" xfId="213" applyFont="1" applyFill="1" applyBorder="1" applyAlignment="1" applyProtection="1">
      <alignment horizontal="center" vertical="center" shrinkToFit="1"/>
      <protection locked="0"/>
    </xf>
    <xf numFmtId="0" fontId="66" fillId="48" borderId="0" xfId="213" quotePrefix="1" applyFont="1" applyFill="1" applyBorder="1" applyAlignment="1">
      <alignment horizontal="center" vertical="center"/>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65" fillId="48" borderId="0" xfId="213" applyFont="1" applyFill="1" applyBorder="1" applyAlignment="1">
      <alignment horizontal="center" vertical="center" wrapText="1"/>
    </xf>
    <xf numFmtId="0" fontId="60" fillId="48" borderId="0" xfId="213" applyFont="1" applyFill="1" applyBorder="1" applyAlignment="1">
      <alignment horizontal="left" vertical="center" wrapText="1"/>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53" fillId="50" borderId="51" xfId="213" applyFont="1" applyFill="1" applyBorder="1" applyAlignment="1" applyProtection="1">
      <alignment horizontal="center" vertical="center" shrinkToFit="1"/>
      <protection locked="0"/>
    </xf>
    <xf numFmtId="0" fontId="53" fillId="50" borderId="49" xfId="213" applyFont="1" applyFill="1" applyBorder="1" applyAlignment="1" applyProtection="1">
      <alignment horizontal="center" vertical="center" wrapText="1"/>
      <protection locked="0"/>
    </xf>
    <xf numFmtId="0" fontId="53" fillId="50" borderId="47" xfId="213" applyFont="1" applyFill="1" applyBorder="1" applyAlignment="1" applyProtection="1">
      <alignment horizontal="center" vertical="center" wrapText="1"/>
      <protection locked="0"/>
    </xf>
    <xf numFmtId="0" fontId="53" fillId="50" borderId="51" xfId="213" applyFont="1" applyFill="1" applyBorder="1" applyAlignment="1" applyProtection="1">
      <alignment horizontal="center" vertical="center" wrapText="1"/>
      <protection locked="0"/>
    </xf>
    <xf numFmtId="0" fontId="53" fillId="50" borderId="48"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wrapText="1"/>
      <protection locked="0"/>
    </xf>
    <xf numFmtId="0" fontId="53" fillId="50" borderId="0" xfId="213" applyFont="1" applyFill="1" applyBorder="1" applyAlignment="1" applyProtection="1">
      <alignment horizontal="center" vertical="center" wrapText="1"/>
      <protection locked="0"/>
    </xf>
    <xf numFmtId="0" fontId="53" fillId="50" borderId="4" xfId="213" applyFont="1" applyFill="1" applyBorder="1" applyAlignment="1" applyProtection="1">
      <alignment horizontal="center" vertical="center" wrapText="1"/>
      <protection locked="0"/>
    </xf>
    <xf numFmtId="0" fontId="53" fillId="50" borderId="5" xfId="213" applyFont="1" applyFill="1" applyBorder="1" applyAlignment="1" applyProtection="1">
      <alignment horizontal="center" vertical="center" wrapText="1"/>
      <protection locked="0"/>
    </xf>
    <xf numFmtId="0" fontId="53" fillId="50" borderId="6" xfId="213" applyFont="1" applyFill="1" applyBorder="1" applyAlignment="1" applyProtection="1">
      <alignment horizontal="center" vertical="center" wrapText="1"/>
      <protection locked="0"/>
    </xf>
    <xf numFmtId="0" fontId="53" fillId="50" borderId="7" xfId="213" applyFont="1" applyFill="1" applyBorder="1" applyAlignment="1" applyProtection="1">
      <alignment horizontal="center" vertical="center" wrapText="1"/>
      <protection locked="0"/>
    </xf>
    <xf numFmtId="0" fontId="53" fillId="50" borderId="4" xfId="213" applyFont="1" applyFill="1" applyBorder="1" applyAlignment="1" applyProtection="1">
      <alignment horizontal="center" vertical="center" shrinkToFi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60" fillId="48" borderId="3" xfId="213" applyFont="1" applyFill="1" applyBorder="1" applyAlignment="1">
      <alignment horizontal="center" vertical="center" textRotation="255"/>
    </xf>
    <xf numFmtId="0" fontId="60" fillId="48" borderId="0" xfId="213" applyFont="1" applyFill="1" applyBorder="1" applyAlignment="1">
      <alignment horizontal="center" vertical="center" textRotation="255"/>
    </xf>
    <xf numFmtId="0" fontId="53" fillId="50" borderId="3" xfId="213" applyFont="1" applyFill="1" applyBorder="1" applyAlignment="1" applyProtection="1">
      <alignment horizontal="left" vertical="center" wrapText="1"/>
      <protection locked="0"/>
    </xf>
    <xf numFmtId="0" fontId="53" fillId="50" borderId="0" xfId="213" applyFont="1" applyFill="1" applyBorder="1" applyAlignment="1" applyProtection="1">
      <alignment horizontal="left" vertical="center" wrapText="1"/>
      <protection locked="0"/>
    </xf>
    <xf numFmtId="0" fontId="53" fillId="50" borderId="4" xfId="213" applyFont="1" applyFill="1" applyBorder="1" applyAlignment="1" applyProtection="1">
      <alignment horizontal="left" vertical="center" wrapText="1"/>
      <protection locked="0"/>
    </xf>
    <xf numFmtId="0" fontId="53" fillId="50" borderId="5" xfId="213" applyFont="1" applyFill="1" applyBorder="1" applyAlignment="1" applyProtection="1">
      <alignment horizontal="left" vertical="center" wrapText="1"/>
      <protection locked="0"/>
    </xf>
    <xf numFmtId="0" fontId="53" fillId="50" borderId="6" xfId="213" applyFont="1" applyFill="1" applyBorder="1" applyAlignment="1" applyProtection="1">
      <alignment horizontal="left" vertical="center" wrapText="1"/>
      <protection locked="0"/>
    </xf>
    <xf numFmtId="0" fontId="53" fillId="50" borderId="7" xfId="213" applyFont="1" applyFill="1" applyBorder="1" applyAlignment="1" applyProtection="1">
      <alignment horizontal="left" vertical="center" wrapText="1"/>
      <protection locked="0"/>
    </xf>
    <xf numFmtId="0" fontId="61" fillId="48" borderId="0" xfId="213" applyFont="1" applyFill="1" applyBorder="1" applyAlignment="1">
      <alignment horizontal="left" vertical="center"/>
    </xf>
    <xf numFmtId="0" fontId="53" fillId="0" borderId="0" xfId="212" applyFont="1" applyAlignment="1">
      <alignment horizontal="right" vertical="center"/>
    </xf>
    <xf numFmtId="0" fontId="63" fillId="48" borderId="0" xfId="213" applyFont="1" applyFill="1" applyBorder="1" applyAlignment="1">
      <alignment horizontal="left" vertical="top" wrapText="1"/>
    </xf>
    <xf numFmtId="0" fontId="53" fillId="50" borderId="57" xfId="213" applyFont="1" applyFill="1" applyBorder="1" applyAlignment="1" applyProtection="1">
      <alignment horizontal="center" vertical="center"/>
      <protection locked="0"/>
    </xf>
    <xf numFmtId="0" fontId="53" fillId="50" borderId="58" xfId="213" applyFont="1" applyFill="1" applyBorder="1" applyAlignment="1" applyProtection="1">
      <alignment horizontal="center" vertical="center"/>
      <protection locked="0"/>
    </xf>
    <xf numFmtId="0" fontId="53" fillId="50" borderId="59" xfId="213" applyFont="1" applyFill="1" applyBorder="1" applyAlignment="1" applyProtection="1">
      <alignment horizontal="center" vertical="center"/>
      <protection locked="0"/>
    </xf>
    <xf numFmtId="0" fontId="53" fillId="50" borderId="3" xfId="213" applyFont="1" applyFill="1" applyBorder="1" applyAlignment="1" applyProtection="1">
      <alignment horizontal="center" vertical="center"/>
      <protection locked="0"/>
    </xf>
    <xf numFmtId="0" fontId="53" fillId="50" borderId="0" xfId="213" applyFont="1" applyFill="1" applyBorder="1" applyAlignment="1" applyProtection="1">
      <alignment horizontal="center" vertical="center"/>
      <protection locked="0"/>
    </xf>
    <xf numFmtId="0" fontId="53" fillId="50" borderId="4" xfId="213" applyFont="1" applyFill="1" applyBorder="1" applyAlignment="1" applyProtection="1">
      <alignment horizontal="center" vertical="center"/>
      <protection locked="0"/>
    </xf>
    <xf numFmtId="0" fontId="53" fillId="50" borderId="5" xfId="213" applyFont="1" applyFill="1" applyBorder="1" applyAlignment="1" applyProtection="1">
      <alignment horizontal="center" vertical="center"/>
      <protection locked="0"/>
    </xf>
    <xf numFmtId="0" fontId="53" fillId="50" borderId="6" xfId="213" applyFont="1" applyFill="1" applyBorder="1" applyAlignment="1" applyProtection="1">
      <alignment horizontal="center" vertical="center"/>
      <protection locked="0"/>
    </xf>
    <xf numFmtId="0" fontId="53" fillId="50" borderId="7" xfId="213" applyFont="1" applyFill="1" applyBorder="1" applyAlignment="1" applyProtection="1">
      <alignment horizontal="center" vertical="center"/>
      <protection locked="0"/>
    </xf>
    <xf numFmtId="0" fontId="59" fillId="49" borderId="2" xfId="0" applyFont="1" applyFill="1" applyBorder="1" applyAlignment="1">
      <alignment horizontal="center" vertical="center" wrapText="1"/>
    </xf>
    <xf numFmtId="0" fontId="59" fillId="49" borderId="2" xfId="0" applyFont="1" applyFill="1" applyBorder="1" applyAlignment="1">
      <alignment horizontal="center" vertical="center"/>
    </xf>
    <xf numFmtId="186" fontId="58" fillId="0" borderId="2" xfId="0" applyNumberFormat="1" applyFont="1" applyFill="1" applyBorder="1" applyAlignment="1">
      <alignment horizontal="center" vertical="center"/>
    </xf>
    <xf numFmtId="0" fontId="58" fillId="0" borderId="2" xfId="0" applyNumberFormat="1" applyFont="1" applyFill="1" applyBorder="1" applyAlignment="1">
      <alignment horizontal="center" vertical="center"/>
    </xf>
    <xf numFmtId="0" fontId="72" fillId="52" borderId="95" xfId="0" applyFont="1" applyFill="1" applyBorder="1" applyAlignment="1">
      <alignment horizontal="center" vertical="center" wrapText="1" shrinkToFit="1"/>
    </xf>
    <xf numFmtId="0" fontId="72" fillId="52" borderId="96" xfId="0" applyFont="1" applyFill="1" applyBorder="1" applyAlignment="1">
      <alignment horizontal="center" vertical="center" wrapText="1" shrinkToFit="1"/>
    </xf>
    <xf numFmtId="38" fontId="72" fillId="0" borderId="97" xfId="0" applyNumberFormat="1" applyFont="1" applyFill="1" applyBorder="1" applyAlignment="1">
      <alignment horizontal="center" vertical="center"/>
    </xf>
    <xf numFmtId="0" fontId="72" fillId="0" borderId="98" xfId="0" applyFont="1" applyFill="1" applyBorder="1" applyAlignment="1">
      <alignment horizontal="center" vertical="center"/>
    </xf>
    <xf numFmtId="186" fontId="58" fillId="0" borderId="54" xfId="0" applyNumberFormat="1" applyFont="1" applyFill="1" applyBorder="1" applyAlignment="1">
      <alignment horizontal="center" vertical="center"/>
    </xf>
    <xf numFmtId="0" fontId="58" fillId="0" borderId="55" xfId="0" applyFont="1" applyFill="1" applyBorder="1" applyAlignment="1">
      <alignment horizontal="center" vertical="center"/>
    </xf>
    <xf numFmtId="0" fontId="59" fillId="49" borderId="54" xfId="0" applyFont="1" applyFill="1" applyBorder="1" applyAlignment="1">
      <alignment horizontal="center" vertical="center" shrinkToFit="1"/>
    </xf>
    <xf numFmtId="0" fontId="59" fillId="49" borderId="55" xfId="0" applyFont="1" applyFill="1" applyBorder="1" applyAlignment="1">
      <alignment horizontal="center" vertical="center" shrinkToFit="1"/>
    </xf>
    <xf numFmtId="0" fontId="58" fillId="0" borderId="2" xfId="0" applyFont="1" applyFill="1" applyBorder="1" applyAlignment="1">
      <alignment horizontal="center" vertical="center"/>
    </xf>
    <xf numFmtId="0" fontId="59" fillId="49" borderId="54" xfId="0" applyFont="1" applyFill="1" applyBorder="1" applyAlignment="1">
      <alignment horizontal="center" vertical="center" wrapText="1"/>
    </xf>
    <xf numFmtId="0" fontId="59" fillId="49" borderId="55" xfId="0" applyFont="1" applyFill="1" applyBorder="1" applyAlignment="1">
      <alignment horizontal="center" vertical="center" wrapText="1"/>
    </xf>
    <xf numFmtId="184" fontId="58" fillId="0" borderId="2" xfId="0" applyNumberFormat="1" applyFont="1" applyFill="1" applyBorder="1" applyAlignment="1">
      <alignment horizontal="center" vertical="center"/>
    </xf>
    <xf numFmtId="0" fontId="58" fillId="0" borderId="2" xfId="0" applyFont="1" applyBorder="1" applyAlignment="1">
      <alignment horizontal="center" vertical="center"/>
    </xf>
    <xf numFmtId="0" fontId="59" fillId="51" borderId="54" xfId="0" applyFont="1" applyFill="1" applyBorder="1" applyAlignment="1">
      <alignment horizontal="center" vertical="center" shrinkToFit="1"/>
    </xf>
    <xf numFmtId="0" fontId="59" fillId="51" borderId="41" xfId="0" applyFont="1" applyFill="1" applyBorder="1" applyAlignment="1">
      <alignment horizontal="center" vertical="center" shrinkToFit="1"/>
    </xf>
    <xf numFmtId="9" fontId="58" fillId="0" borderId="54" xfId="0" applyNumberFormat="1" applyFont="1" applyFill="1" applyBorder="1" applyAlignment="1">
      <alignment horizontal="center" vertical="center"/>
    </xf>
    <xf numFmtId="9" fontId="58" fillId="0" borderId="41" xfId="0" applyNumberFormat="1" applyFont="1" applyFill="1" applyBorder="1" applyAlignment="1">
      <alignment horizontal="center" vertical="center"/>
    </xf>
    <xf numFmtId="0" fontId="58" fillId="49" borderId="54" xfId="0" applyFont="1" applyFill="1" applyBorder="1" applyAlignment="1">
      <alignment horizontal="center" vertical="center" wrapText="1" shrinkToFit="1"/>
    </xf>
    <xf numFmtId="0" fontId="58" fillId="49" borderId="55" xfId="0" applyFont="1" applyFill="1" applyBorder="1" applyAlignment="1">
      <alignment horizontal="center" vertical="center" wrapText="1" shrinkToFit="1"/>
    </xf>
    <xf numFmtId="0" fontId="58" fillId="0" borderId="54" xfId="0" applyFont="1" applyFill="1" applyBorder="1" applyAlignment="1">
      <alignment horizontal="center" vertical="center"/>
    </xf>
    <xf numFmtId="0" fontId="59" fillId="51" borderId="55" xfId="0" applyFont="1" applyFill="1" applyBorder="1" applyAlignment="1">
      <alignment horizontal="center" vertical="center" shrinkToFit="1"/>
    </xf>
    <xf numFmtId="0" fontId="59" fillId="51" borderId="2" xfId="0" applyFont="1" applyFill="1" applyBorder="1" applyAlignment="1">
      <alignment horizontal="center" vertical="center" shrinkToFit="1"/>
    </xf>
    <xf numFmtId="0" fontId="69" fillId="49" borderId="60" xfId="0" applyFont="1" applyFill="1" applyBorder="1" applyAlignment="1">
      <alignment horizontal="center" vertical="center" wrapText="1"/>
    </xf>
    <xf numFmtId="0" fontId="69" fillId="49" borderId="65" xfId="0" applyFont="1" applyFill="1" applyBorder="1" applyAlignment="1">
      <alignment horizontal="center" vertical="center"/>
    </xf>
    <xf numFmtId="0" fontId="58" fillId="0" borderId="2" xfId="0" applyFont="1" applyFill="1" applyBorder="1" applyAlignment="1">
      <alignment horizontal="center" vertical="center" shrinkToFit="1"/>
    </xf>
    <xf numFmtId="0" fontId="58" fillId="49" borderId="60" xfId="0" applyFont="1" applyFill="1" applyBorder="1" applyAlignment="1">
      <alignment horizontal="center" vertical="center"/>
    </xf>
    <xf numFmtId="0" fontId="58" fillId="49" borderId="2" xfId="0" applyFont="1" applyFill="1" applyBorder="1" applyAlignment="1">
      <alignment horizontal="center" vertical="center"/>
    </xf>
    <xf numFmtId="0" fontId="58" fillId="49" borderId="57" xfId="0" applyFont="1" applyFill="1" applyBorder="1" applyAlignment="1">
      <alignment horizontal="center" vertical="center" shrinkToFit="1"/>
    </xf>
    <xf numFmtId="0" fontId="58" fillId="49" borderId="58" xfId="0" applyFont="1" applyFill="1" applyBorder="1" applyAlignment="1">
      <alignment horizontal="center" vertical="center" shrinkToFit="1"/>
    </xf>
    <xf numFmtId="0" fontId="58" fillId="49" borderId="59" xfId="0" applyFont="1" applyFill="1" applyBorder="1" applyAlignment="1">
      <alignment horizontal="center" vertical="center" shrinkToFit="1"/>
    </xf>
    <xf numFmtId="0" fontId="58" fillId="49" borderId="60" xfId="0" applyFont="1" applyFill="1" applyBorder="1" applyAlignment="1">
      <alignment horizontal="center" vertical="center" wrapText="1" shrinkToFit="1"/>
    </xf>
    <xf numFmtId="0" fontId="58" fillId="49" borderId="65" xfId="0" applyFont="1" applyFill="1" applyBorder="1" applyAlignment="1">
      <alignment horizontal="center" vertical="center" shrinkToFit="1"/>
    </xf>
    <xf numFmtId="0" fontId="58" fillId="49" borderId="57" xfId="0" applyFont="1" applyFill="1" applyBorder="1" applyAlignment="1">
      <alignment horizontal="center" vertical="center"/>
    </xf>
    <xf numFmtId="0" fontId="58" fillId="49" borderId="58" xfId="0" applyFont="1" applyFill="1" applyBorder="1" applyAlignment="1">
      <alignment horizontal="center" vertical="center"/>
    </xf>
    <xf numFmtId="0" fontId="58" fillId="49" borderId="59" xfId="0" applyFont="1" applyFill="1" applyBorder="1" applyAlignment="1">
      <alignment horizontal="center" vertical="center"/>
    </xf>
    <xf numFmtId="0" fontId="58" fillId="49" borderId="60" xfId="0" applyFont="1" applyFill="1" applyBorder="1" applyAlignment="1">
      <alignment horizontal="center" vertical="center" shrinkToFit="1"/>
    </xf>
    <xf numFmtId="0" fontId="58" fillId="49" borderId="2" xfId="0" applyFont="1" applyFill="1" applyBorder="1" applyAlignment="1">
      <alignment horizontal="center" vertical="center" wrapText="1"/>
    </xf>
    <xf numFmtId="0" fontId="58" fillId="49" borderId="2" xfId="0" applyFont="1" applyFill="1" applyBorder="1" applyAlignment="1" applyProtection="1">
      <alignment horizontal="center" vertical="center"/>
    </xf>
    <xf numFmtId="0" fontId="59" fillId="49" borderId="84" xfId="0" applyFont="1" applyFill="1" applyBorder="1" applyAlignment="1" applyProtection="1">
      <alignment horizontal="center" vertical="center"/>
    </xf>
    <xf numFmtId="0" fontId="59" fillId="49" borderId="86" xfId="0" applyFont="1" applyFill="1" applyBorder="1" applyAlignment="1" applyProtection="1">
      <alignment horizontal="center" vertical="center"/>
    </xf>
    <xf numFmtId="0" fontId="59" fillId="49" borderId="85" xfId="0" applyFont="1" applyFill="1" applyBorder="1" applyAlignment="1" applyProtection="1">
      <alignment horizontal="center" vertical="center"/>
    </xf>
    <xf numFmtId="0" fontId="59" fillId="49" borderId="87" xfId="0" applyFont="1" applyFill="1" applyBorder="1" applyAlignment="1" applyProtection="1">
      <alignment horizontal="center" vertical="center"/>
    </xf>
    <xf numFmtId="0" fontId="59" fillId="49" borderId="41" xfId="0" applyFont="1" applyFill="1" applyBorder="1" applyAlignment="1" applyProtection="1">
      <alignment horizontal="center" vertical="center"/>
    </xf>
    <xf numFmtId="0" fontId="59" fillId="49" borderId="54" xfId="0" applyFont="1" applyFill="1" applyBorder="1" applyAlignment="1" applyProtection="1">
      <alignment horizontal="center" vertical="center" wrapText="1"/>
    </xf>
    <xf numFmtId="0" fontId="59" fillId="49" borderId="57" xfId="0" applyFont="1" applyFill="1" applyBorder="1" applyAlignment="1" applyProtection="1">
      <alignment horizontal="center" vertical="center" wrapText="1"/>
    </xf>
    <xf numFmtId="0" fontId="59" fillId="49" borderId="5" xfId="0" applyFont="1" applyFill="1" applyBorder="1" applyAlignment="1" applyProtection="1">
      <alignment horizontal="center" vertical="center" wrapText="1"/>
    </xf>
    <xf numFmtId="0" fontId="59" fillId="0" borderId="0" xfId="0" applyFont="1" applyFill="1" applyBorder="1" applyAlignment="1" applyProtection="1">
      <alignment horizontal="left" vertical="top" wrapText="1" shrinkToFit="1"/>
    </xf>
    <xf numFmtId="0" fontId="59" fillId="0" borderId="0" xfId="0" applyFont="1" applyFill="1" applyBorder="1" applyAlignment="1" applyProtection="1">
      <alignment horizontal="left" vertical="top" shrinkToFit="1"/>
    </xf>
    <xf numFmtId="0" fontId="59" fillId="49" borderId="55" xfId="0" applyFont="1" applyFill="1" applyBorder="1" applyAlignment="1" applyProtection="1">
      <alignment horizontal="center" vertical="center" wrapText="1"/>
    </xf>
    <xf numFmtId="0" fontId="59" fillId="49" borderId="55" xfId="0" applyFont="1" applyFill="1" applyBorder="1" applyAlignment="1" applyProtection="1">
      <alignment horizontal="center" vertical="center"/>
    </xf>
    <xf numFmtId="0" fontId="59" fillId="49" borderId="57" xfId="0" applyFont="1" applyFill="1" applyBorder="1" applyAlignment="1" applyProtection="1">
      <alignment horizontal="center" vertical="center"/>
    </xf>
    <xf numFmtId="0" fontId="59" fillId="49" borderId="5" xfId="0" applyFont="1" applyFill="1" applyBorder="1" applyAlignment="1" applyProtection="1">
      <alignment horizontal="center" vertical="center"/>
    </xf>
    <xf numFmtId="0" fontId="60" fillId="0" borderId="119" xfId="0" applyFont="1" applyFill="1" applyBorder="1" applyAlignment="1" applyProtection="1">
      <alignment horizontal="center" vertical="center" wrapText="1" shrinkToFit="1"/>
    </xf>
    <xf numFmtId="0" fontId="60" fillId="0" borderId="120" xfId="0" applyFont="1" applyFill="1" applyBorder="1" applyAlignment="1" applyProtection="1">
      <alignment horizontal="center" vertical="center" shrinkToFit="1"/>
    </xf>
    <xf numFmtId="0" fontId="60" fillId="0" borderId="121" xfId="0" applyFont="1" applyFill="1" applyBorder="1" applyAlignment="1" applyProtection="1">
      <alignment horizontal="center" vertical="center" shrinkToFit="1"/>
    </xf>
    <xf numFmtId="0" fontId="60" fillId="0" borderId="122" xfId="0" applyFont="1" applyFill="1" applyBorder="1" applyAlignment="1" applyProtection="1">
      <alignment horizontal="center" vertical="center" shrinkToFit="1"/>
    </xf>
    <xf numFmtId="0" fontId="53" fillId="53" borderId="97" xfId="0" applyFont="1" applyFill="1" applyBorder="1" applyAlignment="1" applyProtection="1">
      <alignment horizontal="center" vertical="center"/>
    </xf>
    <xf numFmtId="0" fontId="53" fillId="53" borderId="98" xfId="0" applyFont="1" applyFill="1" applyBorder="1" applyAlignment="1" applyProtection="1">
      <alignment horizontal="center" vertical="center"/>
    </xf>
    <xf numFmtId="0" fontId="60" fillId="0" borderId="119" xfId="0" applyFont="1" applyFill="1" applyBorder="1" applyAlignment="1" applyProtection="1">
      <alignment horizontal="center" vertical="center" wrapText="1"/>
    </xf>
    <xf numFmtId="0" fontId="60" fillId="0" borderId="126" xfId="0" applyFont="1" applyFill="1" applyBorder="1" applyAlignment="1" applyProtection="1">
      <alignment horizontal="center" vertical="center"/>
    </xf>
    <xf numFmtId="0" fontId="60" fillId="0" borderId="127" xfId="0" applyFont="1" applyFill="1" applyBorder="1" applyAlignment="1" applyProtection="1">
      <alignment horizontal="center" vertical="center"/>
    </xf>
    <xf numFmtId="0" fontId="60" fillId="0" borderId="4" xfId="0" applyFont="1" applyFill="1" applyBorder="1" applyAlignment="1" applyProtection="1">
      <alignment horizontal="center" vertical="center"/>
    </xf>
    <xf numFmtId="0" fontId="60" fillId="0" borderId="121"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0" fontId="59" fillId="49" borderId="90" xfId="0" applyFont="1" applyFill="1" applyBorder="1" applyAlignment="1" applyProtection="1">
      <alignment horizontal="center" vertical="center"/>
    </xf>
    <xf numFmtId="0" fontId="59" fillId="49" borderId="91" xfId="0" applyFont="1" applyFill="1" applyBorder="1" applyAlignment="1" applyProtection="1">
      <alignment horizontal="center" vertical="center"/>
    </xf>
    <xf numFmtId="0" fontId="59" fillId="49" borderId="2" xfId="0" applyFont="1" applyFill="1" applyBorder="1" applyAlignment="1" applyProtection="1">
      <alignment horizontal="left" vertical="center" wrapText="1"/>
    </xf>
    <xf numFmtId="0" fontId="59" fillId="0" borderId="0" xfId="0" applyFont="1" applyFill="1" applyBorder="1" applyAlignment="1" applyProtection="1">
      <alignment horizontal="left" vertical="top" wrapText="1"/>
    </xf>
    <xf numFmtId="0" fontId="59" fillId="0" borderId="0" xfId="0" applyFont="1" applyFill="1" applyBorder="1" applyAlignment="1" applyProtection="1">
      <alignment horizontal="left" vertical="top"/>
    </xf>
    <xf numFmtId="0" fontId="58" fillId="49" borderId="60" xfId="0" applyFont="1" applyFill="1" applyBorder="1" applyAlignment="1" applyProtection="1">
      <alignment horizontal="center" vertical="center"/>
    </xf>
    <xf numFmtId="0" fontId="58" fillId="49" borderId="99" xfId="0" applyFont="1" applyFill="1" applyBorder="1" applyAlignment="1" applyProtection="1">
      <alignment horizontal="center" vertical="center"/>
    </xf>
    <xf numFmtId="0" fontId="58" fillId="49" borderId="65" xfId="0" applyFont="1" applyFill="1" applyBorder="1" applyAlignment="1" applyProtection="1">
      <alignment horizontal="center" vertical="center"/>
    </xf>
    <xf numFmtId="0" fontId="59" fillId="49" borderId="57" xfId="0" applyFont="1" applyFill="1" applyBorder="1" applyAlignment="1" applyProtection="1">
      <alignment horizontal="center" vertical="center" shrinkToFit="1"/>
    </xf>
    <xf numFmtId="0" fontId="59" fillId="49" borderId="5"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shrinkToFit="1"/>
    </xf>
    <xf numFmtId="0" fontId="68" fillId="0" borderId="2" xfId="0" applyFont="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8" fillId="49" borderId="54" xfId="0" applyFont="1" applyFill="1" applyBorder="1" applyAlignment="1" applyProtection="1">
      <alignment horizontal="center" vertical="center" shrinkToFit="1"/>
    </xf>
    <xf numFmtId="0" fontId="58" fillId="49" borderId="1" xfId="0" applyFont="1" applyFill="1" applyBorder="1" applyAlignment="1" applyProtection="1">
      <alignment horizontal="center" vertical="center" shrinkToFit="1"/>
    </xf>
    <xf numFmtId="0" fontId="58" fillId="49" borderId="55" xfId="0" applyFont="1" applyFill="1" applyBorder="1" applyAlignment="1" applyProtection="1">
      <alignment horizontal="center" vertical="center" shrinkToFit="1"/>
    </xf>
    <xf numFmtId="0" fontId="58" fillId="0" borderId="54" xfId="0" applyFont="1" applyBorder="1" applyAlignment="1" applyProtection="1">
      <alignment horizontal="center" vertical="center" shrinkToFit="1"/>
    </xf>
    <xf numFmtId="0" fontId="58" fillId="0" borderId="1" xfId="0" applyFont="1" applyBorder="1" applyAlignment="1" applyProtection="1">
      <alignment horizontal="center" vertical="center" shrinkToFit="1"/>
    </xf>
    <xf numFmtId="0" fontId="58" fillId="0" borderId="55" xfId="0" applyFont="1" applyBorder="1" applyAlignment="1" applyProtection="1">
      <alignment horizontal="center" vertical="center" shrinkToFit="1"/>
    </xf>
    <xf numFmtId="38" fontId="72" fillId="0" borderId="61" xfId="0" applyNumberFormat="1" applyFont="1" applyFill="1" applyBorder="1" applyAlignment="1" applyProtection="1">
      <alignment horizontal="center" vertical="center"/>
    </xf>
    <xf numFmtId="38" fontId="72" fillId="0" borderId="94" xfId="0" applyNumberFormat="1"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xf>
    <xf numFmtId="0" fontId="60" fillId="0" borderId="85" xfId="0" applyFont="1" applyFill="1" applyBorder="1" applyAlignment="1" applyProtection="1">
      <alignment horizontal="center" vertical="center"/>
    </xf>
    <xf numFmtId="0" fontId="60" fillId="0" borderId="87" xfId="0" applyFont="1" applyFill="1" applyBorder="1" applyAlignment="1" applyProtection="1">
      <alignment horizontal="center" vertical="center"/>
    </xf>
    <xf numFmtId="0" fontId="53" fillId="0" borderId="119" xfId="0" applyFont="1" applyFill="1" applyBorder="1" applyAlignment="1" applyProtection="1">
      <alignment horizontal="center" vertical="center" wrapText="1" shrinkToFit="1"/>
    </xf>
    <xf numFmtId="0" fontId="53" fillId="0" borderId="123" xfId="0" applyFont="1" applyFill="1" applyBorder="1" applyAlignment="1" applyProtection="1">
      <alignment horizontal="center" vertical="center" shrinkToFit="1"/>
    </xf>
    <xf numFmtId="0" fontId="53" fillId="0" borderId="127"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186" fontId="53" fillId="53" borderId="61" xfId="0" applyNumberFormat="1" applyFont="1" applyFill="1" applyBorder="1" applyAlignment="1" applyProtection="1">
      <alignment horizontal="center" vertical="center"/>
    </xf>
    <xf numFmtId="0" fontId="53" fillId="53" borderId="94" xfId="0" applyFont="1" applyFill="1" applyBorder="1" applyAlignment="1" applyProtection="1">
      <alignment horizontal="center" vertical="center"/>
    </xf>
    <xf numFmtId="184" fontId="58" fillId="0" borderId="2" xfId="0" applyNumberFormat="1" applyFont="1" applyFill="1" applyBorder="1" applyAlignment="1" applyProtection="1">
      <alignment horizontal="center" vertical="center"/>
    </xf>
    <xf numFmtId="0" fontId="58" fillId="0" borderId="2" xfId="0" applyNumberFormat="1" applyFont="1" applyFill="1" applyBorder="1" applyAlignment="1" applyProtection="1">
      <alignment horizontal="center" vertical="center"/>
    </xf>
    <xf numFmtId="0" fontId="61" fillId="0" borderId="119" xfId="0" applyFont="1" applyBorder="1" applyAlignment="1" applyProtection="1">
      <alignment horizontal="center" vertical="center" wrapText="1"/>
    </xf>
    <xf numFmtId="0" fontId="61" fillId="0" borderId="126" xfId="0" applyFont="1" applyBorder="1" applyAlignment="1" applyProtection="1">
      <alignment horizontal="center" vertical="center" wrapText="1"/>
    </xf>
    <xf numFmtId="0" fontId="61" fillId="0" borderId="127"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28" xfId="0" applyFont="1" applyBorder="1" applyAlignment="1" applyProtection="1">
      <alignment horizontal="center" vertical="center" wrapText="1"/>
    </xf>
    <xf numFmtId="0" fontId="61" fillId="0" borderId="129" xfId="0" applyFont="1" applyBorder="1" applyAlignment="1" applyProtection="1">
      <alignment horizontal="center" vertical="center" wrapText="1"/>
    </xf>
    <xf numFmtId="0" fontId="53" fillId="0" borderId="95" xfId="0" applyFont="1" applyFill="1" applyBorder="1" applyAlignment="1" applyProtection="1">
      <alignment horizontal="center" vertical="center" shrinkToFit="1"/>
    </xf>
    <xf numFmtId="0" fontId="53" fillId="0" borderId="130" xfId="0" applyFont="1" applyFill="1" applyBorder="1" applyAlignment="1" applyProtection="1">
      <alignment horizontal="center" vertical="center" shrinkToFit="1"/>
    </xf>
    <xf numFmtId="0" fontId="60" fillId="0" borderId="54" xfId="0" applyFont="1" applyFill="1" applyBorder="1" applyAlignment="1" applyProtection="1">
      <alignment horizontal="center" vertical="center"/>
    </xf>
    <xf numFmtId="0" fontId="60" fillId="0" borderId="146" xfId="0" applyFont="1" applyFill="1" applyBorder="1" applyAlignment="1" applyProtection="1">
      <alignment horizontal="center" vertical="center"/>
    </xf>
    <xf numFmtId="0" fontId="60" fillId="0" borderId="2" xfId="0" applyFont="1" applyFill="1" applyBorder="1" applyAlignment="1" applyProtection="1">
      <alignment horizontal="center" vertical="center"/>
    </xf>
    <xf numFmtId="0" fontId="60" fillId="0" borderId="59" xfId="0" applyFont="1" applyFill="1" applyBorder="1" applyAlignment="1" applyProtection="1">
      <alignment horizontal="center" vertical="center"/>
    </xf>
    <xf numFmtId="0" fontId="60" fillId="0" borderId="0" xfId="0" applyFont="1" applyFill="1" applyBorder="1" applyAlignment="1" applyProtection="1">
      <alignment horizontal="left" vertical="center" shrinkToFit="1"/>
    </xf>
    <xf numFmtId="0" fontId="53" fillId="0" borderId="156" xfId="0" applyFont="1" applyFill="1" applyBorder="1" applyAlignment="1" applyProtection="1">
      <alignment horizontal="center" vertical="center"/>
    </xf>
    <xf numFmtId="0" fontId="53" fillId="0" borderId="157" xfId="0" applyFont="1" applyFill="1" applyBorder="1" applyAlignment="1" applyProtection="1">
      <alignment horizontal="center" vertical="center"/>
    </xf>
    <xf numFmtId="0" fontId="58" fillId="50" borderId="54" xfId="0" applyFont="1" applyFill="1" applyBorder="1" applyAlignment="1" applyProtection="1">
      <alignment horizontal="center" vertical="center" shrinkToFit="1"/>
      <protection locked="0"/>
    </xf>
    <xf numFmtId="0" fontId="58" fillId="50" borderId="1" xfId="0" applyFont="1" applyFill="1" applyBorder="1" applyAlignment="1" applyProtection="1">
      <alignment horizontal="center" vertical="center" shrinkToFit="1"/>
      <protection locked="0"/>
    </xf>
    <xf numFmtId="0" fontId="58" fillId="50" borderId="55" xfId="0" applyFont="1" applyFill="1" applyBorder="1" applyAlignment="1" applyProtection="1">
      <alignment horizontal="center" vertical="center" shrinkToFit="1"/>
      <protection locked="0"/>
    </xf>
  </cellXfs>
  <cellStyles count="350">
    <cellStyle name=" 1" xfId="84" xr:uid="{00000000-0005-0000-0000-000000000000}"/>
    <cellStyle name="20% - アクセント 1 2" xfId="3" xr:uid="{00000000-0005-0000-0000-000001000000}"/>
    <cellStyle name="20% - アクセント 1 2 2" xfId="328" xr:uid="{00000000-0005-0000-0000-000002000000}"/>
    <cellStyle name="20% - アクセント 1 3" xfId="85" xr:uid="{00000000-0005-0000-0000-000003000000}"/>
    <cellStyle name="20% - アクセント 2 2" xfId="4" xr:uid="{00000000-0005-0000-0000-000004000000}"/>
    <cellStyle name="20% - アクセント 2 2 2" xfId="329" xr:uid="{00000000-0005-0000-0000-000005000000}"/>
    <cellStyle name="20% - アクセント 2 3" xfId="86" xr:uid="{00000000-0005-0000-0000-000006000000}"/>
    <cellStyle name="20% - アクセント 3 2" xfId="5" xr:uid="{00000000-0005-0000-0000-000007000000}"/>
    <cellStyle name="20% - アクセント 3 2 2" xfId="330" xr:uid="{00000000-0005-0000-0000-000008000000}"/>
    <cellStyle name="20% - アクセント 3 3" xfId="87" xr:uid="{00000000-0005-0000-0000-000009000000}"/>
    <cellStyle name="20% - アクセント 4 2" xfId="6" xr:uid="{00000000-0005-0000-0000-00000A000000}"/>
    <cellStyle name="20% - アクセント 4 2 2" xfId="331"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2" xr:uid="{00000000-0005-0000-0000-000010000000}"/>
    <cellStyle name="20% - アクセント 6 3" xfId="90" xr:uid="{00000000-0005-0000-0000-000011000000}"/>
    <cellStyle name="40% - アクセント 1 2" xfId="9" xr:uid="{00000000-0005-0000-0000-000012000000}"/>
    <cellStyle name="40% - アクセント 1 2 2" xfId="333"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4" xr:uid="{00000000-0005-0000-0000-000018000000}"/>
    <cellStyle name="40% - アクセント 3 3" xfId="93" xr:uid="{00000000-0005-0000-0000-000019000000}"/>
    <cellStyle name="40% - アクセント 4 2" xfId="12" xr:uid="{00000000-0005-0000-0000-00001A000000}"/>
    <cellStyle name="40% - アクセント 4 2 2" xfId="335"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6" xr:uid="{00000000-0005-0000-0000-000020000000}"/>
    <cellStyle name="40% - アクセント 6 3" xfId="96" xr:uid="{00000000-0005-0000-0000-000021000000}"/>
    <cellStyle name="60% - アクセント 1 2" xfId="15" xr:uid="{00000000-0005-0000-0000-000022000000}"/>
    <cellStyle name="60% - アクセント 1 2 2" xfId="337"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8" xr:uid="{00000000-0005-0000-0000-000028000000}"/>
    <cellStyle name="60% - アクセント 3 3" xfId="99" xr:uid="{00000000-0005-0000-0000-000029000000}"/>
    <cellStyle name="60% - アクセント 4 2" xfId="18" xr:uid="{00000000-0005-0000-0000-00002A000000}"/>
    <cellStyle name="60% - アクセント 4 2 2" xfId="339"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0"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0" xr:uid="{00000000-0005-0000-0000-00003D000000}"/>
    <cellStyle name="Header2 2 2 3" xfId="278" xr:uid="{00000000-0005-0000-0000-00003E000000}"/>
    <cellStyle name="Header2 2 3" xfId="192" xr:uid="{00000000-0005-0000-0000-00003F000000}"/>
    <cellStyle name="Header2 2 3 2" xfId="260" xr:uid="{00000000-0005-0000-0000-000040000000}"/>
    <cellStyle name="Header2 2 3 3" xfId="286" xr:uid="{00000000-0005-0000-0000-000041000000}"/>
    <cellStyle name="Header2 2 4" xfId="219" xr:uid="{00000000-0005-0000-0000-000042000000}"/>
    <cellStyle name="Header2 2 5" xfId="246" xr:uid="{00000000-0005-0000-0000-000043000000}"/>
    <cellStyle name="Header2 2 6" xfId="231" xr:uid="{00000000-0005-0000-0000-000044000000}"/>
    <cellStyle name="Header2 3" xfId="106" xr:uid="{00000000-0005-0000-0000-000045000000}"/>
    <cellStyle name="Header2 3 2" xfId="177" xr:uid="{00000000-0005-0000-0000-000046000000}"/>
    <cellStyle name="Header2 3 2 2" xfId="252" xr:uid="{00000000-0005-0000-0000-000047000000}"/>
    <cellStyle name="Header2 3 2 3" xfId="280" xr:uid="{00000000-0005-0000-0000-000048000000}"/>
    <cellStyle name="Header2 3 2 4" xfId="304" xr:uid="{00000000-0005-0000-0000-000049000000}"/>
    <cellStyle name="Header2 3 3" xfId="235" xr:uid="{00000000-0005-0000-0000-00004A000000}"/>
    <cellStyle name="Header2 3 4" xfId="236" xr:uid="{00000000-0005-0000-0000-00004B000000}"/>
    <cellStyle name="Header2 4" xfId="174" xr:uid="{00000000-0005-0000-0000-00004C000000}"/>
    <cellStyle name="Header2 4 2" xfId="249" xr:uid="{00000000-0005-0000-0000-00004D000000}"/>
    <cellStyle name="Header2 4 3" xfId="277" xr:uid="{00000000-0005-0000-0000-00004E000000}"/>
    <cellStyle name="Header2 5" xfId="193" xr:uid="{00000000-0005-0000-0000-00004F000000}"/>
    <cellStyle name="Header2 5 2" xfId="261" xr:uid="{00000000-0005-0000-0000-000050000000}"/>
    <cellStyle name="Header2 5 3" xfId="287" xr:uid="{00000000-0005-0000-0000-000051000000}"/>
    <cellStyle name="Header2 6" xfId="218" xr:uid="{00000000-0005-0000-0000-000052000000}"/>
    <cellStyle name="Header2 7" xfId="247" xr:uid="{00000000-0005-0000-0000-000053000000}"/>
    <cellStyle name="Header2 8" xfId="248"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1"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2"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3"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xfId="349" builtinId="8"/>
    <cellStyle name="ハイパーリンク 2" xfId="121" xr:uid="{00000000-0005-0000-0000-000075000000}"/>
    <cellStyle name="メモ 2" xfId="39" xr:uid="{00000000-0005-0000-0000-000076000000}"/>
    <cellStyle name="メモ 2 2" xfId="194" xr:uid="{00000000-0005-0000-0000-000077000000}"/>
    <cellStyle name="メモ 2 2 2" xfId="262" xr:uid="{00000000-0005-0000-0000-000078000000}"/>
    <cellStyle name="メモ 2 2 3" xfId="288" xr:uid="{00000000-0005-0000-0000-000079000000}"/>
    <cellStyle name="メモ 2 2 4" xfId="309" xr:uid="{00000000-0005-0000-0000-00007A000000}"/>
    <cellStyle name="メモ 2 3" xfId="195" xr:uid="{00000000-0005-0000-0000-00007B000000}"/>
    <cellStyle name="メモ 2 3 2" xfId="263" xr:uid="{00000000-0005-0000-0000-00007C000000}"/>
    <cellStyle name="メモ 2 3 3" xfId="289" xr:uid="{00000000-0005-0000-0000-00007D000000}"/>
    <cellStyle name="メモ 2 3 4" xfId="310" xr:uid="{00000000-0005-0000-0000-00007E000000}"/>
    <cellStyle name="メモ 2 4" xfId="223" xr:uid="{00000000-0005-0000-0000-00007F000000}"/>
    <cellStyle name="メモ 2 5" xfId="259" xr:uid="{00000000-0005-0000-0000-000080000000}"/>
    <cellStyle name="メモ 2 6" xfId="257" xr:uid="{00000000-0005-0000-0000-000081000000}"/>
    <cellStyle name="メモ 3" xfId="122" xr:uid="{00000000-0005-0000-0000-000082000000}"/>
    <cellStyle name="メモ 3 2" xfId="176" xr:uid="{00000000-0005-0000-0000-000083000000}"/>
    <cellStyle name="メモ 3 2 2" xfId="251" xr:uid="{00000000-0005-0000-0000-000084000000}"/>
    <cellStyle name="メモ 3 2 3" xfId="279" xr:uid="{00000000-0005-0000-0000-000085000000}"/>
    <cellStyle name="メモ 3 2 4" xfId="303" xr:uid="{00000000-0005-0000-0000-000086000000}"/>
    <cellStyle name="メモ 3 3" xfId="196" xr:uid="{00000000-0005-0000-0000-000087000000}"/>
    <cellStyle name="メモ 3 3 2" xfId="264" xr:uid="{00000000-0005-0000-0000-000088000000}"/>
    <cellStyle name="メモ 3 3 3" xfId="290" xr:uid="{00000000-0005-0000-0000-000089000000}"/>
    <cellStyle name="メモ 3 3 4" xfId="311" xr:uid="{00000000-0005-0000-0000-00008A000000}"/>
    <cellStyle name="メモ 3 4" xfId="237" xr:uid="{00000000-0005-0000-0000-00008B000000}"/>
    <cellStyle name="メモ 3 5" xfId="221" xr:uid="{00000000-0005-0000-0000-00008C000000}"/>
    <cellStyle name="メモ 3 6" xfId="222" xr:uid="{00000000-0005-0000-0000-00008D000000}"/>
    <cellStyle name="リンク セル 2" xfId="40" xr:uid="{00000000-0005-0000-0000-00008E000000}"/>
    <cellStyle name="リンク セル 3" xfId="123" xr:uid="{00000000-0005-0000-0000-00008F000000}"/>
    <cellStyle name="悪い 2" xfId="41" xr:uid="{00000000-0005-0000-0000-000090000000}"/>
    <cellStyle name="悪い 3" xfId="124" xr:uid="{00000000-0005-0000-0000-000091000000}"/>
    <cellStyle name="罫線" xfId="42" xr:uid="{00000000-0005-0000-0000-000092000000}"/>
    <cellStyle name="罫線 2" xfId="43" xr:uid="{00000000-0005-0000-0000-000093000000}"/>
    <cellStyle name="罫線 3" xfId="125" xr:uid="{00000000-0005-0000-0000-000094000000}"/>
    <cellStyle name="計算 2" xfId="44" xr:uid="{00000000-0005-0000-0000-000095000000}"/>
    <cellStyle name="計算 2 2" xfId="197" xr:uid="{00000000-0005-0000-0000-000096000000}"/>
    <cellStyle name="計算 2 2 2" xfId="265" xr:uid="{00000000-0005-0000-0000-000097000000}"/>
    <cellStyle name="計算 2 2 3" xfId="291" xr:uid="{00000000-0005-0000-0000-000098000000}"/>
    <cellStyle name="計算 2 2 4" xfId="312" xr:uid="{00000000-0005-0000-0000-000099000000}"/>
    <cellStyle name="計算 2 3" xfId="198" xr:uid="{00000000-0005-0000-0000-00009A000000}"/>
    <cellStyle name="計算 2 3 2" xfId="266" xr:uid="{00000000-0005-0000-0000-00009B000000}"/>
    <cellStyle name="計算 2 3 3" xfId="292" xr:uid="{00000000-0005-0000-0000-00009C000000}"/>
    <cellStyle name="計算 2 3 4" xfId="313" xr:uid="{00000000-0005-0000-0000-00009D000000}"/>
    <cellStyle name="計算 2 4" xfId="225" xr:uid="{00000000-0005-0000-0000-00009E000000}"/>
    <cellStyle name="計算 2 5" xfId="258" xr:uid="{00000000-0005-0000-0000-00009F000000}"/>
    <cellStyle name="計算 2 6" xfId="215" xr:uid="{00000000-0005-0000-0000-0000A0000000}"/>
    <cellStyle name="計算 3" xfId="126" xr:uid="{00000000-0005-0000-0000-0000A1000000}"/>
    <cellStyle name="計算 3 2" xfId="178" xr:uid="{00000000-0005-0000-0000-0000A2000000}"/>
    <cellStyle name="計算 3 2 2" xfId="253" xr:uid="{00000000-0005-0000-0000-0000A3000000}"/>
    <cellStyle name="計算 3 2 3" xfId="281" xr:uid="{00000000-0005-0000-0000-0000A4000000}"/>
    <cellStyle name="計算 3 2 4" xfId="305" xr:uid="{00000000-0005-0000-0000-0000A5000000}"/>
    <cellStyle name="計算 3 3" xfId="199" xr:uid="{00000000-0005-0000-0000-0000A6000000}"/>
    <cellStyle name="計算 3 3 2" xfId="267" xr:uid="{00000000-0005-0000-0000-0000A7000000}"/>
    <cellStyle name="計算 3 3 3" xfId="293" xr:uid="{00000000-0005-0000-0000-0000A8000000}"/>
    <cellStyle name="計算 3 3 4" xfId="314" xr:uid="{00000000-0005-0000-0000-0000A9000000}"/>
    <cellStyle name="計算 3 4" xfId="239" xr:uid="{00000000-0005-0000-0000-0000AA000000}"/>
    <cellStyle name="計算 3 5" xfId="220" xr:uid="{00000000-0005-0000-0000-0000AB000000}"/>
    <cellStyle name="計算 3 6" xfId="228" xr:uid="{00000000-0005-0000-0000-0000AC000000}"/>
    <cellStyle name="警告文 2" xfId="45" xr:uid="{00000000-0005-0000-0000-0000AD000000}"/>
    <cellStyle name="警告文 3" xfId="127" xr:uid="{00000000-0005-0000-0000-0000AE000000}"/>
    <cellStyle name="桁区切り" xfId="348" builtinId="6"/>
    <cellStyle name="桁区切り 2" xfId="65" xr:uid="{00000000-0005-0000-0000-0000B0000000}"/>
    <cellStyle name="桁区切り 2 2" xfId="78" xr:uid="{00000000-0005-0000-0000-0000B1000000}"/>
    <cellStyle name="桁区切り 2 2 2" xfId="79" xr:uid="{00000000-0005-0000-0000-0000B2000000}"/>
    <cellStyle name="桁区切り 2 2 3" xfId="200" xr:uid="{00000000-0005-0000-0000-0000B3000000}"/>
    <cellStyle name="桁区切り 2 3" xfId="128" xr:uid="{00000000-0005-0000-0000-0000B4000000}"/>
    <cellStyle name="桁区切り 3" xfId="72" xr:uid="{00000000-0005-0000-0000-0000B5000000}"/>
    <cellStyle name="桁区切り 3 2" xfId="129" xr:uid="{00000000-0005-0000-0000-0000B6000000}"/>
    <cellStyle name="桁区切り 4" xfId="74" xr:uid="{00000000-0005-0000-0000-0000B7000000}"/>
    <cellStyle name="桁区切り 5" xfId="80" xr:uid="{00000000-0005-0000-0000-0000B8000000}"/>
    <cellStyle name="桁区切り 6" xfId="130" xr:uid="{00000000-0005-0000-0000-0000B9000000}"/>
    <cellStyle name="見出し 1 2" xfId="46" xr:uid="{00000000-0005-0000-0000-0000BA000000}"/>
    <cellStyle name="見出し 1 2 2" xfId="344" xr:uid="{00000000-0005-0000-0000-0000BB000000}"/>
    <cellStyle name="見出し 1 3" xfId="131" xr:uid="{00000000-0005-0000-0000-0000BC000000}"/>
    <cellStyle name="見出し 2 2" xfId="47" xr:uid="{00000000-0005-0000-0000-0000BD000000}"/>
    <cellStyle name="見出し 2 2 2" xfId="345" xr:uid="{00000000-0005-0000-0000-0000BE000000}"/>
    <cellStyle name="見出し 2 3" xfId="132" xr:uid="{00000000-0005-0000-0000-0000BF000000}"/>
    <cellStyle name="見出し 3 2" xfId="48" xr:uid="{00000000-0005-0000-0000-0000C0000000}"/>
    <cellStyle name="見出し 3 2 2" xfId="133" xr:uid="{00000000-0005-0000-0000-0000C1000000}"/>
    <cellStyle name="見出し 3 3" xfId="134" xr:uid="{00000000-0005-0000-0000-0000C2000000}"/>
    <cellStyle name="見出し 4 2" xfId="49" xr:uid="{00000000-0005-0000-0000-0000C3000000}"/>
    <cellStyle name="見出し 4 2 2" xfId="346" xr:uid="{00000000-0005-0000-0000-0000C4000000}"/>
    <cellStyle name="見出し 4 3" xfId="135" xr:uid="{00000000-0005-0000-0000-0000C5000000}"/>
    <cellStyle name="集計 2" xfId="50" xr:uid="{00000000-0005-0000-0000-0000C6000000}"/>
    <cellStyle name="集計 2 2" xfId="201" xr:uid="{00000000-0005-0000-0000-0000C7000000}"/>
    <cellStyle name="集計 2 2 2" xfId="268" xr:uid="{00000000-0005-0000-0000-0000C8000000}"/>
    <cellStyle name="集計 2 2 3" xfId="294" xr:uid="{00000000-0005-0000-0000-0000C9000000}"/>
    <cellStyle name="集計 2 2 4" xfId="315" xr:uid="{00000000-0005-0000-0000-0000CA000000}"/>
    <cellStyle name="集計 2 3" xfId="202" xr:uid="{00000000-0005-0000-0000-0000CB000000}"/>
    <cellStyle name="集計 2 3 2" xfId="269" xr:uid="{00000000-0005-0000-0000-0000CC000000}"/>
    <cellStyle name="集計 2 3 3" xfId="295" xr:uid="{00000000-0005-0000-0000-0000CD000000}"/>
    <cellStyle name="集計 2 3 4" xfId="316" xr:uid="{00000000-0005-0000-0000-0000CE000000}"/>
    <cellStyle name="集計 2 4" xfId="226" xr:uid="{00000000-0005-0000-0000-0000CF000000}"/>
    <cellStyle name="集計 2 5" xfId="245" xr:uid="{00000000-0005-0000-0000-0000D0000000}"/>
    <cellStyle name="集計 2 6" xfId="233" xr:uid="{00000000-0005-0000-0000-0000D1000000}"/>
    <cellStyle name="集計 3" xfId="136" xr:uid="{00000000-0005-0000-0000-0000D2000000}"/>
    <cellStyle name="集計 3 2" xfId="180" xr:uid="{00000000-0005-0000-0000-0000D3000000}"/>
    <cellStyle name="集計 3 2 2" xfId="254" xr:uid="{00000000-0005-0000-0000-0000D4000000}"/>
    <cellStyle name="集計 3 2 3" xfId="282" xr:uid="{00000000-0005-0000-0000-0000D5000000}"/>
    <cellStyle name="集計 3 2 4" xfId="306" xr:uid="{00000000-0005-0000-0000-0000D6000000}"/>
    <cellStyle name="集計 3 3" xfId="203" xr:uid="{00000000-0005-0000-0000-0000D7000000}"/>
    <cellStyle name="集計 3 3 2" xfId="270" xr:uid="{00000000-0005-0000-0000-0000D8000000}"/>
    <cellStyle name="集計 3 3 3" xfId="296" xr:uid="{00000000-0005-0000-0000-0000D9000000}"/>
    <cellStyle name="集計 3 3 4" xfId="317" xr:uid="{00000000-0005-0000-0000-0000DA000000}"/>
    <cellStyle name="集計 3 4" xfId="240" xr:uid="{00000000-0005-0000-0000-0000DB000000}"/>
    <cellStyle name="集計 3 5" xfId="217" xr:uid="{00000000-0005-0000-0000-0000DC000000}"/>
    <cellStyle name="集計 3 6" xfId="224" xr:uid="{00000000-0005-0000-0000-0000DD000000}"/>
    <cellStyle name="出力 2" xfId="51" xr:uid="{00000000-0005-0000-0000-0000DE000000}"/>
    <cellStyle name="出力 2 2" xfId="204" xr:uid="{00000000-0005-0000-0000-0000DF000000}"/>
    <cellStyle name="出力 2 2 2" xfId="271" xr:uid="{00000000-0005-0000-0000-0000E0000000}"/>
    <cellStyle name="出力 2 2 3" xfId="297" xr:uid="{00000000-0005-0000-0000-0000E1000000}"/>
    <cellStyle name="出力 2 2 4" xfId="318" xr:uid="{00000000-0005-0000-0000-0000E2000000}"/>
    <cellStyle name="出力 2 3" xfId="205" xr:uid="{00000000-0005-0000-0000-0000E3000000}"/>
    <cellStyle name="出力 2 3 2" xfId="272" xr:uid="{00000000-0005-0000-0000-0000E4000000}"/>
    <cellStyle name="出力 2 3 3" xfId="298" xr:uid="{00000000-0005-0000-0000-0000E5000000}"/>
    <cellStyle name="出力 2 3 4" xfId="319" xr:uid="{00000000-0005-0000-0000-0000E6000000}"/>
    <cellStyle name="出力 2 4" xfId="227" xr:uid="{00000000-0005-0000-0000-0000E7000000}"/>
    <cellStyle name="出力 2 5" xfId="244" xr:uid="{00000000-0005-0000-0000-0000E8000000}"/>
    <cellStyle name="出力 2 6" xfId="230" xr:uid="{00000000-0005-0000-0000-0000E9000000}"/>
    <cellStyle name="出力 3" xfId="137" xr:uid="{00000000-0005-0000-0000-0000EA000000}"/>
    <cellStyle name="出力 3 2" xfId="181" xr:uid="{00000000-0005-0000-0000-0000EB000000}"/>
    <cellStyle name="出力 3 2 2" xfId="255" xr:uid="{00000000-0005-0000-0000-0000EC000000}"/>
    <cellStyle name="出力 3 2 3" xfId="283" xr:uid="{00000000-0005-0000-0000-0000ED000000}"/>
    <cellStyle name="出力 3 2 4" xfId="307" xr:uid="{00000000-0005-0000-0000-0000EE000000}"/>
    <cellStyle name="出力 3 3" xfId="206" xr:uid="{00000000-0005-0000-0000-0000EF000000}"/>
    <cellStyle name="出力 3 3 2" xfId="273" xr:uid="{00000000-0005-0000-0000-0000F0000000}"/>
    <cellStyle name="出力 3 3 3" xfId="299" xr:uid="{00000000-0005-0000-0000-0000F1000000}"/>
    <cellStyle name="出力 3 3 4" xfId="320" xr:uid="{00000000-0005-0000-0000-0000F2000000}"/>
    <cellStyle name="出力 3 4" xfId="241" xr:uid="{00000000-0005-0000-0000-0000F3000000}"/>
    <cellStyle name="出力 3 5" xfId="234" xr:uid="{00000000-0005-0000-0000-0000F4000000}"/>
    <cellStyle name="出力 3 6" xfId="232" xr:uid="{00000000-0005-0000-0000-0000F5000000}"/>
    <cellStyle name="説明文 2" xfId="52" xr:uid="{00000000-0005-0000-0000-0000F6000000}"/>
    <cellStyle name="説明文 3" xfId="138" xr:uid="{00000000-0005-0000-0000-0000F7000000}"/>
    <cellStyle name="脱浦 [0.00]_Sheet1" xfId="139" xr:uid="{00000000-0005-0000-0000-0000F8000000}"/>
    <cellStyle name="脱浦_Sheet1" xfId="140" xr:uid="{00000000-0005-0000-0000-0000F9000000}"/>
    <cellStyle name="通貨 2" xfId="141" xr:uid="{00000000-0005-0000-0000-0000FA000000}"/>
    <cellStyle name="入力 2" xfId="53" xr:uid="{00000000-0005-0000-0000-0000FB000000}"/>
    <cellStyle name="入力 2 2" xfId="207" xr:uid="{00000000-0005-0000-0000-0000FC000000}"/>
    <cellStyle name="入力 2 2 2" xfId="274" xr:uid="{00000000-0005-0000-0000-0000FD000000}"/>
    <cellStyle name="入力 2 2 3" xfId="300" xr:uid="{00000000-0005-0000-0000-0000FE000000}"/>
    <cellStyle name="入力 2 2 4" xfId="321" xr:uid="{00000000-0005-0000-0000-0000FF000000}"/>
    <cellStyle name="入力 2 3" xfId="208" xr:uid="{00000000-0005-0000-0000-000000010000}"/>
    <cellStyle name="入力 2 3 2" xfId="275" xr:uid="{00000000-0005-0000-0000-000001010000}"/>
    <cellStyle name="入力 2 3 3" xfId="301" xr:uid="{00000000-0005-0000-0000-000002010000}"/>
    <cellStyle name="入力 2 3 4" xfId="322" xr:uid="{00000000-0005-0000-0000-000003010000}"/>
    <cellStyle name="入力 2 4" xfId="229" xr:uid="{00000000-0005-0000-0000-000004010000}"/>
    <cellStyle name="入力 2 5" xfId="243" xr:uid="{00000000-0005-0000-0000-000005010000}"/>
    <cellStyle name="入力 2 6" xfId="285" xr:uid="{00000000-0005-0000-0000-000006010000}"/>
    <cellStyle name="入力 3" xfId="142" xr:uid="{00000000-0005-0000-0000-000007010000}"/>
    <cellStyle name="入力 3 2" xfId="182" xr:uid="{00000000-0005-0000-0000-000008010000}"/>
    <cellStyle name="入力 3 2 2" xfId="256" xr:uid="{00000000-0005-0000-0000-000009010000}"/>
    <cellStyle name="入力 3 2 3" xfId="284" xr:uid="{00000000-0005-0000-0000-00000A010000}"/>
    <cellStyle name="入力 3 2 4" xfId="308" xr:uid="{00000000-0005-0000-0000-00000B010000}"/>
    <cellStyle name="入力 3 3" xfId="209" xr:uid="{00000000-0005-0000-0000-00000C010000}"/>
    <cellStyle name="入力 3 3 2" xfId="276" xr:uid="{00000000-0005-0000-0000-00000D010000}"/>
    <cellStyle name="入力 3 3 3" xfId="302" xr:uid="{00000000-0005-0000-0000-00000E010000}"/>
    <cellStyle name="入力 3 3 4" xfId="323" xr:uid="{00000000-0005-0000-0000-00000F010000}"/>
    <cellStyle name="入力 3 4" xfId="242" xr:uid="{00000000-0005-0000-0000-000010010000}"/>
    <cellStyle name="入力 3 5" xfId="216" xr:uid="{00000000-0005-0000-0000-000011010000}"/>
    <cellStyle name="入力 3 6" xfId="238" xr:uid="{00000000-0005-0000-0000-000012010000}"/>
    <cellStyle name="飯尾用" xfId="143" xr:uid="{00000000-0005-0000-0000-000013010000}"/>
    <cellStyle name="標準" xfId="0" builtinId="0"/>
    <cellStyle name="標準 10" xfId="144" xr:uid="{00000000-0005-0000-0000-000015010000}"/>
    <cellStyle name="標準 11" xfId="145" xr:uid="{00000000-0005-0000-0000-000016010000}"/>
    <cellStyle name="標準 11 2" xfId="183" xr:uid="{00000000-0005-0000-0000-000017010000}"/>
    <cellStyle name="標準 12" xfId="171" xr:uid="{00000000-0005-0000-0000-000018010000}"/>
    <cellStyle name="標準 13" xfId="184" xr:uid="{00000000-0005-0000-0000-000019010000}"/>
    <cellStyle name="標準 14" xfId="185" xr:uid="{00000000-0005-0000-0000-00001A010000}"/>
    <cellStyle name="標準 2" xfId="1" xr:uid="{00000000-0005-0000-0000-00001B010000}"/>
    <cellStyle name="標準 2 10" xfId="173" xr:uid="{00000000-0005-0000-0000-00001C010000}"/>
    <cellStyle name="標準 2 2" xfId="66" xr:uid="{00000000-0005-0000-0000-00001D010000}"/>
    <cellStyle name="標準 2 2 17" xfId="324" xr:uid="{00000000-0005-0000-0000-00001E010000}"/>
    <cellStyle name="標準 2 2 2" xfId="69" xr:uid="{00000000-0005-0000-0000-00001F010000}"/>
    <cellStyle name="標準 2 2 2 2" xfId="76" xr:uid="{00000000-0005-0000-0000-000020010000}"/>
    <cellStyle name="標準 2 2 2 2 13" xfId="325" xr:uid="{00000000-0005-0000-0000-000021010000}"/>
    <cellStyle name="標準 2 2 2 2 2" xfId="146" xr:uid="{00000000-0005-0000-0000-000022010000}"/>
    <cellStyle name="標準 2 2 2 2 3" xfId="147" xr:uid="{00000000-0005-0000-0000-000023010000}"/>
    <cellStyle name="標準 2 2 2 3" xfId="148" xr:uid="{00000000-0005-0000-0000-000024010000}"/>
    <cellStyle name="標準 2 2 2 4" xfId="149" xr:uid="{00000000-0005-0000-0000-000025010000}"/>
    <cellStyle name="標準 2 2 2 5" xfId="187" xr:uid="{00000000-0005-0000-0000-000026010000}"/>
    <cellStyle name="標準 2 2 2 5 2" xfId="327" xr:uid="{00000000-0005-0000-0000-000027010000}"/>
    <cellStyle name="標準 2 2 3" xfId="81" xr:uid="{00000000-0005-0000-0000-000028010000}"/>
    <cellStyle name="標準 2 2_aa" xfId="73" xr:uid="{00000000-0005-0000-0000-000029010000}"/>
    <cellStyle name="標準 2 2_交付金交付申請書（一般）H25配布用 20130122" xfId="213" xr:uid="{00000000-0005-0000-0000-00002A010000}"/>
    <cellStyle name="標準 2 2_交付金交付申請書（一般）H25配布用 20130122 2" xfId="214" xr:uid="{00000000-0005-0000-0000-00002B010000}"/>
    <cellStyle name="標準 2 2_交付金交付申請書H27 改修前後比較資料 20150109" xfId="212" xr:uid="{00000000-0005-0000-0000-00002C010000}"/>
    <cellStyle name="標準 2 3" xfId="62" xr:uid="{00000000-0005-0000-0000-00002E010000}"/>
    <cellStyle name="標準 2 3 2" xfId="150" xr:uid="{00000000-0005-0000-0000-00002F010000}"/>
    <cellStyle name="標準 2 3 3" xfId="188" xr:uid="{00000000-0005-0000-0000-000030010000}"/>
    <cellStyle name="標準 2 4" xfId="82" xr:uid="{00000000-0005-0000-0000-000031010000}"/>
    <cellStyle name="標準 2 4 2" xfId="151" xr:uid="{00000000-0005-0000-0000-000032010000}"/>
    <cellStyle name="標準 2 4 3" xfId="152" xr:uid="{00000000-0005-0000-0000-000033010000}"/>
    <cellStyle name="標準 2 4 4" xfId="153" xr:uid="{00000000-0005-0000-0000-000034010000}"/>
    <cellStyle name="標準 2 4 5" xfId="189" xr:uid="{00000000-0005-0000-0000-000035010000}"/>
    <cellStyle name="標準 2 5" xfId="154" xr:uid="{00000000-0005-0000-0000-000036010000}"/>
    <cellStyle name="標準 2 6" xfId="155" xr:uid="{00000000-0005-0000-0000-000037010000}"/>
    <cellStyle name="標準 2 7" xfId="186" xr:uid="{00000000-0005-0000-0000-000038010000}"/>
    <cellStyle name="標準 2 8" xfId="172" xr:uid="{00000000-0005-0000-0000-000039010000}"/>
    <cellStyle name="標準 2 9" xfId="179" xr:uid="{00000000-0005-0000-0000-00003A010000}"/>
    <cellStyle name="標準 2_01_【様式第１号】交付申請書H26案 住所欄変更" xfId="83" xr:uid="{00000000-0005-0000-0000-00003B010000}"/>
    <cellStyle name="標準 26" xfId="326" xr:uid="{00000000-0005-0000-0000-00003C010000}"/>
    <cellStyle name="標準 3" xfId="2" xr:uid="{00000000-0005-0000-0000-00003D010000}"/>
    <cellStyle name="標準 3 2" xfId="63" xr:uid="{00000000-0005-0000-0000-00003E010000}"/>
    <cellStyle name="標準 3 2 2" xfId="191" xr:uid="{00000000-0005-0000-0000-00003F010000}"/>
    <cellStyle name="標準 3 3" xfId="70" xr:uid="{00000000-0005-0000-0000-000040010000}"/>
    <cellStyle name="標準 3 3 2" xfId="156" xr:uid="{00000000-0005-0000-0000-000041010000}"/>
    <cellStyle name="標準 3 3 3" xfId="157" xr:uid="{00000000-0005-0000-0000-000042010000}"/>
    <cellStyle name="標準 3 4" xfId="158" xr:uid="{00000000-0005-0000-0000-000043010000}"/>
    <cellStyle name="標準 3 5" xfId="159" xr:uid="{00000000-0005-0000-0000-000044010000}"/>
    <cellStyle name="標準 3 6" xfId="160" xr:uid="{00000000-0005-0000-0000-000045010000}"/>
    <cellStyle name="標準 3 7" xfId="210" xr:uid="{00000000-0005-0000-0000-000046010000}"/>
    <cellStyle name="標準 3 7 2" xfId="211" xr:uid="{00000000-0005-0000-0000-000047010000}"/>
    <cellStyle name="標準 3 7 2 2" xfId="347" xr:uid="{00000000-0005-0000-0000-000048010000}"/>
    <cellStyle name="標準 3_別冊35 印刷業者連携用CSVファイルレイアウト" xfId="75" xr:uid="{00000000-0005-0000-0000-000049010000}"/>
    <cellStyle name="標準 4" xfId="54" xr:uid="{00000000-0005-0000-0000-00004A010000}"/>
    <cellStyle name="標準 4 2" xfId="67" xr:uid="{00000000-0005-0000-0000-00004B010000}"/>
    <cellStyle name="標準 4 2 2" xfId="161" xr:uid="{00000000-0005-0000-0000-00004C010000}"/>
    <cellStyle name="標準 4 3" xfId="77" xr:uid="{00000000-0005-0000-0000-00004D010000}"/>
    <cellStyle name="標準 4 4" xfId="162" xr:uid="{00000000-0005-0000-0000-00004E010000}"/>
    <cellStyle name="標準 4 5" xfId="190" xr:uid="{00000000-0005-0000-0000-00004F010000}"/>
    <cellStyle name="標準 5" xfId="55" xr:uid="{00000000-0005-0000-0000-000050010000}"/>
    <cellStyle name="標準 5 2" xfId="56" xr:uid="{00000000-0005-0000-0000-000051010000}"/>
    <cellStyle name="標準 5 2 2" xfId="57" xr:uid="{00000000-0005-0000-0000-000052010000}"/>
    <cellStyle name="標準 5 3" xfId="163" xr:uid="{00000000-0005-0000-0000-000053010000}"/>
    <cellStyle name="標準 6" xfId="58" xr:uid="{00000000-0005-0000-0000-000054010000}"/>
    <cellStyle name="標準 6 2" xfId="164" xr:uid="{00000000-0005-0000-0000-000055010000}"/>
    <cellStyle name="標準 7" xfId="59" xr:uid="{00000000-0005-0000-0000-000056010000}"/>
    <cellStyle name="標準 7 2" xfId="165" xr:uid="{00000000-0005-0000-0000-000057010000}"/>
    <cellStyle name="標準 8" xfId="60" xr:uid="{00000000-0005-0000-0000-000058010000}"/>
    <cellStyle name="標準 8 2" xfId="166" xr:uid="{00000000-0005-0000-0000-000059010000}"/>
    <cellStyle name="標準 9" xfId="167" xr:uid="{00000000-0005-0000-0000-00005A010000}"/>
    <cellStyle name="標準 9 2" xfId="168" xr:uid="{00000000-0005-0000-0000-00005B010000}"/>
    <cellStyle name="未定義" xfId="169" xr:uid="{00000000-0005-0000-0000-00005C010000}"/>
    <cellStyle name="良い 2" xfId="61" xr:uid="{00000000-0005-0000-0000-00005D010000}"/>
    <cellStyle name="良い 3" xfId="170" xr:uid="{00000000-0005-0000-0000-00005E010000}"/>
  </cellStyles>
  <dxfs count="72">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ill>
        <patternFill>
          <bgColor rgb="FFFF0000"/>
        </patternFill>
      </fill>
    </dxf>
    <dxf>
      <font>
        <color rgb="FFFF0000"/>
      </font>
    </dxf>
  </dxfs>
  <tableStyles count="0" defaultTableStyle="TableStyleMedium2" defaultPivotStyle="PivotStyleLight16"/>
  <colors>
    <mruColors>
      <color rgb="FFFFFFCC"/>
      <color rgb="FFCCFFCC"/>
      <color rgb="FFFFFF99"/>
      <color rgb="FF0000FF"/>
      <color rgb="FFCCFFFF"/>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H341"/>
  <sheetViews>
    <sheetView showGridLines="0" tabSelected="1" view="pageBreakPreview" topLeftCell="A154" zoomScaleNormal="100" zoomScaleSheetLayoutView="100" workbookViewId="0">
      <selection activeCell="G238" sqref="G238"/>
    </sheetView>
  </sheetViews>
  <sheetFormatPr defaultColWidth="1.25" defaultRowHeight="6.75" customHeight="1"/>
  <cols>
    <col min="1" max="61" width="1.25" style="3"/>
    <col min="62" max="62" width="1.25" style="3" customWidth="1"/>
    <col min="63" max="65" width="1.25" style="3"/>
    <col min="66" max="66" width="1.25" style="3" customWidth="1"/>
    <col min="67" max="16384" width="1.25" style="3"/>
  </cols>
  <sheetData>
    <row r="1" spans="1:79" s="245" customFormat="1" ht="6.75" customHeight="1">
      <c r="A1" s="252"/>
      <c r="B1" s="252"/>
      <c r="C1" s="252"/>
      <c r="D1" s="252"/>
      <c r="E1" s="252"/>
      <c r="F1" s="252"/>
      <c r="G1" s="252"/>
      <c r="H1" s="252"/>
      <c r="I1" s="252"/>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68" t="s">
        <v>202</v>
      </c>
      <c r="BH1" s="269"/>
      <c r="BI1" s="269"/>
      <c r="BJ1" s="269"/>
      <c r="BK1" s="269"/>
      <c r="BL1" s="269"/>
      <c r="BM1" s="269"/>
      <c r="BN1" s="269"/>
      <c r="BO1" s="269"/>
      <c r="BP1" s="269"/>
      <c r="BQ1" s="269"/>
      <c r="BR1" s="269"/>
      <c r="BS1" s="269"/>
      <c r="BT1" s="269"/>
      <c r="BU1" s="269"/>
      <c r="BV1" s="269"/>
      <c r="BW1" s="269"/>
      <c r="BX1" s="269"/>
      <c r="BY1" s="269"/>
      <c r="BZ1" s="269"/>
      <c r="CA1" s="254"/>
    </row>
    <row r="2" spans="1:79" s="245" customFormat="1" ht="6.75" customHeight="1">
      <c r="A2" s="247"/>
      <c r="B2" s="247"/>
      <c r="C2" s="247"/>
      <c r="D2" s="247"/>
      <c r="E2" s="247"/>
      <c r="F2" s="247"/>
      <c r="G2" s="247"/>
      <c r="H2" s="247"/>
      <c r="I2" s="247"/>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69"/>
      <c r="BH2" s="269"/>
      <c r="BI2" s="269"/>
      <c r="BJ2" s="269"/>
      <c r="BK2" s="269"/>
      <c r="BL2" s="269"/>
      <c r="BM2" s="269"/>
      <c r="BN2" s="269"/>
      <c r="BO2" s="269"/>
      <c r="BP2" s="269"/>
      <c r="BQ2" s="269"/>
      <c r="BR2" s="269"/>
      <c r="BS2" s="269"/>
      <c r="BT2" s="269"/>
      <c r="BU2" s="269"/>
      <c r="BV2" s="269"/>
      <c r="BW2" s="269"/>
      <c r="BX2" s="269"/>
      <c r="BY2" s="269"/>
      <c r="BZ2" s="269"/>
      <c r="CA2" s="254"/>
    </row>
    <row r="3" spans="1:79" s="245" customFormat="1" ht="6.75" customHeight="1">
      <c r="A3" s="247"/>
      <c r="B3" s="255"/>
      <c r="C3" s="255"/>
      <c r="D3" s="255"/>
      <c r="E3" s="255"/>
      <c r="F3" s="255"/>
      <c r="G3" s="255"/>
      <c r="H3" s="255"/>
      <c r="I3" s="255"/>
      <c r="J3" s="256"/>
      <c r="K3" s="256"/>
      <c r="L3" s="256"/>
      <c r="M3" s="256"/>
      <c r="N3" s="256"/>
      <c r="O3" s="256"/>
      <c r="P3" s="256"/>
      <c r="Q3" s="256"/>
      <c r="R3" s="257"/>
      <c r="S3" s="257"/>
      <c r="T3" s="257"/>
      <c r="U3" s="25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69"/>
      <c r="BH3" s="269"/>
      <c r="BI3" s="269"/>
      <c r="BJ3" s="269"/>
      <c r="BK3" s="269"/>
      <c r="BL3" s="269"/>
      <c r="BM3" s="269"/>
      <c r="BN3" s="269"/>
      <c r="BO3" s="269"/>
      <c r="BP3" s="269"/>
      <c r="BQ3" s="269"/>
      <c r="BR3" s="269"/>
      <c r="BS3" s="269"/>
      <c r="BT3" s="269"/>
      <c r="BU3" s="269"/>
      <c r="BV3" s="269"/>
      <c r="BW3" s="269"/>
      <c r="BX3" s="269"/>
      <c r="BY3" s="269"/>
      <c r="BZ3" s="269"/>
      <c r="CA3" s="254"/>
    </row>
    <row r="4" spans="1:79" ht="6.75" customHeight="1">
      <c r="A4" s="431"/>
      <c r="B4" s="431"/>
      <c r="C4" s="431"/>
      <c r="D4" s="431"/>
      <c r="E4" s="431"/>
      <c r="F4" s="431"/>
      <c r="G4" s="431"/>
      <c r="H4" s="431"/>
      <c r="I4" s="431"/>
      <c r="J4" s="393" t="s">
        <v>200</v>
      </c>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3"/>
      <c r="BQ4" s="2"/>
      <c r="BR4" s="488"/>
      <c r="BS4" s="488"/>
      <c r="BT4" s="488"/>
      <c r="BU4" s="488"/>
      <c r="BV4" s="488"/>
      <c r="BW4" s="488"/>
      <c r="BX4" s="488"/>
      <c r="BY4" s="488"/>
      <c r="BZ4" s="488"/>
    </row>
    <row r="5" spans="1:79" ht="6.75" customHeight="1">
      <c r="A5" s="431"/>
      <c r="B5" s="431"/>
      <c r="C5" s="431"/>
      <c r="D5" s="431"/>
      <c r="E5" s="431"/>
      <c r="F5" s="431"/>
      <c r="G5" s="431"/>
      <c r="H5" s="431"/>
      <c r="I5" s="431"/>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3"/>
      <c r="AO5" s="393"/>
      <c r="AP5" s="393"/>
      <c r="AQ5" s="393"/>
      <c r="AR5" s="393"/>
      <c r="AS5" s="393"/>
      <c r="AT5" s="393"/>
      <c r="AU5" s="393"/>
      <c r="AV5" s="393"/>
      <c r="AW5" s="393"/>
      <c r="AX5" s="393"/>
      <c r="AY5" s="393"/>
      <c r="AZ5" s="393"/>
      <c r="BA5" s="393"/>
      <c r="BB5" s="393"/>
      <c r="BC5" s="393"/>
      <c r="BD5" s="393"/>
      <c r="BE5" s="393"/>
      <c r="BF5" s="393"/>
      <c r="BG5" s="393"/>
      <c r="BH5" s="393"/>
      <c r="BI5" s="393"/>
      <c r="BJ5" s="393"/>
      <c r="BK5" s="393"/>
      <c r="BL5" s="393"/>
      <c r="BM5" s="393"/>
      <c r="BN5" s="393"/>
      <c r="BO5" s="393"/>
      <c r="BP5" s="393"/>
      <c r="BQ5" s="2"/>
      <c r="BR5" s="488"/>
      <c r="BS5" s="488"/>
      <c r="BT5" s="488"/>
      <c r="BU5" s="488"/>
      <c r="BV5" s="488"/>
      <c r="BW5" s="488"/>
      <c r="BX5" s="488"/>
      <c r="BY5" s="488"/>
      <c r="BZ5" s="488"/>
    </row>
    <row r="6" spans="1:79" ht="6.75" customHeight="1">
      <c r="A6" s="1"/>
      <c r="B6" s="1"/>
      <c r="C6" s="1"/>
      <c r="D6" s="1"/>
      <c r="E6" s="1"/>
      <c r="F6" s="1"/>
      <c r="G6" s="1"/>
      <c r="H6" s="1"/>
      <c r="I6" s="1"/>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3"/>
      <c r="AY6" s="393"/>
      <c r="AZ6" s="393"/>
      <c r="BA6" s="393"/>
      <c r="BB6" s="393"/>
      <c r="BC6" s="393"/>
      <c r="BD6" s="393"/>
      <c r="BE6" s="393"/>
      <c r="BF6" s="393"/>
      <c r="BG6" s="393"/>
      <c r="BH6" s="393"/>
      <c r="BI6" s="393"/>
      <c r="BJ6" s="393"/>
      <c r="BK6" s="393"/>
      <c r="BL6" s="393"/>
      <c r="BM6" s="393"/>
      <c r="BN6" s="393"/>
      <c r="BO6" s="393"/>
      <c r="BP6" s="393"/>
      <c r="BQ6" s="2"/>
      <c r="BR6" s="2"/>
      <c r="BS6" s="2"/>
      <c r="BT6" s="2"/>
      <c r="BU6" s="2"/>
      <c r="BV6" s="2"/>
      <c r="BW6" s="2"/>
      <c r="BX6" s="2"/>
      <c r="BY6" s="2"/>
    </row>
    <row r="7" spans="1:79" ht="6.75" customHeight="1">
      <c r="A7" s="1"/>
      <c r="B7" s="1"/>
      <c r="C7" s="1"/>
      <c r="D7" s="1"/>
      <c r="E7" s="1"/>
      <c r="F7" s="1"/>
      <c r="G7" s="1"/>
      <c r="H7" s="1"/>
      <c r="I7" s="1"/>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393"/>
      <c r="AS7" s="393"/>
      <c r="AT7" s="393"/>
      <c r="AU7" s="393"/>
      <c r="AV7" s="393"/>
      <c r="AW7" s="393"/>
      <c r="AX7" s="393"/>
      <c r="AY7" s="393"/>
      <c r="AZ7" s="393"/>
      <c r="BA7" s="393"/>
      <c r="BB7" s="393"/>
      <c r="BC7" s="393"/>
      <c r="BD7" s="393"/>
      <c r="BE7" s="393"/>
      <c r="BF7" s="393"/>
      <c r="BG7" s="393"/>
      <c r="BH7" s="393"/>
      <c r="BI7" s="393"/>
      <c r="BJ7" s="393"/>
      <c r="BK7" s="393"/>
      <c r="BL7" s="393"/>
      <c r="BM7" s="393"/>
      <c r="BN7" s="393"/>
      <c r="BO7" s="393"/>
      <c r="BP7" s="393"/>
      <c r="BQ7" s="4"/>
      <c r="BR7" s="4"/>
      <c r="BS7" s="4"/>
      <c r="BT7" s="4"/>
      <c r="BU7" s="4"/>
      <c r="BV7" s="4"/>
      <c r="BW7" s="4"/>
      <c r="BX7" s="4"/>
      <c r="BY7" s="4"/>
    </row>
    <row r="8" spans="1:79" ht="6.75" customHeight="1">
      <c r="A8" s="1"/>
      <c r="B8" s="432" t="s">
        <v>194</v>
      </c>
      <c r="C8" s="432"/>
      <c r="D8" s="432"/>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
      <c r="BO8" s="4"/>
      <c r="BP8" s="4"/>
      <c r="BQ8" s="4"/>
      <c r="BR8" s="4"/>
      <c r="BS8" s="4"/>
      <c r="BT8" s="4"/>
      <c r="BU8" s="4"/>
      <c r="BV8" s="4"/>
      <c r="BW8" s="4"/>
      <c r="BX8" s="4"/>
      <c r="BY8" s="4"/>
    </row>
    <row r="9" spans="1:79" ht="6.75" customHeight="1">
      <c r="A9" s="1"/>
      <c r="B9" s="432"/>
      <c r="C9" s="432"/>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432"/>
      <c r="AX9" s="432"/>
      <c r="AY9" s="432"/>
      <c r="AZ9" s="432"/>
      <c r="BA9" s="432"/>
      <c r="BB9" s="432"/>
      <c r="BC9" s="432"/>
      <c r="BD9" s="432"/>
      <c r="BE9" s="432"/>
      <c r="BF9" s="432"/>
      <c r="BG9" s="432"/>
      <c r="BH9" s="432"/>
      <c r="BI9" s="432"/>
      <c r="BJ9" s="432"/>
      <c r="BK9" s="432"/>
      <c r="BL9" s="432"/>
      <c r="BM9" s="432"/>
      <c r="BN9" s="5"/>
      <c r="BO9" s="5"/>
      <c r="BP9" s="5"/>
      <c r="BQ9" s="5"/>
      <c r="BR9" s="5"/>
      <c r="BS9" s="5"/>
      <c r="BT9" s="5"/>
      <c r="BU9" s="5"/>
      <c r="BV9" s="5"/>
      <c r="BW9" s="5"/>
      <c r="BX9" s="5"/>
      <c r="BY9" s="5"/>
    </row>
    <row r="10" spans="1:79" ht="6.75" customHeight="1">
      <c r="A10" s="1"/>
      <c r="B10" s="432"/>
      <c r="C10" s="432"/>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2"/>
      <c r="AK10" s="432"/>
      <c r="AL10" s="432"/>
      <c r="AM10" s="432"/>
      <c r="AN10" s="432"/>
      <c r="AO10" s="432"/>
      <c r="AP10" s="432"/>
      <c r="AQ10" s="432"/>
      <c r="AR10" s="432"/>
      <c r="AS10" s="432"/>
      <c r="AT10" s="432"/>
      <c r="AU10" s="432"/>
      <c r="AV10" s="432"/>
      <c r="AW10" s="432"/>
      <c r="AX10" s="432"/>
      <c r="AY10" s="432"/>
      <c r="AZ10" s="432"/>
      <c r="BA10" s="432"/>
      <c r="BB10" s="432"/>
      <c r="BC10" s="432"/>
      <c r="BD10" s="432"/>
      <c r="BE10" s="432"/>
      <c r="BF10" s="432"/>
      <c r="BG10" s="432"/>
      <c r="BH10" s="432"/>
      <c r="BI10" s="432"/>
      <c r="BJ10" s="432"/>
      <c r="BK10" s="432"/>
      <c r="BL10" s="432"/>
      <c r="BM10" s="432"/>
      <c r="BN10" s="5"/>
      <c r="BO10" s="5"/>
      <c r="BP10" s="5"/>
      <c r="BQ10" s="5"/>
      <c r="BR10" s="5"/>
      <c r="BS10" s="5"/>
      <c r="BT10" s="5"/>
      <c r="BU10" s="5"/>
      <c r="BV10" s="5"/>
      <c r="BW10" s="5"/>
      <c r="BX10" s="5"/>
      <c r="BY10" s="5"/>
    </row>
    <row r="11" spans="1:79" s="245" customFormat="1" ht="6.75" customHeight="1">
      <c r="B11" s="276" t="s">
        <v>201</v>
      </c>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row>
    <row r="12" spans="1:79" s="245" customFormat="1" ht="6.75" customHeight="1">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row>
    <row r="13" spans="1:79" s="245" customFormat="1" ht="6.75" customHeight="1">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row>
    <row r="14" spans="1:79" s="245" customFormat="1" ht="6.75" customHeight="1">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row>
    <row r="15" spans="1:79" s="245" customFormat="1" ht="6.75" customHeight="1">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row>
    <row r="16" spans="1:79" s="245" customFormat="1" ht="6.75" customHeight="1">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row>
    <row r="17" spans="1:78" s="245" customFormat="1" ht="6.75" customHeight="1">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row>
    <row r="18" spans="1:78" s="245" customFormat="1" ht="6.75" customHeight="1">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row>
    <row r="19" spans="1:78" s="245" customFormat="1" ht="6.75" customHeight="1">
      <c r="A19" s="246"/>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c r="BV19" s="276"/>
      <c r="BW19" s="276"/>
      <c r="BX19" s="276"/>
      <c r="BY19" s="276"/>
    </row>
    <row r="20" spans="1:78" s="245" customFormat="1" ht="6.75" customHeight="1">
      <c r="A20" s="246"/>
      <c r="B20" s="276"/>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c r="BW20" s="276"/>
      <c r="BX20" s="276"/>
      <c r="BY20" s="276"/>
    </row>
    <row r="21" spans="1:78" s="245" customFormat="1" ht="6.75" customHeight="1">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c r="BV21" s="276"/>
      <c r="BW21" s="276"/>
      <c r="BX21" s="276"/>
      <c r="BY21" s="276"/>
    </row>
    <row r="22" spans="1:78" s="245" customFormat="1" ht="6.75" customHeight="1">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c r="BV22" s="276"/>
      <c r="BW22" s="276"/>
      <c r="BX22" s="276"/>
      <c r="BY22" s="276"/>
    </row>
    <row r="23" spans="1:78" s="245" customFormat="1" ht="6.75" customHeight="1">
      <c r="A23" s="246"/>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row>
    <row r="24" spans="1:78" s="245" customFormat="1" ht="6.75" customHeight="1">
      <c r="A24" s="247"/>
      <c r="B24" s="277" t="s">
        <v>195</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c r="BM24" s="277"/>
      <c r="BN24" s="277"/>
      <c r="BO24" s="277"/>
      <c r="BP24" s="277"/>
      <c r="BQ24" s="277"/>
      <c r="BR24" s="277"/>
      <c r="BS24" s="277"/>
      <c r="BT24" s="277"/>
      <c r="BU24" s="277"/>
      <c r="BV24" s="277"/>
      <c r="BW24" s="277"/>
      <c r="BX24" s="277"/>
      <c r="BY24" s="277"/>
    </row>
    <row r="25" spans="1:78" s="245" customFormat="1" ht="6.75" customHeight="1">
      <c r="A25" s="247"/>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c r="BM25" s="277"/>
      <c r="BN25" s="277"/>
      <c r="BO25" s="277"/>
      <c r="BP25" s="277"/>
      <c r="BQ25" s="277"/>
      <c r="BR25" s="277"/>
      <c r="BS25" s="277"/>
      <c r="BT25" s="277"/>
      <c r="BU25" s="277"/>
      <c r="BV25" s="277"/>
      <c r="BW25" s="277"/>
      <c r="BX25" s="277"/>
      <c r="BY25" s="277"/>
    </row>
    <row r="26" spans="1:78" s="245" customFormat="1" ht="6.75" customHeight="1">
      <c r="A26" s="247"/>
      <c r="B26" s="277"/>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c r="BM26" s="277"/>
      <c r="BN26" s="277"/>
      <c r="BO26" s="277"/>
      <c r="BP26" s="277"/>
      <c r="BQ26" s="277"/>
      <c r="BR26" s="277"/>
      <c r="BS26" s="277"/>
      <c r="BT26" s="277"/>
      <c r="BU26" s="277"/>
      <c r="BV26" s="277"/>
      <c r="BW26" s="277"/>
      <c r="BX26" s="277"/>
      <c r="BY26" s="277"/>
    </row>
    <row r="27" spans="1:78" ht="6.75" customHeight="1">
      <c r="A27" s="4"/>
      <c r="B27" s="433"/>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c r="BB27" s="433"/>
      <c r="BC27" s="433"/>
      <c r="BD27" s="433"/>
      <c r="BE27" s="433"/>
      <c r="BF27" s="433"/>
      <c r="BG27" s="433"/>
      <c r="BH27" s="433"/>
      <c r="BI27" s="433"/>
      <c r="BJ27" s="433"/>
      <c r="BK27" s="433"/>
      <c r="BL27" s="433"/>
      <c r="BM27" s="433"/>
      <c r="BN27" s="433"/>
      <c r="BO27" s="433"/>
      <c r="BP27" s="433"/>
      <c r="BQ27" s="433"/>
      <c r="BR27" s="433"/>
      <c r="BS27" s="433"/>
      <c r="BT27" s="433"/>
      <c r="BU27" s="433"/>
      <c r="BV27" s="433"/>
      <c r="BW27" s="433"/>
      <c r="BX27" s="433"/>
      <c r="BY27" s="433"/>
    </row>
    <row r="28" spans="1:78" ht="6.75" customHeight="1">
      <c r="A28" s="4"/>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8"/>
      <c r="BO28" s="8"/>
      <c r="BP28" s="8"/>
      <c r="BQ28" s="8"/>
      <c r="BR28" s="8"/>
      <c r="BS28" s="8"/>
      <c r="BT28" s="8"/>
      <c r="BU28" s="8"/>
      <c r="BV28" s="8"/>
      <c r="BW28" s="8"/>
      <c r="BX28" s="8"/>
      <c r="BY28" s="6"/>
    </row>
    <row r="29" spans="1:78" ht="6.75" customHeight="1">
      <c r="A29" s="411" t="s">
        <v>0</v>
      </c>
      <c r="B29" s="411"/>
      <c r="C29" s="411"/>
      <c r="D29" s="411"/>
      <c r="E29" s="411"/>
      <c r="F29" s="411"/>
      <c r="G29" s="411"/>
      <c r="H29" s="411"/>
      <c r="I29" s="411"/>
      <c r="J29" s="411"/>
      <c r="K29" s="411"/>
      <c r="L29" s="411"/>
      <c r="M29" s="411"/>
      <c r="N29" s="411"/>
      <c r="O29" s="411"/>
      <c r="P29" s="411"/>
      <c r="Q29" s="9"/>
      <c r="R29" s="9"/>
      <c r="S29" s="9"/>
      <c r="T29" s="9"/>
      <c r="U29" s="9"/>
      <c r="V29" s="9"/>
      <c r="W29" s="9"/>
      <c r="X29" s="9"/>
      <c r="Y29" s="9"/>
      <c r="Z29" s="9"/>
      <c r="AA29" s="9"/>
      <c r="AB29" s="9"/>
      <c r="AC29" s="9"/>
      <c r="AD29" s="9"/>
      <c r="AE29" s="9"/>
      <c r="AF29" s="9"/>
      <c r="AG29" s="9"/>
      <c r="AH29" s="9"/>
      <c r="AI29" s="9"/>
      <c r="AJ29" s="9"/>
      <c r="AK29" s="9"/>
      <c r="AL29" s="9"/>
      <c r="AM29" s="9"/>
      <c r="AN29" s="473" t="s">
        <v>196</v>
      </c>
      <c r="AO29" s="474"/>
      <c r="AP29" s="474"/>
      <c r="AQ29" s="474"/>
      <c r="AR29" s="474"/>
      <c r="AS29" s="474"/>
      <c r="AT29" s="474"/>
      <c r="AU29" s="474"/>
      <c r="AV29" s="474"/>
      <c r="AW29" s="474"/>
      <c r="AX29" s="474"/>
      <c r="AY29" s="475"/>
      <c r="AZ29" s="442"/>
      <c r="BA29" s="416"/>
      <c r="BB29" s="416"/>
      <c r="BC29" s="416"/>
      <c r="BD29" s="416"/>
      <c r="BE29" s="416"/>
      <c r="BF29" s="416"/>
      <c r="BG29" s="416"/>
      <c r="BH29" s="439" t="s">
        <v>11</v>
      </c>
      <c r="BI29" s="439"/>
      <c r="BJ29" s="438"/>
      <c r="BK29" s="438"/>
      <c r="BL29" s="438"/>
      <c r="BM29" s="438"/>
      <c r="BN29" s="438"/>
      <c r="BO29" s="438"/>
      <c r="BP29" s="419" t="s">
        <v>10</v>
      </c>
      <c r="BQ29" s="419"/>
      <c r="BR29" s="416"/>
      <c r="BS29" s="416"/>
      <c r="BT29" s="416"/>
      <c r="BU29" s="416"/>
      <c r="BV29" s="416"/>
      <c r="BW29" s="416"/>
      <c r="BX29" s="419" t="s">
        <v>9</v>
      </c>
      <c r="BY29" s="428"/>
    </row>
    <row r="30" spans="1:78" ht="6.75" customHeight="1">
      <c r="A30" s="411"/>
      <c r="B30" s="411"/>
      <c r="C30" s="411"/>
      <c r="D30" s="411"/>
      <c r="E30" s="411"/>
      <c r="F30" s="411"/>
      <c r="G30" s="411"/>
      <c r="H30" s="411"/>
      <c r="I30" s="411"/>
      <c r="J30" s="411"/>
      <c r="K30" s="411"/>
      <c r="L30" s="411"/>
      <c r="M30" s="411"/>
      <c r="N30" s="411"/>
      <c r="O30" s="411"/>
      <c r="P30" s="411"/>
      <c r="Q30" s="9"/>
      <c r="R30" s="9"/>
      <c r="S30" s="9"/>
      <c r="T30" s="9"/>
      <c r="U30" s="9"/>
      <c r="V30" s="9"/>
      <c r="W30" s="9"/>
      <c r="X30" s="9"/>
      <c r="Y30" s="9"/>
      <c r="Z30" s="9"/>
      <c r="AA30" s="9"/>
      <c r="AB30" s="9"/>
      <c r="AC30" s="9"/>
      <c r="AD30" s="9"/>
      <c r="AE30" s="9"/>
      <c r="AF30" s="9"/>
      <c r="AG30" s="9"/>
      <c r="AH30" s="9"/>
      <c r="AI30" s="9"/>
      <c r="AJ30" s="9"/>
      <c r="AK30" s="9"/>
      <c r="AL30" s="9"/>
      <c r="AM30" s="9"/>
      <c r="AN30" s="476"/>
      <c r="AO30" s="477"/>
      <c r="AP30" s="477"/>
      <c r="AQ30" s="477"/>
      <c r="AR30" s="477"/>
      <c r="AS30" s="477"/>
      <c r="AT30" s="477"/>
      <c r="AU30" s="477"/>
      <c r="AV30" s="477"/>
      <c r="AW30" s="477"/>
      <c r="AX30" s="477"/>
      <c r="AY30" s="478"/>
      <c r="AZ30" s="443"/>
      <c r="BA30" s="417"/>
      <c r="BB30" s="417"/>
      <c r="BC30" s="417"/>
      <c r="BD30" s="417"/>
      <c r="BE30" s="417"/>
      <c r="BF30" s="417"/>
      <c r="BG30" s="417"/>
      <c r="BH30" s="440"/>
      <c r="BI30" s="440"/>
      <c r="BJ30" s="376"/>
      <c r="BK30" s="376"/>
      <c r="BL30" s="376"/>
      <c r="BM30" s="376"/>
      <c r="BN30" s="376"/>
      <c r="BO30" s="376"/>
      <c r="BP30" s="420"/>
      <c r="BQ30" s="420"/>
      <c r="BR30" s="417"/>
      <c r="BS30" s="417"/>
      <c r="BT30" s="417"/>
      <c r="BU30" s="417"/>
      <c r="BV30" s="417"/>
      <c r="BW30" s="417"/>
      <c r="BX30" s="420"/>
      <c r="BY30" s="429"/>
    </row>
    <row r="31" spans="1:78" ht="6.75" customHeight="1">
      <c r="A31" s="412"/>
      <c r="B31" s="412"/>
      <c r="C31" s="412"/>
      <c r="D31" s="412"/>
      <c r="E31" s="412"/>
      <c r="F31" s="412"/>
      <c r="G31" s="412"/>
      <c r="H31" s="412"/>
      <c r="I31" s="412"/>
      <c r="J31" s="412"/>
      <c r="K31" s="412"/>
      <c r="L31" s="412"/>
      <c r="M31" s="412"/>
      <c r="N31" s="412"/>
      <c r="O31" s="412"/>
      <c r="P31" s="412"/>
      <c r="Q31" s="10"/>
      <c r="R31" s="9"/>
      <c r="S31" s="9"/>
      <c r="T31" s="9"/>
      <c r="U31" s="9"/>
      <c r="V31" s="9"/>
      <c r="W31" s="9"/>
      <c r="X31" s="9"/>
      <c r="Y31" s="9"/>
      <c r="Z31" s="9"/>
      <c r="AA31" s="9"/>
      <c r="AB31" s="9"/>
      <c r="AC31" s="9"/>
      <c r="AD31" s="9"/>
      <c r="AE31" s="9"/>
      <c r="AF31" s="9"/>
      <c r="AG31" s="9"/>
      <c r="AH31" s="9"/>
      <c r="AI31" s="9"/>
      <c r="AJ31" s="9"/>
      <c r="AK31" s="9"/>
      <c r="AL31" s="9"/>
      <c r="AM31" s="9"/>
      <c r="AN31" s="360"/>
      <c r="AO31" s="361"/>
      <c r="AP31" s="361"/>
      <c r="AQ31" s="361"/>
      <c r="AR31" s="361"/>
      <c r="AS31" s="361"/>
      <c r="AT31" s="361"/>
      <c r="AU31" s="361"/>
      <c r="AV31" s="361"/>
      <c r="AW31" s="361"/>
      <c r="AX31" s="361"/>
      <c r="AY31" s="362"/>
      <c r="AZ31" s="444"/>
      <c r="BA31" s="418"/>
      <c r="BB31" s="418"/>
      <c r="BC31" s="418"/>
      <c r="BD31" s="418"/>
      <c r="BE31" s="418"/>
      <c r="BF31" s="418"/>
      <c r="BG31" s="418"/>
      <c r="BH31" s="441"/>
      <c r="BI31" s="441"/>
      <c r="BJ31" s="377"/>
      <c r="BK31" s="377"/>
      <c r="BL31" s="377"/>
      <c r="BM31" s="377"/>
      <c r="BN31" s="377"/>
      <c r="BO31" s="377"/>
      <c r="BP31" s="421"/>
      <c r="BQ31" s="421"/>
      <c r="BR31" s="418"/>
      <c r="BS31" s="418"/>
      <c r="BT31" s="418"/>
      <c r="BU31" s="418"/>
      <c r="BV31" s="418"/>
      <c r="BW31" s="418"/>
      <c r="BX31" s="421"/>
      <c r="BY31" s="430"/>
    </row>
    <row r="32" spans="1:78" ht="9.9499999999999993" customHeight="1">
      <c r="A32" s="422" t="s">
        <v>1</v>
      </c>
      <c r="B32" s="423"/>
      <c r="C32" s="423"/>
      <c r="D32" s="423"/>
      <c r="E32" s="423"/>
      <c r="F32" s="423"/>
      <c r="G32" s="423"/>
      <c r="H32" s="423"/>
      <c r="I32" s="423"/>
      <c r="J32" s="423"/>
      <c r="K32" s="423"/>
      <c r="L32" s="423"/>
      <c r="M32" s="424"/>
      <c r="N32" s="451"/>
      <c r="O32" s="438"/>
      <c r="P32" s="438"/>
      <c r="Q32" s="461"/>
      <c r="R32" s="438"/>
      <c r="S32" s="438"/>
      <c r="T32" s="438"/>
      <c r="U32" s="438"/>
      <c r="V32" s="438"/>
      <c r="W32" s="438"/>
      <c r="X32" s="438"/>
      <c r="Y32" s="438"/>
      <c r="Z32" s="438"/>
      <c r="AA32" s="438"/>
      <c r="AB32" s="438"/>
      <c r="AC32" s="438"/>
      <c r="AD32" s="438"/>
      <c r="AE32" s="438"/>
      <c r="AF32" s="438"/>
      <c r="AG32" s="438"/>
      <c r="AH32" s="438"/>
      <c r="AI32" s="438"/>
      <c r="AJ32" s="438"/>
      <c r="AK32" s="438"/>
      <c r="AL32" s="438"/>
      <c r="AM32" s="452"/>
      <c r="AN32" s="435" t="s">
        <v>2</v>
      </c>
      <c r="AO32" s="436"/>
      <c r="AP32" s="436"/>
      <c r="AQ32" s="436"/>
      <c r="AR32" s="436"/>
      <c r="AS32" s="436"/>
      <c r="AT32" s="436"/>
      <c r="AU32" s="436"/>
      <c r="AV32" s="436"/>
      <c r="AW32" s="436"/>
      <c r="AX32" s="436"/>
      <c r="AY32" s="437"/>
      <c r="AZ32" s="479" t="s">
        <v>4</v>
      </c>
      <c r="BA32" s="480"/>
      <c r="BB32" s="376"/>
      <c r="BC32" s="376"/>
      <c r="BD32" s="376"/>
      <c r="BE32" s="376"/>
      <c r="BF32" s="376"/>
      <c r="BG32" s="420" t="s">
        <v>5</v>
      </c>
      <c r="BH32" s="420"/>
      <c r="BI32" s="376"/>
      <c r="BJ32" s="376"/>
      <c r="BK32" s="376"/>
      <c r="BL32" s="376"/>
      <c r="BM32" s="376"/>
      <c r="BN32" s="376"/>
      <c r="BO32" s="376"/>
      <c r="BP32" s="376"/>
      <c r="BQ32" s="376"/>
      <c r="BR32" s="376"/>
      <c r="BS32" s="11"/>
      <c r="BT32" s="11"/>
      <c r="BU32" s="11"/>
      <c r="BV32" s="11"/>
      <c r="BW32" s="11"/>
      <c r="BX32" s="11"/>
      <c r="BY32" s="12"/>
      <c r="BZ32" s="13"/>
    </row>
    <row r="33" spans="1:78" ht="9.9499999999999993" customHeight="1">
      <c r="A33" s="425"/>
      <c r="B33" s="426"/>
      <c r="C33" s="426"/>
      <c r="D33" s="426"/>
      <c r="E33" s="426"/>
      <c r="F33" s="426"/>
      <c r="G33" s="426"/>
      <c r="H33" s="426"/>
      <c r="I33" s="426"/>
      <c r="J33" s="426"/>
      <c r="K33" s="426"/>
      <c r="L33" s="426"/>
      <c r="M33" s="427"/>
      <c r="N33" s="392"/>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453"/>
      <c r="AN33" s="435"/>
      <c r="AO33" s="436"/>
      <c r="AP33" s="436"/>
      <c r="AQ33" s="436"/>
      <c r="AR33" s="436"/>
      <c r="AS33" s="436"/>
      <c r="AT33" s="436"/>
      <c r="AU33" s="436"/>
      <c r="AV33" s="436"/>
      <c r="AW33" s="436"/>
      <c r="AX33" s="436"/>
      <c r="AY33" s="437"/>
      <c r="AZ33" s="479"/>
      <c r="BA33" s="480"/>
      <c r="BB33" s="376"/>
      <c r="BC33" s="376"/>
      <c r="BD33" s="376"/>
      <c r="BE33" s="376"/>
      <c r="BF33" s="376"/>
      <c r="BG33" s="420"/>
      <c r="BH33" s="420"/>
      <c r="BI33" s="376"/>
      <c r="BJ33" s="376"/>
      <c r="BK33" s="376"/>
      <c r="BL33" s="376"/>
      <c r="BM33" s="376"/>
      <c r="BN33" s="376"/>
      <c r="BO33" s="376"/>
      <c r="BP33" s="376"/>
      <c r="BQ33" s="376"/>
      <c r="BR33" s="376"/>
      <c r="BS33" s="11"/>
      <c r="BT33" s="11"/>
      <c r="BU33" s="11"/>
      <c r="BV33" s="11"/>
      <c r="BW33" s="11"/>
      <c r="BX33" s="11"/>
      <c r="BY33" s="12"/>
      <c r="BZ33" s="13"/>
    </row>
    <row r="34" spans="1:78" ht="6.75" customHeight="1">
      <c r="A34" s="434" t="s">
        <v>179</v>
      </c>
      <c r="B34" s="423"/>
      <c r="C34" s="423"/>
      <c r="D34" s="423"/>
      <c r="E34" s="423"/>
      <c r="F34" s="423"/>
      <c r="G34" s="423"/>
      <c r="H34" s="423"/>
      <c r="I34" s="423"/>
      <c r="J34" s="423"/>
      <c r="K34" s="423"/>
      <c r="L34" s="423"/>
      <c r="M34" s="424"/>
      <c r="N34" s="462"/>
      <c r="O34" s="463"/>
      <c r="P34" s="463"/>
      <c r="Q34" s="464"/>
      <c r="R34" s="463"/>
      <c r="S34" s="463"/>
      <c r="T34" s="463"/>
      <c r="U34" s="463"/>
      <c r="V34" s="463"/>
      <c r="W34" s="463"/>
      <c r="X34" s="463"/>
      <c r="Y34" s="463"/>
      <c r="Z34" s="463"/>
      <c r="AA34" s="463"/>
      <c r="AB34" s="463"/>
      <c r="AC34" s="463"/>
      <c r="AD34" s="463"/>
      <c r="AE34" s="463"/>
      <c r="AF34" s="463"/>
      <c r="AG34" s="463"/>
      <c r="AH34" s="463"/>
      <c r="AI34" s="463"/>
      <c r="AJ34" s="463"/>
      <c r="AK34" s="463"/>
      <c r="AL34" s="463"/>
      <c r="AM34" s="465"/>
      <c r="AN34" s="435"/>
      <c r="AO34" s="436"/>
      <c r="AP34" s="436"/>
      <c r="AQ34" s="436"/>
      <c r="AR34" s="436"/>
      <c r="AS34" s="436"/>
      <c r="AT34" s="436"/>
      <c r="AU34" s="436"/>
      <c r="AV34" s="436"/>
      <c r="AW34" s="436"/>
      <c r="AX34" s="436"/>
      <c r="AY34" s="437"/>
      <c r="AZ34" s="481"/>
      <c r="BA34" s="482"/>
      <c r="BB34" s="482"/>
      <c r="BC34" s="482"/>
      <c r="BD34" s="482"/>
      <c r="BE34" s="482"/>
      <c r="BF34" s="482"/>
      <c r="BG34" s="482"/>
      <c r="BH34" s="482"/>
      <c r="BI34" s="482"/>
      <c r="BJ34" s="482"/>
      <c r="BK34" s="482"/>
      <c r="BL34" s="482"/>
      <c r="BM34" s="482"/>
      <c r="BN34" s="482"/>
      <c r="BO34" s="482"/>
      <c r="BP34" s="482"/>
      <c r="BQ34" s="482"/>
      <c r="BR34" s="482"/>
      <c r="BS34" s="482"/>
      <c r="BT34" s="482"/>
      <c r="BU34" s="482"/>
      <c r="BV34" s="482"/>
      <c r="BW34" s="482"/>
      <c r="BX34" s="482"/>
      <c r="BY34" s="483"/>
      <c r="BZ34" s="13"/>
    </row>
    <row r="35" spans="1:78" ht="6.75" customHeight="1">
      <c r="A35" s="435"/>
      <c r="B35" s="436"/>
      <c r="C35" s="436"/>
      <c r="D35" s="436"/>
      <c r="E35" s="436"/>
      <c r="F35" s="436"/>
      <c r="G35" s="436"/>
      <c r="H35" s="436"/>
      <c r="I35" s="436"/>
      <c r="J35" s="436"/>
      <c r="K35" s="436"/>
      <c r="L35" s="436"/>
      <c r="M35" s="437"/>
      <c r="N35" s="466"/>
      <c r="O35" s="467"/>
      <c r="P35" s="467"/>
      <c r="Q35" s="467"/>
      <c r="R35" s="467"/>
      <c r="S35" s="467"/>
      <c r="T35" s="467"/>
      <c r="U35" s="467"/>
      <c r="V35" s="467"/>
      <c r="W35" s="467"/>
      <c r="X35" s="467"/>
      <c r="Y35" s="467"/>
      <c r="Z35" s="467"/>
      <c r="AA35" s="467"/>
      <c r="AB35" s="467"/>
      <c r="AC35" s="467"/>
      <c r="AD35" s="467"/>
      <c r="AE35" s="467"/>
      <c r="AF35" s="467"/>
      <c r="AG35" s="467"/>
      <c r="AH35" s="467"/>
      <c r="AI35" s="467"/>
      <c r="AJ35" s="467"/>
      <c r="AK35" s="467"/>
      <c r="AL35" s="467"/>
      <c r="AM35" s="468"/>
      <c r="AN35" s="435"/>
      <c r="AO35" s="436"/>
      <c r="AP35" s="436"/>
      <c r="AQ35" s="436"/>
      <c r="AR35" s="436"/>
      <c r="AS35" s="436"/>
      <c r="AT35" s="436"/>
      <c r="AU35" s="436"/>
      <c r="AV35" s="436"/>
      <c r="AW35" s="436"/>
      <c r="AX35" s="436"/>
      <c r="AY35" s="437"/>
      <c r="AZ35" s="481"/>
      <c r="BA35" s="482"/>
      <c r="BB35" s="482"/>
      <c r="BC35" s="482"/>
      <c r="BD35" s="482"/>
      <c r="BE35" s="482"/>
      <c r="BF35" s="482"/>
      <c r="BG35" s="482"/>
      <c r="BH35" s="482"/>
      <c r="BI35" s="482"/>
      <c r="BJ35" s="482"/>
      <c r="BK35" s="482"/>
      <c r="BL35" s="482"/>
      <c r="BM35" s="482"/>
      <c r="BN35" s="482"/>
      <c r="BO35" s="482"/>
      <c r="BP35" s="482"/>
      <c r="BQ35" s="482"/>
      <c r="BR35" s="482"/>
      <c r="BS35" s="482"/>
      <c r="BT35" s="482"/>
      <c r="BU35" s="482"/>
      <c r="BV35" s="482"/>
      <c r="BW35" s="482"/>
      <c r="BX35" s="482"/>
      <c r="BY35" s="483"/>
    </row>
    <row r="36" spans="1:78" ht="6.75" customHeight="1">
      <c r="A36" s="435"/>
      <c r="B36" s="436"/>
      <c r="C36" s="436"/>
      <c r="D36" s="436"/>
      <c r="E36" s="436"/>
      <c r="F36" s="436"/>
      <c r="G36" s="436"/>
      <c r="H36" s="436"/>
      <c r="I36" s="436"/>
      <c r="J36" s="436"/>
      <c r="K36" s="436"/>
      <c r="L36" s="436"/>
      <c r="M36" s="437"/>
      <c r="N36" s="466"/>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467"/>
      <c r="AM36" s="468"/>
      <c r="AN36" s="435"/>
      <c r="AO36" s="436"/>
      <c r="AP36" s="436"/>
      <c r="AQ36" s="436"/>
      <c r="AR36" s="436"/>
      <c r="AS36" s="436"/>
      <c r="AT36" s="436"/>
      <c r="AU36" s="436"/>
      <c r="AV36" s="436"/>
      <c r="AW36" s="436"/>
      <c r="AX36" s="436"/>
      <c r="AY36" s="437"/>
      <c r="AZ36" s="481"/>
      <c r="BA36" s="482"/>
      <c r="BB36" s="482"/>
      <c r="BC36" s="482"/>
      <c r="BD36" s="482"/>
      <c r="BE36" s="482"/>
      <c r="BF36" s="482"/>
      <c r="BG36" s="482"/>
      <c r="BH36" s="482"/>
      <c r="BI36" s="482"/>
      <c r="BJ36" s="482"/>
      <c r="BK36" s="482"/>
      <c r="BL36" s="482"/>
      <c r="BM36" s="482"/>
      <c r="BN36" s="482"/>
      <c r="BO36" s="482"/>
      <c r="BP36" s="482"/>
      <c r="BQ36" s="482"/>
      <c r="BR36" s="482"/>
      <c r="BS36" s="482"/>
      <c r="BT36" s="482"/>
      <c r="BU36" s="482"/>
      <c r="BV36" s="482"/>
      <c r="BW36" s="482"/>
      <c r="BX36" s="482"/>
      <c r="BY36" s="483"/>
    </row>
    <row r="37" spans="1:78" ht="6.75" customHeight="1">
      <c r="A37" s="435"/>
      <c r="B37" s="436"/>
      <c r="C37" s="436"/>
      <c r="D37" s="436"/>
      <c r="E37" s="436"/>
      <c r="F37" s="436"/>
      <c r="G37" s="436"/>
      <c r="H37" s="436"/>
      <c r="I37" s="436"/>
      <c r="J37" s="436"/>
      <c r="K37" s="436"/>
      <c r="L37" s="436"/>
      <c r="M37" s="437"/>
      <c r="N37" s="466"/>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8"/>
      <c r="AN37" s="435"/>
      <c r="AO37" s="436"/>
      <c r="AP37" s="436"/>
      <c r="AQ37" s="436"/>
      <c r="AR37" s="436"/>
      <c r="AS37" s="436"/>
      <c r="AT37" s="436"/>
      <c r="AU37" s="436"/>
      <c r="AV37" s="436"/>
      <c r="AW37" s="436"/>
      <c r="AX37" s="436"/>
      <c r="AY37" s="437"/>
      <c r="AZ37" s="481"/>
      <c r="BA37" s="482"/>
      <c r="BB37" s="482"/>
      <c r="BC37" s="482"/>
      <c r="BD37" s="482"/>
      <c r="BE37" s="482"/>
      <c r="BF37" s="482"/>
      <c r="BG37" s="482"/>
      <c r="BH37" s="482"/>
      <c r="BI37" s="482"/>
      <c r="BJ37" s="482"/>
      <c r="BK37" s="482"/>
      <c r="BL37" s="482"/>
      <c r="BM37" s="482"/>
      <c r="BN37" s="482"/>
      <c r="BO37" s="482"/>
      <c r="BP37" s="482"/>
      <c r="BQ37" s="482"/>
      <c r="BR37" s="482"/>
      <c r="BS37" s="482"/>
      <c r="BT37" s="482"/>
      <c r="BU37" s="482"/>
      <c r="BV37" s="482"/>
      <c r="BW37" s="482"/>
      <c r="BX37" s="482"/>
      <c r="BY37" s="483"/>
    </row>
    <row r="38" spans="1:78" ht="6.75" customHeight="1">
      <c r="A38" s="435"/>
      <c r="B38" s="436"/>
      <c r="C38" s="436"/>
      <c r="D38" s="436"/>
      <c r="E38" s="436"/>
      <c r="F38" s="436"/>
      <c r="G38" s="436"/>
      <c r="H38" s="436"/>
      <c r="I38" s="436"/>
      <c r="J38" s="436"/>
      <c r="K38" s="436"/>
      <c r="L38" s="436"/>
      <c r="M38" s="437"/>
      <c r="N38" s="466"/>
      <c r="O38" s="467"/>
      <c r="P38" s="467"/>
      <c r="Q38" s="467"/>
      <c r="R38" s="467"/>
      <c r="S38" s="467"/>
      <c r="T38" s="467"/>
      <c r="U38" s="467"/>
      <c r="V38" s="467"/>
      <c r="W38" s="467"/>
      <c r="X38" s="467"/>
      <c r="Y38" s="467"/>
      <c r="Z38" s="467"/>
      <c r="AA38" s="467"/>
      <c r="AB38" s="467"/>
      <c r="AC38" s="467"/>
      <c r="AD38" s="467"/>
      <c r="AE38" s="467"/>
      <c r="AF38" s="467"/>
      <c r="AG38" s="467"/>
      <c r="AH38" s="467"/>
      <c r="AI38" s="467"/>
      <c r="AJ38" s="467"/>
      <c r="AK38" s="467"/>
      <c r="AL38" s="467"/>
      <c r="AM38" s="468"/>
      <c r="AN38" s="435"/>
      <c r="AO38" s="436"/>
      <c r="AP38" s="436"/>
      <c r="AQ38" s="436"/>
      <c r="AR38" s="436"/>
      <c r="AS38" s="436"/>
      <c r="AT38" s="436"/>
      <c r="AU38" s="436"/>
      <c r="AV38" s="436"/>
      <c r="AW38" s="436"/>
      <c r="AX38" s="436"/>
      <c r="AY38" s="437"/>
      <c r="AZ38" s="481"/>
      <c r="BA38" s="482"/>
      <c r="BB38" s="482"/>
      <c r="BC38" s="482"/>
      <c r="BD38" s="482"/>
      <c r="BE38" s="482"/>
      <c r="BF38" s="482"/>
      <c r="BG38" s="482"/>
      <c r="BH38" s="482"/>
      <c r="BI38" s="482"/>
      <c r="BJ38" s="482"/>
      <c r="BK38" s="482"/>
      <c r="BL38" s="482"/>
      <c r="BM38" s="482"/>
      <c r="BN38" s="482"/>
      <c r="BO38" s="482"/>
      <c r="BP38" s="482"/>
      <c r="BQ38" s="482"/>
      <c r="BR38" s="482"/>
      <c r="BS38" s="482"/>
      <c r="BT38" s="482"/>
      <c r="BU38" s="482"/>
      <c r="BV38" s="482"/>
      <c r="BW38" s="482"/>
      <c r="BX38" s="482"/>
      <c r="BY38" s="483"/>
    </row>
    <row r="39" spans="1:78" ht="6.75" customHeight="1">
      <c r="A39" s="425"/>
      <c r="B39" s="426"/>
      <c r="C39" s="426"/>
      <c r="D39" s="426"/>
      <c r="E39" s="426"/>
      <c r="F39" s="426"/>
      <c r="G39" s="426"/>
      <c r="H39" s="426"/>
      <c r="I39" s="426"/>
      <c r="J39" s="426"/>
      <c r="K39" s="426"/>
      <c r="L39" s="426"/>
      <c r="M39" s="427"/>
      <c r="N39" s="469"/>
      <c r="O39" s="470"/>
      <c r="P39" s="470"/>
      <c r="Q39" s="470"/>
      <c r="R39" s="470"/>
      <c r="S39" s="470"/>
      <c r="T39" s="470"/>
      <c r="U39" s="470"/>
      <c r="V39" s="470"/>
      <c r="W39" s="470"/>
      <c r="X39" s="470"/>
      <c r="Y39" s="470"/>
      <c r="Z39" s="470"/>
      <c r="AA39" s="470"/>
      <c r="AB39" s="470"/>
      <c r="AC39" s="470"/>
      <c r="AD39" s="470"/>
      <c r="AE39" s="470"/>
      <c r="AF39" s="470"/>
      <c r="AG39" s="470"/>
      <c r="AH39" s="470"/>
      <c r="AI39" s="470"/>
      <c r="AJ39" s="470"/>
      <c r="AK39" s="470"/>
      <c r="AL39" s="470"/>
      <c r="AM39" s="471"/>
      <c r="AN39" s="425"/>
      <c r="AO39" s="426"/>
      <c r="AP39" s="426"/>
      <c r="AQ39" s="426"/>
      <c r="AR39" s="426"/>
      <c r="AS39" s="426"/>
      <c r="AT39" s="426"/>
      <c r="AU39" s="426"/>
      <c r="AV39" s="426"/>
      <c r="AW39" s="426"/>
      <c r="AX39" s="426"/>
      <c r="AY39" s="427"/>
      <c r="AZ39" s="484"/>
      <c r="BA39" s="485"/>
      <c r="BB39" s="485"/>
      <c r="BC39" s="485"/>
      <c r="BD39" s="485"/>
      <c r="BE39" s="485"/>
      <c r="BF39" s="485"/>
      <c r="BG39" s="485"/>
      <c r="BH39" s="485"/>
      <c r="BI39" s="485"/>
      <c r="BJ39" s="485"/>
      <c r="BK39" s="485"/>
      <c r="BL39" s="485"/>
      <c r="BM39" s="485"/>
      <c r="BN39" s="485"/>
      <c r="BO39" s="485"/>
      <c r="BP39" s="485"/>
      <c r="BQ39" s="485"/>
      <c r="BR39" s="485"/>
      <c r="BS39" s="485"/>
      <c r="BT39" s="485"/>
      <c r="BU39" s="485"/>
      <c r="BV39" s="485"/>
      <c r="BW39" s="485"/>
      <c r="BX39" s="485"/>
      <c r="BY39" s="486"/>
    </row>
    <row r="40" spans="1:78" ht="9.9499999999999993" customHeight="1">
      <c r="A40" s="422" t="s">
        <v>1</v>
      </c>
      <c r="B40" s="423"/>
      <c r="C40" s="423"/>
      <c r="D40" s="423"/>
      <c r="E40" s="423"/>
      <c r="F40" s="423"/>
      <c r="G40" s="423"/>
      <c r="H40" s="423"/>
      <c r="I40" s="423"/>
      <c r="J40" s="423"/>
      <c r="K40" s="423"/>
      <c r="L40" s="423"/>
      <c r="M40" s="423"/>
      <c r="N40" s="451"/>
      <c r="O40" s="438"/>
      <c r="P40" s="438"/>
      <c r="Q40" s="461"/>
      <c r="R40" s="438"/>
      <c r="S40" s="438"/>
      <c r="T40" s="438"/>
      <c r="U40" s="438"/>
      <c r="V40" s="438"/>
      <c r="W40" s="438"/>
      <c r="X40" s="438"/>
      <c r="Y40" s="438"/>
      <c r="Z40" s="438"/>
      <c r="AA40" s="438"/>
      <c r="AB40" s="438"/>
      <c r="AC40" s="438"/>
      <c r="AD40" s="438"/>
      <c r="AE40" s="438"/>
      <c r="AF40" s="438"/>
      <c r="AG40" s="438"/>
      <c r="AH40" s="438"/>
      <c r="AI40" s="438"/>
      <c r="AJ40" s="438"/>
      <c r="AK40" s="438"/>
      <c r="AL40" s="438"/>
      <c r="AM40" s="452"/>
      <c r="AN40" s="422" t="s">
        <v>3</v>
      </c>
      <c r="AO40" s="423"/>
      <c r="AP40" s="423"/>
      <c r="AQ40" s="423"/>
      <c r="AR40" s="423"/>
      <c r="AS40" s="423"/>
      <c r="AT40" s="423"/>
      <c r="AU40" s="423"/>
      <c r="AV40" s="423"/>
      <c r="AW40" s="423"/>
      <c r="AX40" s="423"/>
      <c r="AY40" s="424"/>
      <c r="AZ40" s="403" t="s">
        <v>6</v>
      </c>
      <c r="BA40" s="404"/>
      <c r="BB40" s="404"/>
      <c r="BC40" s="404"/>
      <c r="BD40" s="404"/>
      <c r="BE40" s="405"/>
      <c r="BF40" s="451"/>
      <c r="BG40" s="438"/>
      <c r="BH40" s="438"/>
      <c r="BI40" s="438"/>
      <c r="BJ40" s="438"/>
      <c r="BK40" s="438"/>
      <c r="BL40" s="438"/>
      <c r="BM40" s="438"/>
      <c r="BN40" s="438"/>
      <c r="BO40" s="438"/>
      <c r="BP40" s="438"/>
      <c r="BQ40" s="438"/>
      <c r="BR40" s="438"/>
      <c r="BS40" s="438"/>
      <c r="BT40" s="438"/>
      <c r="BU40" s="438"/>
      <c r="BV40" s="438"/>
      <c r="BW40" s="438"/>
      <c r="BX40" s="438"/>
      <c r="BY40" s="452"/>
    </row>
    <row r="41" spans="1:78" ht="9.9499999999999993" customHeight="1">
      <c r="A41" s="425"/>
      <c r="B41" s="426"/>
      <c r="C41" s="426"/>
      <c r="D41" s="426"/>
      <c r="E41" s="426"/>
      <c r="F41" s="426"/>
      <c r="G41" s="426"/>
      <c r="H41" s="426"/>
      <c r="I41" s="426"/>
      <c r="J41" s="426"/>
      <c r="K41" s="426"/>
      <c r="L41" s="426"/>
      <c r="M41" s="426"/>
      <c r="N41" s="392"/>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453"/>
      <c r="AN41" s="435"/>
      <c r="AO41" s="436"/>
      <c r="AP41" s="436"/>
      <c r="AQ41" s="436"/>
      <c r="AR41" s="436"/>
      <c r="AS41" s="436"/>
      <c r="AT41" s="436"/>
      <c r="AU41" s="436"/>
      <c r="AV41" s="436"/>
      <c r="AW41" s="436"/>
      <c r="AX41" s="436"/>
      <c r="AY41" s="437"/>
      <c r="AZ41" s="406"/>
      <c r="BA41" s="407"/>
      <c r="BB41" s="407"/>
      <c r="BC41" s="407"/>
      <c r="BD41" s="407"/>
      <c r="BE41" s="408"/>
      <c r="BF41" s="392"/>
      <c r="BG41" s="377"/>
      <c r="BH41" s="377"/>
      <c r="BI41" s="377"/>
      <c r="BJ41" s="377"/>
      <c r="BK41" s="377"/>
      <c r="BL41" s="377"/>
      <c r="BM41" s="377"/>
      <c r="BN41" s="377"/>
      <c r="BO41" s="377"/>
      <c r="BP41" s="377"/>
      <c r="BQ41" s="377"/>
      <c r="BR41" s="377"/>
      <c r="BS41" s="377"/>
      <c r="BT41" s="377"/>
      <c r="BU41" s="377"/>
      <c r="BV41" s="377"/>
      <c r="BW41" s="377"/>
      <c r="BX41" s="377"/>
      <c r="BY41" s="453"/>
    </row>
    <row r="42" spans="1:78" ht="9.9499999999999993" customHeight="1">
      <c r="A42" s="434" t="s">
        <v>108</v>
      </c>
      <c r="B42" s="423"/>
      <c r="C42" s="423"/>
      <c r="D42" s="423"/>
      <c r="E42" s="423"/>
      <c r="F42" s="423"/>
      <c r="G42" s="423"/>
      <c r="H42" s="423"/>
      <c r="I42" s="423"/>
      <c r="J42" s="423"/>
      <c r="K42" s="423"/>
      <c r="L42" s="423"/>
      <c r="M42" s="424"/>
      <c r="N42" s="451"/>
      <c r="O42" s="438"/>
      <c r="P42" s="438"/>
      <c r="Q42" s="461"/>
      <c r="R42" s="438"/>
      <c r="S42" s="438"/>
      <c r="T42" s="438"/>
      <c r="U42" s="438"/>
      <c r="V42" s="438"/>
      <c r="W42" s="438"/>
      <c r="X42" s="438"/>
      <c r="Y42" s="438"/>
      <c r="Z42" s="438"/>
      <c r="AA42" s="438"/>
      <c r="AB42" s="438"/>
      <c r="AC42" s="438"/>
      <c r="AD42" s="438"/>
      <c r="AE42" s="438"/>
      <c r="AF42" s="438"/>
      <c r="AG42" s="438"/>
      <c r="AH42" s="438"/>
      <c r="AI42" s="438"/>
      <c r="AJ42" s="438"/>
      <c r="AK42" s="438"/>
      <c r="AL42" s="438"/>
      <c r="AM42" s="452"/>
      <c r="AN42" s="435"/>
      <c r="AO42" s="436"/>
      <c r="AP42" s="436"/>
      <c r="AQ42" s="436"/>
      <c r="AR42" s="436"/>
      <c r="AS42" s="436"/>
      <c r="AT42" s="436"/>
      <c r="AU42" s="436"/>
      <c r="AV42" s="436"/>
      <c r="AW42" s="436"/>
      <c r="AX42" s="436"/>
      <c r="AY42" s="437"/>
      <c r="AZ42" s="445" t="s">
        <v>7</v>
      </c>
      <c r="BA42" s="446"/>
      <c r="BB42" s="446"/>
      <c r="BC42" s="446"/>
      <c r="BD42" s="446"/>
      <c r="BE42" s="447"/>
      <c r="BF42" s="451"/>
      <c r="BG42" s="438"/>
      <c r="BH42" s="438"/>
      <c r="BI42" s="438"/>
      <c r="BJ42" s="438"/>
      <c r="BK42" s="438"/>
      <c r="BL42" s="438"/>
      <c r="BM42" s="438"/>
      <c r="BN42" s="438"/>
      <c r="BO42" s="438"/>
      <c r="BP42" s="438"/>
      <c r="BQ42" s="438"/>
      <c r="BR42" s="438"/>
      <c r="BS42" s="438"/>
      <c r="BT42" s="438"/>
      <c r="BU42" s="438"/>
      <c r="BV42" s="438"/>
      <c r="BW42" s="438"/>
      <c r="BX42" s="438"/>
      <c r="BY42" s="452"/>
    </row>
    <row r="43" spans="1:78" ht="9.9499999999999993" customHeight="1">
      <c r="A43" s="435"/>
      <c r="B43" s="436"/>
      <c r="C43" s="436"/>
      <c r="D43" s="436"/>
      <c r="E43" s="436"/>
      <c r="F43" s="436"/>
      <c r="G43" s="436"/>
      <c r="H43" s="436"/>
      <c r="I43" s="436"/>
      <c r="J43" s="436"/>
      <c r="K43" s="436"/>
      <c r="L43" s="436"/>
      <c r="M43" s="437"/>
      <c r="N43" s="391"/>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472"/>
      <c r="AN43" s="435"/>
      <c r="AO43" s="436"/>
      <c r="AP43" s="436"/>
      <c r="AQ43" s="436"/>
      <c r="AR43" s="436"/>
      <c r="AS43" s="436"/>
      <c r="AT43" s="436"/>
      <c r="AU43" s="436"/>
      <c r="AV43" s="436"/>
      <c r="AW43" s="436"/>
      <c r="AX43" s="436"/>
      <c r="AY43" s="437"/>
      <c r="AZ43" s="448"/>
      <c r="BA43" s="449"/>
      <c r="BB43" s="449"/>
      <c r="BC43" s="449"/>
      <c r="BD43" s="449"/>
      <c r="BE43" s="450"/>
      <c r="BF43" s="392"/>
      <c r="BG43" s="377"/>
      <c r="BH43" s="377"/>
      <c r="BI43" s="377"/>
      <c r="BJ43" s="377"/>
      <c r="BK43" s="377"/>
      <c r="BL43" s="377"/>
      <c r="BM43" s="377"/>
      <c r="BN43" s="377"/>
      <c r="BO43" s="377"/>
      <c r="BP43" s="377"/>
      <c r="BQ43" s="377"/>
      <c r="BR43" s="377"/>
      <c r="BS43" s="377"/>
      <c r="BT43" s="377"/>
      <c r="BU43" s="377"/>
      <c r="BV43" s="377"/>
      <c r="BW43" s="377"/>
      <c r="BX43" s="377"/>
      <c r="BY43" s="453"/>
    </row>
    <row r="44" spans="1:78" ht="9.9499999999999993" customHeight="1">
      <c r="A44" s="435"/>
      <c r="B44" s="436"/>
      <c r="C44" s="436"/>
      <c r="D44" s="436"/>
      <c r="E44" s="436"/>
      <c r="F44" s="436"/>
      <c r="G44" s="436"/>
      <c r="H44" s="436"/>
      <c r="I44" s="436"/>
      <c r="J44" s="436"/>
      <c r="K44" s="436"/>
      <c r="L44" s="436"/>
      <c r="M44" s="437"/>
      <c r="N44" s="391"/>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472"/>
      <c r="AN44" s="435"/>
      <c r="AO44" s="436"/>
      <c r="AP44" s="436"/>
      <c r="AQ44" s="436"/>
      <c r="AR44" s="436"/>
      <c r="AS44" s="436"/>
      <c r="AT44" s="436"/>
      <c r="AU44" s="436"/>
      <c r="AV44" s="436"/>
      <c r="AW44" s="436"/>
      <c r="AX44" s="436"/>
      <c r="AY44" s="437"/>
      <c r="AZ44" s="409" t="s">
        <v>12</v>
      </c>
      <c r="BA44" s="409"/>
      <c r="BB44" s="409"/>
      <c r="BC44" s="409"/>
      <c r="BD44" s="409"/>
      <c r="BE44" s="409"/>
      <c r="BF44" s="413"/>
      <c r="BG44" s="413"/>
      <c r="BH44" s="413"/>
      <c r="BI44" s="413"/>
      <c r="BJ44" s="413"/>
      <c r="BK44" s="413"/>
      <c r="BL44" s="413"/>
      <c r="BM44" s="413"/>
      <c r="BN44" s="413"/>
      <c r="BO44" s="413"/>
      <c r="BP44" s="413"/>
      <c r="BQ44" s="413"/>
      <c r="BR44" s="413"/>
      <c r="BS44" s="413"/>
      <c r="BT44" s="413"/>
      <c r="BU44" s="413"/>
      <c r="BV44" s="413"/>
      <c r="BW44" s="413"/>
      <c r="BX44" s="413"/>
      <c r="BY44" s="413"/>
    </row>
    <row r="45" spans="1:78" ht="9.9499999999999993" customHeight="1">
      <c r="A45" s="435"/>
      <c r="B45" s="436"/>
      <c r="C45" s="436"/>
      <c r="D45" s="436"/>
      <c r="E45" s="436"/>
      <c r="F45" s="436"/>
      <c r="G45" s="436"/>
      <c r="H45" s="436"/>
      <c r="I45" s="436"/>
      <c r="J45" s="436"/>
      <c r="K45" s="436"/>
      <c r="L45" s="436"/>
      <c r="M45" s="437"/>
      <c r="N45" s="391"/>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472"/>
      <c r="AN45" s="435"/>
      <c r="AO45" s="436"/>
      <c r="AP45" s="436"/>
      <c r="AQ45" s="436"/>
      <c r="AR45" s="436"/>
      <c r="AS45" s="436"/>
      <c r="AT45" s="436"/>
      <c r="AU45" s="436"/>
      <c r="AV45" s="436"/>
      <c r="AW45" s="436"/>
      <c r="AX45" s="436"/>
      <c r="AY45" s="437"/>
      <c r="AZ45" s="409"/>
      <c r="BA45" s="409"/>
      <c r="BB45" s="409"/>
      <c r="BC45" s="409"/>
      <c r="BD45" s="409"/>
      <c r="BE45" s="409"/>
      <c r="BF45" s="413"/>
      <c r="BG45" s="413"/>
      <c r="BH45" s="413"/>
      <c r="BI45" s="413"/>
      <c r="BJ45" s="413"/>
      <c r="BK45" s="413"/>
      <c r="BL45" s="413"/>
      <c r="BM45" s="413"/>
      <c r="BN45" s="413"/>
      <c r="BO45" s="413"/>
      <c r="BP45" s="413"/>
      <c r="BQ45" s="413"/>
      <c r="BR45" s="413"/>
      <c r="BS45" s="413"/>
      <c r="BT45" s="413"/>
      <c r="BU45" s="413"/>
      <c r="BV45" s="413"/>
      <c r="BW45" s="413"/>
      <c r="BX45" s="413"/>
      <c r="BY45" s="413"/>
    </row>
    <row r="46" spans="1:78" ht="9.9499999999999993" customHeight="1">
      <c r="A46" s="435"/>
      <c r="B46" s="436"/>
      <c r="C46" s="436"/>
      <c r="D46" s="436"/>
      <c r="E46" s="436"/>
      <c r="F46" s="436"/>
      <c r="G46" s="436"/>
      <c r="H46" s="436"/>
      <c r="I46" s="436"/>
      <c r="J46" s="436"/>
      <c r="K46" s="436"/>
      <c r="L46" s="436"/>
      <c r="M46" s="437"/>
      <c r="N46" s="391"/>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472"/>
      <c r="AN46" s="435"/>
      <c r="AO46" s="436"/>
      <c r="AP46" s="436"/>
      <c r="AQ46" s="436"/>
      <c r="AR46" s="436"/>
      <c r="AS46" s="436"/>
      <c r="AT46" s="436"/>
      <c r="AU46" s="436"/>
      <c r="AV46" s="436"/>
      <c r="AW46" s="436"/>
      <c r="AX46" s="436"/>
      <c r="AY46" s="437"/>
      <c r="AZ46" s="409" t="s">
        <v>8</v>
      </c>
      <c r="BA46" s="409"/>
      <c r="BB46" s="409"/>
      <c r="BC46" s="409"/>
      <c r="BD46" s="409"/>
      <c r="BE46" s="409"/>
      <c r="BF46" s="414"/>
      <c r="BG46" s="413"/>
      <c r="BH46" s="413"/>
      <c r="BI46" s="413"/>
      <c r="BJ46" s="413"/>
      <c r="BK46" s="413"/>
      <c r="BL46" s="413"/>
      <c r="BM46" s="413"/>
      <c r="BN46" s="413"/>
      <c r="BO46" s="413"/>
      <c r="BP46" s="413"/>
      <c r="BQ46" s="413"/>
      <c r="BR46" s="413"/>
      <c r="BS46" s="413"/>
      <c r="BT46" s="413"/>
      <c r="BU46" s="413"/>
      <c r="BV46" s="413"/>
      <c r="BW46" s="413"/>
      <c r="BX46" s="413"/>
      <c r="BY46" s="413"/>
    </row>
    <row r="47" spans="1:78" ht="9.9499999999999993" customHeight="1">
      <c r="A47" s="435"/>
      <c r="B47" s="436"/>
      <c r="C47" s="436"/>
      <c r="D47" s="436"/>
      <c r="E47" s="436"/>
      <c r="F47" s="436"/>
      <c r="G47" s="436"/>
      <c r="H47" s="436"/>
      <c r="I47" s="436"/>
      <c r="J47" s="436"/>
      <c r="K47" s="436"/>
      <c r="L47" s="436"/>
      <c r="M47" s="437"/>
      <c r="N47" s="391"/>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472"/>
      <c r="AN47" s="435"/>
      <c r="AO47" s="436"/>
      <c r="AP47" s="436"/>
      <c r="AQ47" s="436"/>
      <c r="AR47" s="436"/>
      <c r="AS47" s="436"/>
      <c r="AT47" s="436"/>
      <c r="AU47" s="436"/>
      <c r="AV47" s="436"/>
      <c r="AW47" s="436"/>
      <c r="AX47" s="436"/>
      <c r="AY47" s="437"/>
      <c r="AZ47" s="410"/>
      <c r="BA47" s="410"/>
      <c r="BB47" s="410"/>
      <c r="BC47" s="410"/>
      <c r="BD47" s="410"/>
      <c r="BE47" s="410"/>
      <c r="BF47" s="415"/>
      <c r="BG47" s="415"/>
      <c r="BH47" s="415"/>
      <c r="BI47" s="415"/>
      <c r="BJ47" s="415"/>
      <c r="BK47" s="415"/>
      <c r="BL47" s="415"/>
      <c r="BM47" s="415"/>
      <c r="BN47" s="415"/>
      <c r="BO47" s="415"/>
      <c r="BP47" s="415"/>
      <c r="BQ47" s="415"/>
      <c r="BR47" s="415"/>
      <c r="BS47" s="415"/>
      <c r="BT47" s="415"/>
      <c r="BU47" s="415"/>
      <c r="BV47" s="415"/>
      <c r="BW47" s="415"/>
      <c r="BX47" s="415"/>
      <c r="BY47" s="415"/>
      <c r="BZ47" s="14"/>
    </row>
    <row r="48" spans="1:78" ht="6.75"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4"/>
    </row>
    <row r="49" spans="1:78" ht="7.5" customHeight="1">
      <c r="A49" s="270" t="s">
        <v>31</v>
      </c>
      <c r="B49" s="270"/>
      <c r="C49" s="270"/>
      <c r="D49" s="270"/>
      <c r="E49" s="270"/>
      <c r="F49" s="270"/>
      <c r="G49" s="270"/>
      <c r="H49" s="270"/>
      <c r="I49" s="270"/>
      <c r="J49" s="270"/>
      <c r="K49" s="270"/>
      <c r="L49" s="270"/>
      <c r="M49" s="270"/>
      <c r="N49" s="270"/>
      <c r="O49" s="270"/>
      <c r="P49" s="270"/>
      <c r="Q49" s="270"/>
      <c r="R49" s="270"/>
      <c r="S49" s="270"/>
      <c r="T49" s="270"/>
      <c r="U49" s="270"/>
      <c r="V49" s="270"/>
      <c r="W49" s="270"/>
      <c r="X49" s="270"/>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6"/>
    </row>
    <row r="50" spans="1:78" ht="6.75" customHeight="1">
      <c r="A50" s="270"/>
      <c r="B50" s="270"/>
      <c r="C50" s="270"/>
      <c r="D50" s="270"/>
      <c r="E50" s="270"/>
      <c r="F50" s="270"/>
      <c r="G50" s="270"/>
      <c r="H50" s="270"/>
      <c r="I50" s="270"/>
      <c r="J50" s="270"/>
      <c r="K50" s="270"/>
      <c r="L50" s="270"/>
      <c r="M50" s="270"/>
      <c r="N50" s="270"/>
      <c r="O50" s="270"/>
      <c r="P50" s="270"/>
      <c r="Q50" s="270"/>
      <c r="R50" s="270"/>
      <c r="S50" s="270"/>
      <c r="T50" s="270"/>
      <c r="U50" s="270"/>
      <c r="V50" s="270"/>
      <c r="W50" s="270"/>
      <c r="X50" s="270"/>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6"/>
    </row>
    <row r="51" spans="1:78" ht="6.75" customHeight="1">
      <c r="A51" s="270"/>
      <c r="B51" s="270"/>
      <c r="C51" s="270"/>
      <c r="D51" s="270"/>
      <c r="E51" s="270"/>
      <c r="F51" s="270"/>
      <c r="G51" s="270"/>
      <c r="H51" s="270"/>
      <c r="I51" s="270"/>
      <c r="J51" s="270"/>
      <c r="K51" s="270"/>
      <c r="L51" s="270"/>
      <c r="M51" s="270"/>
      <c r="N51" s="270"/>
      <c r="O51" s="270"/>
      <c r="P51" s="270"/>
      <c r="Q51" s="270"/>
      <c r="R51" s="270"/>
      <c r="S51" s="270"/>
      <c r="T51" s="270"/>
      <c r="U51" s="270"/>
      <c r="V51" s="270"/>
      <c r="W51" s="270"/>
      <c r="X51" s="270"/>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6"/>
    </row>
    <row r="52" spans="1:78" ht="7.5" customHeight="1">
      <c r="A52" s="487" t="s">
        <v>113</v>
      </c>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0"/>
      <c r="BN52" s="270"/>
      <c r="BO52" s="270"/>
      <c r="BP52" s="270"/>
      <c r="BQ52" s="270"/>
      <c r="BR52" s="270"/>
      <c r="BS52" s="270"/>
      <c r="BT52" s="270"/>
      <c r="BU52" s="270"/>
      <c r="BV52" s="270"/>
      <c r="BW52" s="270"/>
      <c r="BX52" s="270"/>
      <c r="BY52" s="270"/>
      <c r="BZ52" s="16"/>
    </row>
    <row r="53" spans="1:78" ht="6.75" customHeight="1">
      <c r="A53" s="270"/>
      <c r="B53" s="27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0"/>
      <c r="BR53" s="270"/>
      <c r="BS53" s="270"/>
      <c r="BT53" s="270"/>
      <c r="BU53" s="270"/>
      <c r="BV53" s="270"/>
      <c r="BW53" s="270"/>
      <c r="BX53" s="270"/>
      <c r="BY53" s="270"/>
      <c r="BZ53" s="16"/>
    </row>
    <row r="54" spans="1:78" ht="6.75" customHeight="1">
      <c r="A54" s="17"/>
      <c r="B54" s="17"/>
      <c r="C54" s="275" t="s">
        <v>19</v>
      </c>
      <c r="D54" s="275"/>
      <c r="E54" s="275"/>
      <c r="F54" s="275"/>
      <c r="G54" s="262" t="s">
        <v>172</v>
      </c>
      <c r="H54" s="263"/>
      <c r="I54" s="263"/>
      <c r="J54" s="263"/>
      <c r="K54" s="263"/>
      <c r="L54" s="263"/>
      <c r="M54" s="264"/>
      <c r="N54" s="258" t="s">
        <v>114</v>
      </c>
      <c r="O54" s="259"/>
      <c r="P54" s="259"/>
      <c r="Q54" s="259"/>
      <c r="R54" s="259"/>
      <c r="S54" s="259"/>
      <c r="T54" s="259"/>
      <c r="U54" s="259"/>
      <c r="V54" s="259"/>
      <c r="W54" s="259"/>
      <c r="X54" s="259"/>
      <c r="Y54" s="259"/>
      <c r="Z54" s="259"/>
      <c r="AA54" s="259"/>
      <c r="AB54" s="259"/>
      <c r="AC54" s="259"/>
      <c r="AD54" s="259"/>
      <c r="AE54" s="259"/>
      <c r="AF54" s="259"/>
      <c r="AG54" s="259"/>
      <c r="AH54" s="330"/>
      <c r="AI54" s="258" t="s">
        <v>21</v>
      </c>
      <c r="AJ54" s="259"/>
      <c r="AK54" s="259"/>
      <c r="AL54" s="259"/>
      <c r="AM54" s="259"/>
      <c r="AN54" s="259"/>
      <c r="AO54" s="259"/>
      <c r="AP54" s="259"/>
      <c r="AQ54" s="259"/>
      <c r="AR54" s="259"/>
      <c r="AS54" s="259"/>
      <c r="AT54" s="259"/>
      <c r="AU54" s="259"/>
      <c r="AV54" s="259"/>
      <c r="AW54" s="259"/>
      <c r="AX54" s="259"/>
      <c r="AY54" s="259"/>
      <c r="AZ54" s="259"/>
      <c r="BA54" s="259"/>
      <c r="BB54" s="259"/>
      <c r="BC54" s="330"/>
      <c r="BD54" s="258" t="s">
        <v>61</v>
      </c>
      <c r="BE54" s="259"/>
      <c r="BF54" s="259"/>
      <c r="BG54" s="259"/>
      <c r="BH54" s="259"/>
      <c r="BI54" s="259"/>
      <c r="BJ54" s="259"/>
      <c r="BK54" s="259"/>
      <c r="BL54" s="259"/>
      <c r="BM54" s="259"/>
      <c r="BN54" s="259"/>
      <c r="BO54" s="259"/>
      <c r="BP54" s="259"/>
      <c r="BQ54" s="259"/>
      <c r="BR54" s="259"/>
      <c r="BS54" s="259"/>
      <c r="BT54" s="259"/>
      <c r="BU54" s="259"/>
      <c r="BV54" s="259"/>
      <c r="BW54" s="259"/>
      <c r="BX54" s="259"/>
      <c r="BY54" s="330"/>
      <c r="BZ54" s="16"/>
    </row>
    <row r="55" spans="1:78" ht="6.75" customHeight="1">
      <c r="A55" s="17"/>
      <c r="B55" s="17"/>
      <c r="C55" s="275"/>
      <c r="D55" s="275"/>
      <c r="E55" s="275"/>
      <c r="F55" s="275"/>
      <c r="G55" s="265"/>
      <c r="H55" s="266"/>
      <c r="I55" s="266"/>
      <c r="J55" s="266"/>
      <c r="K55" s="266"/>
      <c r="L55" s="266"/>
      <c r="M55" s="267"/>
      <c r="N55" s="260"/>
      <c r="O55" s="261"/>
      <c r="P55" s="261"/>
      <c r="Q55" s="261"/>
      <c r="R55" s="261"/>
      <c r="S55" s="261"/>
      <c r="T55" s="261"/>
      <c r="U55" s="261"/>
      <c r="V55" s="261"/>
      <c r="W55" s="261"/>
      <c r="X55" s="261"/>
      <c r="Y55" s="261"/>
      <c r="Z55" s="261"/>
      <c r="AA55" s="261"/>
      <c r="AB55" s="261"/>
      <c r="AC55" s="261"/>
      <c r="AD55" s="261"/>
      <c r="AE55" s="261"/>
      <c r="AF55" s="261"/>
      <c r="AG55" s="261"/>
      <c r="AH55" s="331"/>
      <c r="AI55" s="260"/>
      <c r="AJ55" s="261"/>
      <c r="AK55" s="261"/>
      <c r="AL55" s="261"/>
      <c r="AM55" s="261"/>
      <c r="AN55" s="261"/>
      <c r="AO55" s="261"/>
      <c r="AP55" s="261"/>
      <c r="AQ55" s="261"/>
      <c r="AR55" s="261"/>
      <c r="AS55" s="261"/>
      <c r="AT55" s="261"/>
      <c r="AU55" s="261"/>
      <c r="AV55" s="261"/>
      <c r="AW55" s="261"/>
      <c r="AX55" s="261"/>
      <c r="AY55" s="261"/>
      <c r="AZ55" s="261"/>
      <c r="BA55" s="261"/>
      <c r="BB55" s="261"/>
      <c r="BC55" s="331"/>
      <c r="BD55" s="260"/>
      <c r="BE55" s="261"/>
      <c r="BF55" s="261"/>
      <c r="BG55" s="261"/>
      <c r="BH55" s="261"/>
      <c r="BI55" s="261"/>
      <c r="BJ55" s="261"/>
      <c r="BK55" s="261"/>
      <c r="BL55" s="261"/>
      <c r="BM55" s="261"/>
      <c r="BN55" s="261"/>
      <c r="BO55" s="261"/>
      <c r="BP55" s="261"/>
      <c r="BQ55" s="261"/>
      <c r="BR55" s="261"/>
      <c r="BS55" s="261"/>
      <c r="BT55" s="261"/>
      <c r="BU55" s="261"/>
      <c r="BV55" s="261"/>
      <c r="BW55" s="261"/>
      <c r="BX55" s="261"/>
      <c r="BY55" s="331"/>
      <c r="BZ55" s="16"/>
    </row>
    <row r="56" spans="1:78" ht="6.75" customHeight="1">
      <c r="A56" s="18"/>
      <c r="B56" s="18"/>
      <c r="C56" s="356" t="s">
        <v>64</v>
      </c>
      <c r="D56" s="356"/>
      <c r="E56" s="356"/>
      <c r="F56" s="356"/>
      <c r="G56" s="350" t="s">
        <v>20</v>
      </c>
      <c r="H56" s="351"/>
      <c r="I56" s="351"/>
      <c r="J56" s="351"/>
      <c r="K56" s="351"/>
      <c r="L56" s="351"/>
      <c r="M56" s="387"/>
      <c r="N56" s="273" t="s">
        <v>23</v>
      </c>
      <c r="O56" s="273"/>
      <c r="P56" s="273"/>
      <c r="Q56" s="273"/>
      <c r="R56" s="273"/>
      <c r="S56" s="273"/>
      <c r="T56" s="273"/>
      <c r="U56" s="273"/>
      <c r="V56" s="273"/>
      <c r="W56" s="273"/>
      <c r="X56" s="273"/>
      <c r="Y56" s="273"/>
      <c r="Z56" s="273"/>
      <c r="AA56" s="273"/>
      <c r="AB56" s="273"/>
      <c r="AC56" s="273"/>
      <c r="AD56" s="273"/>
      <c r="AE56" s="273"/>
      <c r="AF56" s="273"/>
      <c r="AG56" s="273"/>
      <c r="AH56" s="273"/>
      <c r="AI56" s="273" t="s">
        <v>23</v>
      </c>
      <c r="AJ56" s="273"/>
      <c r="AK56" s="273"/>
      <c r="AL56" s="273"/>
      <c r="AM56" s="273"/>
      <c r="AN56" s="273"/>
      <c r="AO56" s="273"/>
      <c r="AP56" s="273"/>
      <c r="AQ56" s="273"/>
      <c r="AR56" s="273"/>
      <c r="AS56" s="273"/>
      <c r="AT56" s="273"/>
      <c r="AU56" s="273"/>
      <c r="AV56" s="273"/>
      <c r="AW56" s="273"/>
      <c r="AX56" s="273"/>
      <c r="AY56" s="273"/>
      <c r="AZ56" s="273"/>
      <c r="BA56" s="273"/>
      <c r="BB56" s="273"/>
      <c r="BC56" s="273"/>
      <c r="BD56" s="273" t="s">
        <v>23</v>
      </c>
      <c r="BE56" s="273"/>
      <c r="BF56" s="273"/>
      <c r="BG56" s="273"/>
      <c r="BH56" s="273"/>
      <c r="BI56" s="273"/>
      <c r="BJ56" s="273"/>
      <c r="BK56" s="273"/>
      <c r="BL56" s="273"/>
      <c r="BM56" s="273"/>
      <c r="BN56" s="273"/>
      <c r="BO56" s="273"/>
      <c r="BP56" s="273"/>
      <c r="BQ56" s="273"/>
      <c r="BR56" s="273"/>
      <c r="BS56" s="273"/>
      <c r="BT56" s="273"/>
      <c r="BU56" s="273"/>
      <c r="BV56" s="273"/>
      <c r="BW56" s="273"/>
      <c r="BX56" s="273"/>
      <c r="BY56" s="273"/>
      <c r="BZ56" s="16"/>
    </row>
    <row r="57" spans="1:78" ht="6.75" customHeight="1">
      <c r="A57" s="18"/>
      <c r="B57" s="18"/>
      <c r="C57" s="356"/>
      <c r="D57" s="356"/>
      <c r="E57" s="356"/>
      <c r="F57" s="356"/>
      <c r="G57" s="352"/>
      <c r="H57" s="353"/>
      <c r="I57" s="353"/>
      <c r="J57" s="353"/>
      <c r="K57" s="353"/>
      <c r="L57" s="353"/>
      <c r="M57" s="388"/>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3"/>
      <c r="AN57" s="273"/>
      <c r="AO57" s="273"/>
      <c r="AP57" s="273"/>
      <c r="AQ57" s="273"/>
      <c r="AR57" s="273"/>
      <c r="AS57" s="273"/>
      <c r="AT57" s="273"/>
      <c r="AU57" s="273"/>
      <c r="AV57" s="273"/>
      <c r="AW57" s="273"/>
      <c r="AX57" s="273"/>
      <c r="AY57" s="273"/>
      <c r="AZ57" s="273"/>
      <c r="BA57" s="273"/>
      <c r="BB57" s="273"/>
      <c r="BC57" s="273"/>
      <c r="BD57" s="273"/>
      <c r="BE57" s="273"/>
      <c r="BF57" s="273"/>
      <c r="BG57" s="273"/>
      <c r="BH57" s="273"/>
      <c r="BI57" s="273"/>
      <c r="BJ57" s="273"/>
      <c r="BK57" s="273"/>
      <c r="BL57" s="273"/>
      <c r="BM57" s="273"/>
      <c r="BN57" s="273"/>
      <c r="BO57" s="273"/>
      <c r="BP57" s="273"/>
      <c r="BQ57" s="273"/>
      <c r="BR57" s="273"/>
      <c r="BS57" s="273"/>
      <c r="BT57" s="273"/>
      <c r="BU57" s="273"/>
      <c r="BV57" s="273"/>
      <c r="BW57" s="273"/>
      <c r="BX57" s="273"/>
      <c r="BY57" s="273"/>
      <c r="BZ57" s="16"/>
    </row>
    <row r="58" spans="1:78" ht="6.75" customHeight="1">
      <c r="A58" s="18"/>
      <c r="B58" s="18"/>
      <c r="C58" s="356"/>
      <c r="D58" s="356"/>
      <c r="E58" s="356"/>
      <c r="F58" s="356"/>
      <c r="G58" s="354"/>
      <c r="H58" s="355"/>
      <c r="I58" s="355"/>
      <c r="J58" s="355"/>
      <c r="K58" s="355"/>
      <c r="L58" s="355"/>
      <c r="M58" s="389"/>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274"/>
      <c r="AX58" s="274"/>
      <c r="AY58" s="274"/>
      <c r="AZ58" s="274"/>
      <c r="BA58" s="274"/>
      <c r="BB58" s="274"/>
      <c r="BC58" s="274"/>
      <c r="BD58" s="274"/>
      <c r="BE58" s="274"/>
      <c r="BF58" s="274"/>
      <c r="BG58" s="274"/>
      <c r="BH58" s="274"/>
      <c r="BI58" s="274"/>
      <c r="BJ58" s="274"/>
      <c r="BK58" s="274"/>
      <c r="BL58" s="274"/>
      <c r="BM58" s="274"/>
      <c r="BN58" s="274"/>
      <c r="BO58" s="274"/>
      <c r="BP58" s="274"/>
      <c r="BQ58" s="274"/>
      <c r="BR58" s="274"/>
      <c r="BS58" s="274"/>
      <c r="BT58" s="274"/>
      <c r="BU58" s="274"/>
      <c r="BV58" s="274"/>
      <c r="BW58" s="274"/>
      <c r="BX58" s="274"/>
      <c r="BY58" s="274"/>
      <c r="BZ58" s="16"/>
    </row>
    <row r="59" spans="1:78" ht="6.75" customHeight="1">
      <c r="A59" s="19"/>
      <c r="B59" s="19"/>
      <c r="C59" s="258" t="s">
        <v>24</v>
      </c>
      <c r="D59" s="259"/>
      <c r="E59" s="259"/>
      <c r="F59" s="259"/>
      <c r="G59" s="259"/>
      <c r="H59" s="259"/>
      <c r="I59" s="259"/>
      <c r="J59" s="259"/>
      <c r="K59" s="259"/>
      <c r="L59" s="259"/>
      <c r="M59" s="259"/>
      <c r="N59" s="262" t="s">
        <v>30</v>
      </c>
      <c r="O59" s="263"/>
      <c r="P59" s="263"/>
      <c r="Q59" s="263"/>
      <c r="R59" s="263"/>
      <c r="S59" s="263"/>
      <c r="T59" s="263"/>
      <c r="U59" s="263"/>
      <c r="V59" s="263"/>
      <c r="W59" s="264"/>
      <c r="X59" s="258" t="s">
        <v>57</v>
      </c>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59"/>
      <c r="AX59" s="259"/>
      <c r="AY59" s="259"/>
      <c r="AZ59" s="259"/>
      <c r="BA59" s="259"/>
      <c r="BB59" s="259"/>
      <c r="BC59" s="259"/>
      <c r="BD59" s="259"/>
      <c r="BE59" s="259"/>
      <c r="BF59" s="259"/>
      <c r="BG59" s="259"/>
      <c r="BH59" s="259"/>
      <c r="BI59" s="259"/>
      <c r="BJ59" s="259"/>
      <c r="BK59" s="259"/>
      <c r="BL59" s="259"/>
      <c r="BM59" s="259"/>
      <c r="BN59" s="259"/>
      <c r="BO59" s="259"/>
      <c r="BP59" s="259"/>
      <c r="BQ59" s="259"/>
      <c r="BR59" s="259"/>
      <c r="BS59" s="259"/>
      <c r="BT59" s="259"/>
      <c r="BU59" s="259"/>
      <c r="BV59" s="259"/>
      <c r="BW59" s="259"/>
      <c r="BX59" s="259"/>
      <c r="BY59" s="330"/>
      <c r="BZ59" s="16"/>
    </row>
    <row r="60" spans="1:78" ht="6.75" customHeight="1">
      <c r="A60" s="19"/>
      <c r="B60" s="19"/>
      <c r="C60" s="260"/>
      <c r="D60" s="261"/>
      <c r="E60" s="261"/>
      <c r="F60" s="261"/>
      <c r="G60" s="261"/>
      <c r="H60" s="261"/>
      <c r="I60" s="261"/>
      <c r="J60" s="261"/>
      <c r="K60" s="261"/>
      <c r="L60" s="261"/>
      <c r="M60" s="261"/>
      <c r="N60" s="265"/>
      <c r="O60" s="266"/>
      <c r="P60" s="266"/>
      <c r="Q60" s="266"/>
      <c r="R60" s="266"/>
      <c r="S60" s="266"/>
      <c r="T60" s="266"/>
      <c r="U60" s="266"/>
      <c r="V60" s="266"/>
      <c r="W60" s="267"/>
      <c r="X60" s="260"/>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331"/>
      <c r="BZ60" s="16"/>
    </row>
    <row r="61" spans="1:78" ht="6.75" customHeight="1">
      <c r="A61" s="19"/>
      <c r="B61" s="19"/>
      <c r="C61" s="332" t="str">
        <f>'支給申請額算定シート（Ⅰ．代表医療機関）'!B5&amp;""</f>
        <v/>
      </c>
      <c r="D61" s="333"/>
      <c r="E61" s="333"/>
      <c r="F61" s="333"/>
      <c r="G61" s="333"/>
      <c r="H61" s="333"/>
      <c r="I61" s="333"/>
      <c r="J61" s="333"/>
      <c r="K61" s="333"/>
      <c r="L61" s="333"/>
      <c r="M61" s="333"/>
      <c r="N61" s="338">
        <f>'支給申請額算定シート（Ⅰ．代表医療機関）'!C5</f>
        <v>0</v>
      </c>
      <c r="O61" s="339"/>
      <c r="P61" s="339"/>
      <c r="Q61" s="339"/>
      <c r="R61" s="339"/>
      <c r="S61" s="339"/>
      <c r="T61" s="339"/>
      <c r="U61" s="339"/>
      <c r="V61" s="339"/>
      <c r="W61" s="340"/>
      <c r="X61" s="258" t="s">
        <v>22</v>
      </c>
      <c r="Y61" s="259"/>
      <c r="Z61" s="259"/>
      <c r="AA61" s="259"/>
      <c r="AB61" s="259"/>
      <c r="AC61" s="259"/>
      <c r="AD61" s="259"/>
      <c r="AE61" s="259"/>
      <c r="AF61" s="259"/>
      <c r="AG61" s="20"/>
      <c r="AH61" s="20"/>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2"/>
      <c r="BZ61" s="16"/>
    </row>
    <row r="62" spans="1:78" ht="6.75" customHeight="1">
      <c r="A62" s="19"/>
      <c r="B62" s="19"/>
      <c r="C62" s="334"/>
      <c r="D62" s="335"/>
      <c r="E62" s="335"/>
      <c r="F62" s="335"/>
      <c r="G62" s="335"/>
      <c r="H62" s="335"/>
      <c r="I62" s="335"/>
      <c r="J62" s="335"/>
      <c r="K62" s="335"/>
      <c r="L62" s="335"/>
      <c r="M62" s="335"/>
      <c r="N62" s="341"/>
      <c r="O62" s="342"/>
      <c r="P62" s="342"/>
      <c r="Q62" s="342"/>
      <c r="R62" s="342"/>
      <c r="S62" s="342"/>
      <c r="T62" s="342"/>
      <c r="U62" s="342"/>
      <c r="V62" s="342"/>
      <c r="W62" s="343"/>
      <c r="X62" s="347"/>
      <c r="Y62" s="348"/>
      <c r="Z62" s="348"/>
      <c r="AA62" s="348"/>
      <c r="AB62" s="348"/>
      <c r="AC62" s="348"/>
      <c r="AD62" s="348"/>
      <c r="AE62" s="348"/>
      <c r="AF62" s="348"/>
      <c r="AG62" s="349" t="s">
        <v>25</v>
      </c>
      <c r="AH62" s="349"/>
      <c r="AI62" s="349"/>
      <c r="AJ62" s="349"/>
      <c r="AK62" s="349"/>
      <c r="AL62" s="349"/>
      <c r="AM62" s="349"/>
      <c r="AN62" s="349"/>
      <c r="AO62" s="349"/>
      <c r="AP62" s="349" t="s">
        <v>26</v>
      </c>
      <c r="AQ62" s="349"/>
      <c r="AR62" s="349"/>
      <c r="AS62" s="349"/>
      <c r="AT62" s="349"/>
      <c r="AU62" s="349"/>
      <c r="AV62" s="349"/>
      <c r="AW62" s="349"/>
      <c r="AX62" s="349"/>
      <c r="AY62" s="349" t="s">
        <v>27</v>
      </c>
      <c r="AZ62" s="349"/>
      <c r="BA62" s="349"/>
      <c r="BB62" s="349"/>
      <c r="BC62" s="349"/>
      <c r="BD62" s="349"/>
      <c r="BE62" s="349"/>
      <c r="BF62" s="349"/>
      <c r="BG62" s="349"/>
      <c r="BH62" s="349" t="s">
        <v>28</v>
      </c>
      <c r="BI62" s="349"/>
      <c r="BJ62" s="349"/>
      <c r="BK62" s="349"/>
      <c r="BL62" s="349"/>
      <c r="BM62" s="349"/>
      <c r="BN62" s="349"/>
      <c r="BO62" s="349"/>
      <c r="BP62" s="349"/>
      <c r="BQ62" s="349" t="s">
        <v>29</v>
      </c>
      <c r="BR62" s="349"/>
      <c r="BS62" s="349"/>
      <c r="BT62" s="349"/>
      <c r="BU62" s="349"/>
      <c r="BV62" s="349"/>
      <c r="BW62" s="349"/>
      <c r="BX62" s="349"/>
      <c r="BY62" s="349"/>
      <c r="BZ62" s="16"/>
    </row>
    <row r="63" spans="1:78" ht="6.75" customHeight="1">
      <c r="A63" s="19"/>
      <c r="B63" s="19"/>
      <c r="C63" s="334"/>
      <c r="D63" s="335"/>
      <c r="E63" s="335"/>
      <c r="F63" s="335"/>
      <c r="G63" s="335"/>
      <c r="H63" s="335"/>
      <c r="I63" s="335"/>
      <c r="J63" s="335"/>
      <c r="K63" s="335"/>
      <c r="L63" s="335"/>
      <c r="M63" s="335"/>
      <c r="N63" s="341"/>
      <c r="O63" s="342"/>
      <c r="P63" s="342"/>
      <c r="Q63" s="342"/>
      <c r="R63" s="342"/>
      <c r="S63" s="342"/>
      <c r="T63" s="342"/>
      <c r="U63" s="342"/>
      <c r="V63" s="342"/>
      <c r="W63" s="343"/>
      <c r="X63" s="260"/>
      <c r="Y63" s="261"/>
      <c r="Z63" s="261"/>
      <c r="AA63" s="261"/>
      <c r="AB63" s="261"/>
      <c r="AC63" s="261"/>
      <c r="AD63" s="261"/>
      <c r="AE63" s="261"/>
      <c r="AF63" s="261"/>
      <c r="AG63" s="349"/>
      <c r="AH63" s="349"/>
      <c r="AI63" s="349"/>
      <c r="AJ63" s="349"/>
      <c r="AK63" s="349"/>
      <c r="AL63" s="349"/>
      <c r="AM63" s="349"/>
      <c r="AN63" s="349"/>
      <c r="AO63" s="349"/>
      <c r="AP63" s="349"/>
      <c r="AQ63" s="349"/>
      <c r="AR63" s="349"/>
      <c r="AS63" s="349"/>
      <c r="AT63" s="349"/>
      <c r="AU63" s="349"/>
      <c r="AV63" s="349"/>
      <c r="AW63" s="349"/>
      <c r="AX63" s="349"/>
      <c r="AY63" s="349"/>
      <c r="AZ63" s="349"/>
      <c r="BA63" s="349"/>
      <c r="BB63" s="349"/>
      <c r="BC63" s="349"/>
      <c r="BD63" s="349"/>
      <c r="BE63" s="349"/>
      <c r="BF63" s="349"/>
      <c r="BG63" s="349"/>
      <c r="BH63" s="349"/>
      <c r="BI63" s="349"/>
      <c r="BJ63" s="349"/>
      <c r="BK63" s="349"/>
      <c r="BL63" s="349"/>
      <c r="BM63" s="349"/>
      <c r="BN63" s="349"/>
      <c r="BO63" s="349"/>
      <c r="BP63" s="349"/>
      <c r="BQ63" s="349"/>
      <c r="BR63" s="349"/>
      <c r="BS63" s="349"/>
      <c r="BT63" s="349"/>
      <c r="BU63" s="349"/>
      <c r="BV63" s="349"/>
      <c r="BW63" s="349"/>
      <c r="BX63" s="349"/>
      <c r="BY63" s="349"/>
      <c r="BZ63" s="16"/>
    </row>
    <row r="64" spans="1:78" ht="6" customHeight="1">
      <c r="A64" s="19"/>
      <c r="B64" s="19"/>
      <c r="C64" s="334"/>
      <c r="D64" s="335"/>
      <c r="E64" s="335"/>
      <c r="F64" s="335"/>
      <c r="G64" s="335"/>
      <c r="H64" s="335"/>
      <c r="I64" s="335"/>
      <c r="J64" s="335"/>
      <c r="K64" s="335"/>
      <c r="L64" s="335"/>
      <c r="M64" s="335"/>
      <c r="N64" s="341"/>
      <c r="O64" s="342"/>
      <c r="P64" s="342"/>
      <c r="Q64" s="342"/>
      <c r="R64" s="342"/>
      <c r="S64" s="342"/>
      <c r="T64" s="342"/>
      <c r="U64" s="342"/>
      <c r="V64" s="342"/>
      <c r="W64" s="343"/>
      <c r="X64" s="350">
        <f>SUM(AG64:BY66)</f>
        <v>0</v>
      </c>
      <c r="Y64" s="351"/>
      <c r="Z64" s="351"/>
      <c r="AA64" s="351"/>
      <c r="AB64" s="351"/>
      <c r="AC64" s="351"/>
      <c r="AD64" s="351"/>
      <c r="AE64" s="351"/>
      <c r="AF64" s="351"/>
      <c r="AG64" s="350">
        <f>'支給申請額算定シート（Ⅰ．代表医療機関）'!C11</f>
        <v>0</v>
      </c>
      <c r="AH64" s="351"/>
      <c r="AI64" s="351"/>
      <c r="AJ64" s="351"/>
      <c r="AK64" s="351"/>
      <c r="AL64" s="351"/>
      <c r="AM64" s="351"/>
      <c r="AN64" s="351"/>
      <c r="AO64" s="351"/>
      <c r="AP64" s="350">
        <f>'支給申請額算定シート（Ⅰ．代表医療機関）'!D11</f>
        <v>0</v>
      </c>
      <c r="AQ64" s="351"/>
      <c r="AR64" s="351"/>
      <c r="AS64" s="351"/>
      <c r="AT64" s="351"/>
      <c r="AU64" s="351"/>
      <c r="AV64" s="351"/>
      <c r="AW64" s="351"/>
      <c r="AX64" s="351"/>
      <c r="AY64" s="350">
        <f>'支給申請額算定シート（Ⅰ．代表医療機関）'!E11</f>
        <v>0</v>
      </c>
      <c r="AZ64" s="351"/>
      <c r="BA64" s="351"/>
      <c r="BB64" s="351"/>
      <c r="BC64" s="351"/>
      <c r="BD64" s="351"/>
      <c r="BE64" s="351"/>
      <c r="BF64" s="351"/>
      <c r="BG64" s="351"/>
      <c r="BH64" s="350">
        <f>'支給申請額算定シート（Ⅰ．代表医療機関）'!F11</f>
        <v>0</v>
      </c>
      <c r="BI64" s="351"/>
      <c r="BJ64" s="351"/>
      <c r="BK64" s="351"/>
      <c r="BL64" s="351"/>
      <c r="BM64" s="351"/>
      <c r="BN64" s="351"/>
      <c r="BO64" s="351"/>
      <c r="BP64" s="351"/>
      <c r="BQ64" s="356">
        <f>'支給申請額算定シート（Ⅰ．代表医療機関）'!G11</f>
        <v>0</v>
      </c>
      <c r="BR64" s="356"/>
      <c r="BS64" s="356"/>
      <c r="BT64" s="356"/>
      <c r="BU64" s="356"/>
      <c r="BV64" s="356"/>
      <c r="BW64" s="356"/>
      <c r="BX64" s="356"/>
      <c r="BY64" s="356"/>
      <c r="BZ64" s="16"/>
    </row>
    <row r="65" spans="1:78" ht="6" customHeight="1">
      <c r="A65" s="19"/>
      <c r="B65" s="19"/>
      <c r="C65" s="334"/>
      <c r="D65" s="335"/>
      <c r="E65" s="335"/>
      <c r="F65" s="335"/>
      <c r="G65" s="335"/>
      <c r="H65" s="335"/>
      <c r="I65" s="335"/>
      <c r="J65" s="335"/>
      <c r="K65" s="335"/>
      <c r="L65" s="335"/>
      <c r="M65" s="335"/>
      <c r="N65" s="341"/>
      <c r="O65" s="342"/>
      <c r="P65" s="342"/>
      <c r="Q65" s="342"/>
      <c r="R65" s="342"/>
      <c r="S65" s="342"/>
      <c r="T65" s="342"/>
      <c r="U65" s="342"/>
      <c r="V65" s="342"/>
      <c r="W65" s="343"/>
      <c r="X65" s="352"/>
      <c r="Y65" s="353"/>
      <c r="Z65" s="353"/>
      <c r="AA65" s="353"/>
      <c r="AB65" s="353"/>
      <c r="AC65" s="353"/>
      <c r="AD65" s="353"/>
      <c r="AE65" s="353"/>
      <c r="AF65" s="353"/>
      <c r="AG65" s="352"/>
      <c r="AH65" s="353"/>
      <c r="AI65" s="353"/>
      <c r="AJ65" s="353"/>
      <c r="AK65" s="353"/>
      <c r="AL65" s="353"/>
      <c r="AM65" s="353"/>
      <c r="AN65" s="353"/>
      <c r="AO65" s="353"/>
      <c r="AP65" s="352"/>
      <c r="AQ65" s="353"/>
      <c r="AR65" s="353"/>
      <c r="AS65" s="353"/>
      <c r="AT65" s="353"/>
      <c r="AU65" s="353"/>
      <c r="AV65" s="353"/>
      <c r="AW65" s="353"/>
      <c r="AX65" s="353"/>
      <c r="AY65" s="352"/>
      <c r="AZ65" s="353"/>
      <c r="BA65" s="353"/>
      <c r="BB65" s="353"/>
      <c r="BC65" s="353"/>
      <c r="BD65" s="353"/>
      <c r="BE65" s="353"/>
      <c r="BF65" s="353"/>
      <c r="BG65" s="353"/>
      <c r="BH65" s="352"/>
      <c r="BI65" s="353"/>
      <c r="BJ65" s="353"/>
      <c r="BK65" s="353"/>
      <c r="BL65" s="353"/>
      <c r="BM65" s="353"/>
      <c r="BN65" s="353"/>
      <c r="BO65" s="353"/>
      <c r="BP65" s="353"/>
      <c r="BQ65" s="356"/>
      <c r="BR65" s="356"/>
      <c r="BS65" s="356"/>
      <c r="BT65" s="356"/>
      <c r="BU65" s="356"/>
      <c r="BV65" s="356"/>
      <c r="BW65" s="356"/>
      <c r="BX65" s="356"/>
      <c r="BY65" s="356"/>
      <c r="BZ65" s="16"/>
    </row>
    <row r="66" spans="1:78" ht="6" customHeight="1">
      <c r="A66" s="19"/>
      <c r="B66" s="19"/>
      <c r="C66" s="336"/>
      <c r="D66" s="337"/>
      <c r="E66" s="337"/>
      <c r="F66" s="337"/>
      <c r="G66" s="337"/>
      <c r="H66" s="337"/>
      <c r="I66" s="337"/>
      <c r="J66" s="337"/>
      <c r="K66" s="337"/>
      <c r="L66" s="337"/>
      <c r="M66" s="337"/>
      <c r="N66" s="344"/>
      <c r="O66" s="345"/>
      <c r="P66" s="345"/>
      <c r="Q66" s="345"/>
      <c r="R66" s="345"/>
      <c r="S66" s="345"/>
      <c r="T66" s="345"/>
      <c r="U66" s="345"/>
      <c r="V66" s="345"/>
      <c r="W66" s="346"/>
      <c r="X66" s="354"/>
      <c r="Y66" s="355"/>
      <c r="Z66" s="355"/>
      <c r="AA66" s="355"/>
      <c r="AB66" s="355"/>
      <c r="AC66" s="355"/>
      <c r="AD66" s="355"/>
      <c r="AE66" s="355"/>
      <c r="AF66" s="355"/>
      <c r="AG66" s="354"/>
      <c r="AH66" s="355"/>
      <c r="AI66" s="355"/>
      <c r="AJ66" s="355"/>
      <c r="AK66" s="355"/>
      <c r="AL66" s="355"/>
      <c r="AM66" s="355"/>
      <c r="AN66" s="355"/>
      <c r="AO66" s="355"/>
      <c r="AP66" s="354"/>
      <c r="AQ66" s="355"/>
      <c r="AR66" s="355"/>
      <c r="AS66" s="355"/>
      <c r="AT66" s="355"/>
      <c r="AU66" s="355"/>
      <c r="AV66" s="355"/>
      <c r="AW66" s="355"/>
      <c r="AX66" s="355"/>
      <c r="AY66" s="354"/>
      <c r="AZ66" s="355"/>
      <c r="BA66" s="355"/>
      <c r="BB66" s="355"/>
      <c r="BC66" s="355"/>
      <c r="BD66" s="355"/>
      <c r="BE66" s="355"/>
      <c r="BF66" s="355"/>
      <c r="BG66" s="355"/>
      <c r="BH66" s="354"/>
      <c r="BI66" s="355"/>
      <c r="BJ66" s="355"/>
      <c r="BK66" s="355"/>
      <c r="BL66" s="355"/>
      <c r="BM66" s="355"/>
      <c r="BN66" s="355"/>
      <c r="BO66" s="355"/>
      <c r="BP66" s="355"/>
      <c r="BQ66" s="356"/>
      <c r="BR66" s="356"/>
      <c r="BS66" s="356"/>
      <c r="BT66" s="356"/>
      <c r="BU66" s="356"/>
      <c r="BV66" s="356"/>
      <c r="BW66" s="356"/>
      <c r="BX66" s="356"/>
      <c r="BY66" s="356"/>
      <c r="BZ66" s="16"/>
    </row>
    <row r="67" spans="1:78" ht="6.75" customHeight="1">
      <c r="A67" s="19"/>
      <c r="B67" s="19"/>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1"/>
      <c r="BY67" s="11"/>
      <c r="BZ67" s="16"/>
    </row>
    <row r="68" spans="1:78" ht="6.75" customHeight="1">
      <c r="A68" s="17"/>
      <c r="B68" s="17"/>
      <c r="C68" s="275" t="s">
        <v>19</v>
      </c>
      <c r="D68" s="275"/>
      <c r="E68" s="275"/>
      <c r="F68" s="275"/>
      <c r="G68" s="262"/>
      <c r="H68" s="263"/>
      <c r="I68" s="263"/>
      <c r="J68" s="263"/>
      <c r="K68" s="263"/>
      <c r="L68" s="263"/>
      <c r="M68" s="264"/>
      <c r="N68" s="258" t="s">
        <v>114</v>
      </c>
      <c r="O68" s="259"/>
      <c r="P68" s="259"/>
      <c r="Q68" s="259"/>
      <c r="R68" s="259"/>
      <c r="S68" s="259"/>
      <c r="T68" s="259"/>
      <c r="U68" s="259"/>
      <c r="V68" s="259"/>
      <c r="W68" s="259"/>
      <c r="X68" s="259"/>
      <c r="Y68" s="259"/>
      <c r="Z68" s="259"/>
      <c r="AA68" s="259"/>
      <c r="AB68" s="259"/>
      <c r="AC68" s="259"/>
      <c r="AD68" s="259"/>
      <c r="AE68" s="259"/>
      <c r="AF68" s="259"/>
      <c r="AG68" s="259"/>
      <c r="AH68" s="330"/>
      <c r="AI68" s="258" t="s">
        <v>21</v>
      </c>
      <c r="AJ68" s="259"/>
      <c r="AK68" s="259"/>
      <c r="AL68" s="259"/>
      <c r="AM68" s="259"/>
      <c r="AN68" s="259"/>
      <c r="AO68" s="259"/>
      <c r="AP68" s="259"/>
      <c r="AQ68" s="259"/>
      <c r="AR68" s="259"/>
      <c r="AS68" s="259"/>
      <c r="AT68" s="259"/>
      <c r="AU68" s="259"/>
      <c r="AV68" s="259"/>
      <c r="AW68" s="259"/>
      <c r="AX68" s="259"/>
      <c r="AY68" s="259"/>
      <c r="AZ68" s="259"/>
      <c r="BA68" s="259"/>
      <c r="BB68" s="259"/>
      <c r="BC68" s="330"/>
      <c r="BD68" s="357" t="s">
        <v>115</v>
      </c>
      <c r="BE68" s="358"/>
      <c r="BF68" s="358"/>
      <c r="BG68" s="358"/>
      <c r="BH68" s="358"/>
      <c r="BI68" s="358"/>
      <c r="BJ68" s="358"/>
      <c r="BK68" s="358"/>
      <c r="BL68" s="358"/>
      <c r="BM68" s="358"/>
      <c r="BN68" s="358"/>
      <c r="BO68" s="358"/>
      <c r="BP68" s="358"/>
      <c r="BQ68" s="358"/>
      <c r="BR68" s="358"/>
      <c r="BS68" s="358"/>
      <c r="BT68" s="358"/>
      <c r="BU68" s="358"/>
      <c r="BV68" s="358"/>
      <c r="BW68" s="358"/>
      <c r="BX68" s="358"/>
      <c r="BY68" s="359"/>
      <c r="BZ68" s="16"/>
    </row>
    <row r="69" spans="1:78" ht="6.75" customHeight="1">
      <c r="A69" s="17"/>
      <c r="B69" s="17"/>
      <c r="C69" s="275"/>
      <c r="D69" s="275"/>
      <c r="E69" s="275"/>
      <c r="F69" s="275"/>
      <c r="G69" s="265"/>
      <c r="H69" s="266"/>
      <c r="I69" s="266"/>
      <c r="J69" s="266"/>
      <c r="K69" s="266"/>
      <c r="L69" s="266"/>
      <c r="M69" s="267"/>
      <c r="N69" s="260"/>
      <c r="O69" s="261"/>
      <c r="P69" s="261"/>
      <c r="Q69" s="261"/>
      <c r="R69" s="261"/>
      <c r="S69" s="261"/>
      <c r="T69" s="261"/>
      <c r="U69" s="261"/>
      <c r="V69" s="261"/>
      <c r="W69" s="261"/>
      <c r="X69" s="261"/>
      <c r="Y69" s="261"/>
      <c r="Z69" s="261"/>
      <c r="AA69" s="261"/>
      <c r="AB69" s="261"/>
      <c r="AC69" s="261"/>
      <c r="AD69" s="261"/>
      <c r="AE69" s="261"/>
      <c r="AF69" s="261"/>
      <c r="AG69" s="261"/>
      <c r="AH69" s="331"/>
      <c r="AI69" s="260"/>
      <c r="AJ69" s="261"/>
      <c r="AK69" s="261"/>
      <c r="AL69" s="261"/>
      <c r="AM69" s="261"/>
      <c r="AN69" s="261"/>
      <c r="AO69" s="261"/>
      <c r="AP69" s="261"/>
      <c r="AQ69" s="261"/>
      <c r="AR69" s="261"/>
      <c r="AS69" s="261"/>
      <c r="AT69" s="261"/>
      <c r="AU69" s="261"/>
      <c r="AV69" s="261"/>
      <c r="AW69" s="261"/>
      <c r="AX69" s="261"/>
      <c r="AY69" s="261"/>
      <c r="AZ69" s="261"/>
      <c r="BA69" s="261"/>
      <c r="BB69" s="261"/>
      <c r="BC69" s="331"/>
      <c r="BD69" s="360"/>
      <c r="BE69" s="361"/>
      <c r="BF69" s="361"/>
      <c r="BG69" s="361"/>
      <c r="BH69" s="361"/>
      <c r="BI69" s="361"/>
      <c r="BJ69" s="361"/>
      <c r="BK69" s="361"/>
      <c r="BL69" s="361"/>
      <c r="BM69" s="361"/>
      <c r="BN69" s="361"/>
      <c r="BO69" s="361"/>
      <c r="BP69" s="361"/>
      <c r="BQ69" s="361"/>
      <c r="BR69" s="361"/>
      <c r="BS69" s="361"/>
      <c r="BT69" s="361"/>
      <c r="BU69" s="361"/>
      <c r="BV69" s="361"/>
      <c r="BW69" s="361"/>
      <c r="BX69" s="361"/>
      <c r="BY69" s="362"/>
      <c r="BZ69" s="16"/>
    </row>
    <row r="70" spans="1:78" ht="6.75" customHeight="1">
      <c r="A70" s="18"/>
      <c r="B70" s="18"/>
      <c r="C70" s="356" t="s">
        <v>65</v>
      </c>
      <c r="D70" s="356"/>
      <c r="E70" s="356"/>
      <c r="F70" s="356"/>
      <c r="G70" s="321"/>
      <c r="H70" s="322"/>
      <c r="I70" s="322"/>
      <c r="J70" s="322"/>
      <c r="K70" s="322"/>
      <c r="L70" s="322"/>
      <c r="M70" s="323"/>
      <c r="N70" s="273" t="str">
        <f>'支給申請額算定シート（Ⅱ．統合関係医療機関）'!B$3&amp;""</f>
        <v/>
      </c>
      <c r="O70" s="273"/>
      <c r="P70" s="273"/>
      <c r="Q70" s="273"/>
      <c r="R70" s="273"/>
      <c r="S70" s="273"/>
      <c r="T70" s="273"/>
      <c r="U70" s="273"/>
      <c r="V70" s="273"/>
      <c r="W70" s="273"/>
      <c r="X70" s="273"/>
      <c r="Y70" s="273"/>
      <c r="Z70" s="273"/>
      <c r="AA70" s="273"/>
      <c r="AB70" s="273"/>
      <c r="AC70" s="273"/>
      <c r="AD70" s="273"/>
      <c r="AE70" s="273"/>
      <c r="AF70" s="273"/>
      <c r="AG70" s="273"/>
      <c r="AH70" s="273"/>
      <c r="AI70" s="273" t="str">
        <f>'支給申請額算定シート（Ⅱ．統合関係医療機関）'!C$3&amp;""</f>
        <v/>
      </c>
      <c r="AJ70" s="273"/>
      <c r="AK70" s="273"/>
      <c r="AL70" s="273"/>
      <c r="AM70" s="273"/>
      <c r="AN70" s="273"/>
      <c r="AO70" s="273"/>
      <c r="AP70" s="273"/>
      <c r="AQ70" s="273"/>
      <c r="AR70" s="273"/>
      <c r="AS70" s="273"/>
      <c r="AT70" s="273"/>
      <c r="AU70" s="273"/>
      <c r="AV70" s="273"/>
      <c r="AW70" s="273"/>
      <c r="AX70" s="273"/>
      <c r="AY70" s="273"/>
      <c r="AZ70" s="273"/>
      <c r="BA70" s="273"/>
      <c r="BB70" s="273"/>
      <c r="BC70" s="273"/>
      <c r="BD70" s="273" t="str">
        <f>'支給申請額算定シート（Ⅱ．統合関係医療機関）'!G$3&amp;""</f>
        <v/>
      </c>
      <c r="BE70" s="273"/>
      <c r="BF70" s="273"/>
      <c r="BG70" s="273"/>
      <c r="BH70" s="273"/>
      <c r="BI70" s="273"/>
      <c r="BJ70" s="273"/>
      <c r="BK70" s="273"/>
      <c r="BL70" s="273"/>
      <c r="BM70" s="273"/>
      <c r="BN70" s="273"/>
      <c r="BO70" s="273"/>
      <c r="BP70" s="273"/>
      <c r="BQ70" s="273"/>
      <c r="BR70" s="273"/>
      <c r="BS70" s="273"/>
      <c r="BT70" s="273"/>
      <c r="BU70" s="273"/>
      <c r="BV70" s="273"/>
      <c r="BW70" s="273"/>
      <c r="BX70" s="273"/>
      <c r="BY70" s="273"/>
      <c r="BZ70" s="16"/>
    </row>
    <row r="71" spans="1:78" ht="6.75" customHeight="1">
      <c r="A71" s="18"/>
      <c r="B71" s="18"/>
      <c r="C71" s="356"/>
      <c r="D71" s="356"/>
      <c r="E71" s="356"/>
      <c r="F71" s="356"/>
      <c r="G71" s="324"/>
      <c r="H71" s="325"/>
      <c r="I71" s="325"/>
      <c r="J71" s="325"/>
      <c r="K71" s="325"/>
      <c r="L71" s="325"/>
      <c r="M71" s="326"/>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273"/>
      <c r="AK71" s="273"/>
      <c r="AL71" s="273"/>
      <c r="AM71" s="273"/>
      <c r="AN71" s="273"/>
      <c r="AO71" s="273"/>
      <c r="AP71" s="273"/>
      <c r="AQ71" s="273"/>
      <c r="AR71" s="273"/>
      <c r="AS71" s="273"/>
      <c r="AT71" s="273"/>
      <c r="AU71" s="273"/>
      <c r="AV71" s="273"/>
      <c r="AW71" s="273"/>
      <c r="AX71" s="273"/>
      <c r="AY71" s="273"/>
      <c r="AZ71" s="273"/>
      <c r="BA71" s="273"/>
      <c r="BB71" s="273"/>
      <c r="BC71" s="273"/>
      <c r="BD71" s="273"/>
      <c r="BE71" s="273"/>
      <c r="BF71" s="273"/>
      <c r="BG71" s="273"/>
      <c r="BH71" s="273"/>
      <c r="BI71" s="273"/>
      <c r="BJ71" s="273"/>
      <c r="BK71" s="273"/>
      <c r="BL71" s="273"/>
      <c r="BM71" s="273"/>
      <c r="BN71" s="273"/>
      <c r="BO71" s="273"/>
      <c r="BP71" s="273"/>
      <c r="BQ71" s="273"/>
      <c r="BR71" s="273"/>
      <c r="BS71" s="273"/>
      <c r="BT71" s="273"/>
      <c r="BU71" s="273"/>
      <c r="BV71" s="273"/>
      <c r="BW71" s="273"/>
      <c r="BX71" s="273"/>
      <c r="BY71" s="273"/>
      <c r="BZ71" s="16"/>
    </row>
    <row r="72" spans="1:78" ht="6.75" customHeight="1">
      <c r="A72" s="18"/>
      <c r="B72" s="18"/>
      <c r="C72" s="356"/>
      <c r="D72" s="356"/>
      <c r="E72" s="356"/>
      <c r="F72" s="356"/>
      <c r="G72" s="327"/>
      <c r="H72" s="328"/>
      <c r="I72" s="328"/>
      <c r="J72" s="328"/>
      <c r="K72" s="328"/>
      <c r="L72" s="328"/>
      <c r="M72" s="329"/>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4"/>
      <c r="AL72" s="274"/>
      <c r="AM72" s="274"/>
      <c r="AN72" s="274"/>
      <c r="AO72" s="274"/>
      <c r="AP72" s="274"/>
      <c r="AQ72" s="274"/>
      <c r="AR72" s="274"/>
      <c r="AS72" s="274"/>
      <c r="AT72" s="274"/>
      <c r="AU72" s="274"/>
      <c r="AV72" s="274"/>
      <c r="AW72" s="274"/>
      <c r="AX72" s="274"/>
      <c r="AY72" s="274"/>
      <c r="AZ72" s="274"/>
      <c r="BA72" s="274"/>
      <c r="BB72" s="274"/>
      <c r="BC72" s="274"/>
      <c r="BD72" s="274"/>
      <c r="BE72" s="274"/>
      <c r="BF72" s="274"/>
      <c r="BG72" s="274"/>
      <c r="BH72" s="274"/>
      <c r="BI72" s="274"/>
      <c r="BJ72" s="274"/>
      <c r="BK72" s="274"/>
      <c r="BL72" s="274"/>
      <c r="BM72" s="274"/>
      <c r="BN72" s="274"/>
      <c r="BO72" s="274"/>
      <c r="BP72" s="274"/>
      <c r="BQ72" s="274"/>
      <c r="BR72" s="274"/>
      <c r="BS72" s="274"/>
      <c r="BT72" s="274"/>
      <c r="BU72" s="274"/>
      <c r="BV72" s="274"/>
      <c r="BW72" s="274"/>
      <c r="BX72" s="274"/>
      <c r="BY72" s="274"/>
      <c r="BZ72" s="16"/>
    </row>
    <row r="73" spans="1:78" ht="6.75" customHeight="1">
      <c r="A73" s="19"/>
      <c r="B73" s="19"/>
      <c r="C73" s="258" t="s">
        <v>24</v>
      </c>
      <c r="D73" s="259"/>
      <c r="E73" s="259"/>
      <c r="F73" s="259"/>
      <c r="G73" s="259"/>
      <c r="H73" s="259"/>
      <c r="I73" s="259"/>
      <c r="J73" s="259"/>
      <c r="K73" s="259"/>
      <c r="L73" s="259"/>
      <c r="M73" s="259"/>
      <c r="N73" s="262" t="s">
        <v>30</v>
      </c>
      <c r="O73" s="263"/>
      <c r="P73" s="263"/>
      <c r="Q73" s="263"/>
      <c r="R73" s="263"/>
      <c r="S73" s="263"/>
      <c r="T73" s="263"/>
      <c r="U73" s="263"/>
      <c r="V73" s="263"/>
      <c r="W73" s="264"/>
      <c r="X73" s="258" t="s">
        <v>57</v>
      </c>
      <c r="Y73" s="259"/>
      <c r="Z73" s="259"/>
      <c r="AA73" s="259"/>
      <c r="AB73" s="259"/>
      <c r="AC73" s="259"/>
      <c r="AD73" s="259"/>
      <c r="AE73" s="259"/>
      <c r="AF73" s="259"/>
      <c r="AG73" s="259"/>
      <c r="AH73" s="259"/>
      <c r="AI73" s="259"/>
      <c r="AJ73" s="259"/>
      <c r="AK73" s="259"/>
      <c r="AL73" s="259"/>
      <c r="AM73" s="259"/>
      <c r="AN73" s="259"/>
      <c r="AO73" s="259"/>
      <c r="AP73" s="259"/>
      <c r="AQ73" s="259"/>
      <c r="AR73" s="259"/>
      <c r="AS73" s="259"/>
      <c r="AT73" s="259"/>
      <c r="AU73" s="259"/>
      <c r="AV73" s="259"/>
      <c r="AW73" s="259"/>
      <c r="AX73" s="259"/>
      <c r="AY73" s="259"/>
      <c r="AZ73" s="259"/>
      <c r="BA73" s="259"/>
      <c r="BB73" s="259"/>
      <c r="BC73" s="259"/>
      <c r="BD73" s="259"/>
      <c r="BE73" s="259"/>
      <c r="BF73" s="259"/>
      <c r="BG73" s="259"/>
      <c r="BH73" s="259"/>
      <c r="BI73" s="259"/>
      <c r="BJ73" s="259"/>
      <c r="BK73" s="259"/>
      <c r="BL73" s="259"/>
      <c r="BM73" s="259"/>
      <c r="BN73" s="259"/>
      <c r="BO73" s="259"/>
      <c r="BP73" s="259"/>
      <c r="BQ73" s="259"/>
      <c r="BR73" s="259"/>
      <c r="BS73" s="259"/>
      <c r="BT73" s="259"/>
      <c r="BU73" s="259"/>
      <c r="BV73" s="259"/>
      <c r="BW73" s="259"/>
      <c r="BX73" s="259"/>
      <c r="BY73" s="330"/>
      <c r="BZ73" s="16"/>
    </row>
    <row r="74" spans="1:78" ht="6.75" customHeight="1">
      <c r="A74" s="19"/>
      <c r="B74" s="19"/>
      <c r="C74" s="260"/>
      <c r="D74" s="261"/>
      <c r="E74" s="261"/>
      <c r="F74" s="261"/>
      <c r="G74" s="261"/>
      <c r="H74" s="261"/>
      <c r="I74" s="261"/>
      <c r="J74" s="261"/>
      <c r="K74" s="261"/>
      <c r="L74" s="261"/>
      <c r="M74" s="261"/>
      <c r="N74" s="265"/>
      <c r="O74" s="266"/>
      <c r="P74" s="266"/>
      <c r="Q74" s="266"/>
      <c r="R74" s="266"/>
      <c r="S74" s="266"/>
      <c r="T74" s="266"/>
      <c r="U74" s="266"/>
      <c r="V74" s="266"/>
      <c r="W74" s="267"/>
      <c r="X74" s="260"/>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331"/>
      <c r="BZ74" s="16"/>
    </row>
    <row r="75" spans="1:78" ht="6.75" customHeight="1">
      <c r="A75" s="19"/>
      <c r="B75" s="19"/>
      <c r="C75" s="332" t="str">
        <f>'支給申請額算定シート（Ⅱ．統合関係医療機関）'!B$5&amp;""</f>
        <v/>
      </c>
      <c r="D75" s="333"/>
      <c r="E75" s="333"/>
      <c r="F75" s="333"/>
      <c r="G75" s="333"/>
      <c r="H75" s="333"/>
      <c r="I75" s="333"/>
      <c r="J75" s="333"/>
      <c r="K75" s="333"/>
      <c r="L75" s="333"/>
      <c r="M75" s="333"/>
      <c r="N75" s="338" t="str">
        <f>'支給申請額算定シート（Ⅱ．統合関係医療機関）'!C$5&amp;""</f>
        <v/>
      </c>
      <c r="O75" s="339"/>
      <c r="P75" s="339"/>
      <c r="Q75" s="339"/>
      <c r="R75" s="339"/>
      <c r="S75" s="339"/>
      <c r="T75" s="339"/>
      <c r="U75" s="339"/>
      <c r="V75" s="339"/>
      <c r="W75" s="340"/>
      <c r="X75" s="258" t="s">
        <v>22</v>
      </c>
      <c r="Y75" s="259"/>
      <c r="Z75" s="259"/>
      <c r="AA75" s="259"/>
      <c r="AB75" s="259"/>
      <c r="AC75" s="259"/>
      <c r="AD75" s="259"/>
      <c r="AE75" s="259"/>
      <c r="AF75" s="259"/>
      <c r="AG75" s="20"/>
      <c r="AH75" s="20"/>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2"/>
      <c r="BZ75" s="16"/>
    </row>
    <row r="76" spans="1:78" ht="6.75" customHeight="1">
      <c r="A76" s="19"/>
      <c r="B76" s="19"/>
      <c r="C76" s="334"/>
      <c r="D76" s="335"/>
      <c r="E76" s="335"/>
      <c r="F76" s="335"/>
      <c r="G76" s="335"/>
      <c r="H76" s="335"/>
      <c r="I76" s="335"/>
      <c r="J76" s="335"/>
      <c r="K76" s="335"/>
      <c r="L76" s="335"/>
      <c r="M76" s="335"/>
      <c r="N76" s="341"/>
      <c r="O76" s="342"/>
      <c r="P76" s="342"/>
      <c r="Q76" s="342"/>
      <c r="R76" s="342"/>
      <c r="S76" s="342"/>
      <c r="T76" s="342"/>
      <c r="U76" s="342"/>
      <c r="V76" s="342"/>
      <c r="W76" s="343"/>
      <c r="X76" s="347"/>
      <c r="Y76" s="348"/>
      <c r="Z76" s="348"/>
      <c r="AA76" s="348"/>
      <c r="AB76" s="348"/>
      <c r="AC76" s="348"/>
      <c r="AD76" s="348"/>
      <c r="AE76" s="348"/>
      <c r="AF76" s="348"/>
      <c r="AG76" s="349" t="s">
        <v>25</v>
      </c>
      <c r="AH76" s="349"/>
      <c r="AI76" s="349"/>
      <c r="AJ76" s="349"/>
      <c r="AK76" s="349"/>
      <c r="AL76" s="349"/>
      <c r="AM76" s="349"/>
      <c r="AN76" s="349"/>
      <c r="AO76" s="349"/>
      <c r="AP76" s="349" t="s">
        <v>26</v>
      </c>
      <c r="AQ76" s="349"/>
      <c r="AR76" s="349"/>
      <c r="AS76" s="349"/>
      <c r="AT76" s="349"/>
      <c r="AU76" s="349"/>
      <c r="AV76" s="349"/>
      <c r="AW76" s="349"/>
      <c r="AX76" s="349"/>
      <c r="AY76" s="349" t="s">
        <v>27</v>
      </c>
      <c r="AZ76" s="349"/>
      <c r="BA76" s="349"/>
      <c r="BB76" s="349"/>
      <c r="BC76" s="349"/>
      <c r="BD76" s="349"/>
      <c r="BE76" s="349"/>
      <c r="BF76" s="349"/>
      <c r="BG76" s="349"/>
      <c r="BH76" s="349" t="s">
        <v>28</v>
      </c>
      <c r="BI76" s="349"/>
      <c r="BJ76" s="349"/>
      <c r="BK76" s="349"/>
      <c r="BL76" s="349"/>
      <c r="BM76" s="349"/>
      <c r="BN76" s="349"/>
      <c r="BO76" s="349"/>
      <c r="BP76" s="349"/>
      <c r="BQ76" s="349" t="s">
        <v>29</v>
      </c>
      <c r="BR76" s="349"/>
      <c r="BS76" s="349"/>
      <c r="BT76" s="349"/>
      <c r="BU76" s="349"/>
      <c r="BV76" s="349"/>
      <c r="BW76" s="349"/>
      <c r="BX76" s="349"/>
      <c r="BY76" s="349"/>
      <c r="BZ76" s="16"/>
    </row>
    <row r="77" spans="1:78" ht="6.75" customHeight="1">
      <c r="A77" s="19"/>
      <c r="B77" s="19"/>
      <c r="C77" s="334"/>
      <c r="D77" s="335"/>
      <c r="E77" s="335"/>
      <c r="F77" s="335"/>
      <c r="G77" s="335"/>
      <c r="H77" s="335"/>
      <c r="I77" s="335"/>
      <c r="J77" s="335"/>
      <c r="K77" s="335"/>
      <c r="L77" s="335"/>
      <c r="M77" s="335"/>
      <c r="N77" s="341"/>
      <c r="O77" s="342"/>
      <c r="P77" s="342"/>
      <c r="Q77" s="342"/>
      <c r="R77" s="342"/>
      <c r="S77" s="342"/>
      <c r="T77" s="342"/>
      <c r="U77" s="342"/>
      <c r="V77" s="342"/>
      <c r="W77" s="343"/>
      <c r="X77" s="260"/>
      <c r="Y77" s="261"/>
      <c r="Z77" s="261"/>
      <c r="AA77" s="261"/>
      <c r="AB77" s="261"/>
      <c r="AC77" s="261"/>
      <c r="AD77" s="261"/>
      <c r="AE77" s="261"/>
      <c r="AF77" s="261"/>
      <c r="AG77" s="349"/>
      <c r="AH77" s="349"/>
      <c r="AI77" s="349"/>
      <c r="AJ77" s="349"/>
      <c r="AK77" s="349"/>
      <c r="AL77" s="349"/>
      <c r="AM77" s="349"/>
      <c r="AN77" s="349"/>
      <c r="AO77" s="349"/>
      <c r="AP77" s="349"/>
      <c r="AQ77" s="349"/>
      <c r="AR77" s="349"/>
      <c r="AS77" s="349"/>
      <c r="AT77" s="349"/>
      <c r="AU77" s="349"/>
      <c r="AV77" s="349"/>
      <c r="AW77" s="349"/>
      <c r="AX77" s="349"/>
      <c r="AY77" s="349"/>
      <c r="AZ77" s="349"/>
      <c r="BA77" s="349"/>
      <c r="BB77" s="349"/>
      <c r="BC77" s="349"/>
      <c r="BD77" s="349"/>
      <c r="BE77" s="349"/>
      <c r="BF77" s="349"/>
      <c r="BG77" s="349"/>
      <c r="BH77" s="349"/>
      <c r="BI77" s="349"/>
      <c r="BJ77" s="349"/>
      <c r="BK77" s="349"/>
      <c r="BL77" s="349"/>
      <c r="BM77" s="349"/>
      <c r="BN77" s="349"/>
      <c r="BO77" s="349"/>
      <c r="BP77" s="349"/>
      <c r="BQ77" s="349"/>
      <c r="BR77" s="349"/>
      <c r="BS77" s="349"/>
      <c r="BT77" s="349"/>
      <c r="BU77" s="349"/>
      <c r="BV77" s="349"/>
      <c r="BW77" s="349"/>
      <c r="BX77" s="349"/>
      <c r="BY77" s="349"/>
      <c r="BZ77" s="16"/>
    </row>
    <row r="78" spans="1:78" ht="6" customHeight="1">
      <c r="A78" s="19"/>
      <c r="B78" s="19"/>
      <c r="C78" s="334"/>
      <c r="D78" s="335"/>
      <c r="E78" s="335"/>
      <c r="F78" s="335"/>
      <c r="G78" s="335"/>
      <c r="H78" s="335"/>
      <c r="I78" s="335"/>
      <c r="J78" s="335"/>
      <c r="K78" s="335"/>
      <c r="L78" s="335"/>
      <c r="M78" s="335"/>
      <c r="N78" s="341"/>
      <c r="O78" s="342"/>
      <c r="P78" s="342"/>
      <c r="Q78" s="342"/>
      <c r="R78" s="342"/>
      <c r="S78" s="342"/>
      <c r="T78" s="342"/>
      <c r="U78" s="342"/>
      <c r="V78" s="342"/>
      <c r="W78" s="343"/>
      <c r="X78" s="350">
        <f>SUM(AG78:BY80)</f>
        <v>0</v>
      </c>
      <c r="Y78" s="351"/>
      <c r="Z78" s="351"/>
      <c r="AA78" s="351"/>
      <c r="AB78" s="351"/>
      <c r="AC78" s="351"/>
      <c r="AD78" s="351"/>
      <c r="AE78" s="351"/>
      <c r="AF78" s="351"/>
      <c r="AG78" s="350">
        <f>'支給申請額算定シート（Ⅱ．統合関係医療機関）'!C$11</f>
        <v>0</v>
      </c>
      <c r="AH78" s="351"/>
      <c r="AI78" s="351"/>
      <c r="AJ78" s="351"/>
      <c r="AK78" s="351"/>
      <c r="AL78" s="351"/>
      <c r="AM78" s="351"/>
      <c r="AN78" s="351"/>
      <c r="AO78" s="351"/>
      <c r="AP78" s="350">
        <f>'支給申請額算定シート（Ⅱ．統合関係医療機関）'!D$11</f>
        <v>0</v>
      </c>
      <c r="AQ78" s="351"/>
      <c r="AR78" s="351"/>
      <c r="AS78" s="351"/>
      <c r="AT78" s="351"/>
      <c r="AU78" s="351"/>
      <c r="AV78" s="351"/>
      <c r="AW78" s="351"/>
      <c r="AX78" s="351"/>
      <c r="AY78" s="350">
        <f>'支給申請額算定シート（Ⅱ．統合関係医療機関）'!E$11</f>
        <v>0</v>
      </c>
      <c r="AZ78" s="351"/>
      <c r="BA78" s="351"/>
      <c r="BB78" s="351"/>
      <c r="BC78" s="351"/>
      <c r="BD78" s="351"/>
      <c r="BE78" s="351"/>
      <c r="BF78" s="351"/>
      <c r="BG78" s="351"/>
      <c r="BH78" s="350">
        <f>'支給申請額算定シート（Ⅱ．統合関係医療機関）'!F$11</f>
        <v>0</v>
      </c>
      <c r="BI78" s="351"/>
      <c r="BJ78" s="351"/>
      <c r="BK78" s="351"/>
      <c r="BL78" s="351"/>
      <c r="BM78" s="351"/>
      <c r="BN78" s="351"/>
      <c r="BO78" s="351"/>
      <c r="BP78" s="351"/>
      <c r="BQ78" s="356">
        <f>'支給申請額算定シート（Ⅱ．統合関係医療機関）'!G$11</f>
        <v>0</v>
      </c>
      <c r="BR78" s="356"/>
      <c r="BS78" s="356"/>
      <c r="BT78" s="356"/>
      <c r="BU78" s="356"/>
      <c r="BV78" s="356"/>
      <c r="BW78" s="356"/>
      <c r="BX78" s="356"/>
      <c r="BY78" s="356"/>
      <c r="BZ78" s="16"/>
    </row>
    <row r="79" spans="1:78" ht="6" customHeight="1">
      <c r="A79" s="19"/>
      <c r="B79" s="19"/>
      <c r="C79" s="334"/>
      <c r="D79" s="335"/>
      <c r="E79" s="335"/>
      <c r="F79" s="335"/>
      <c r="G79" s="335"/>
      <c r="H79" s="335"/>
      <c r="I79" s="335"/>
      <c r="J79" s="335"/>
      <c r="K79" s="335"/>
      <c r="L79" s="335"/>
      <c r="M79" s="335"/>
      <c r="N79" s="341"/>
      <c r="O79" s="342"/>
      <c r="P79" s="342"/>
      <c r="Q79" s="342"/>
      <c r="R79" s="342"/>
      <c r="S79" s="342"/>
      <c r="T79" s="342"/>
      <c r="U79" s="342"/>
      <c r="V79" s="342"/>
      <c r="W79" s="343"/>
      <c r="X79" s="352"/>
      <c r="Y79" s="353"/>
      <c r="Z79" s="353"/>
      <c r="AA79" s="353"/>
      <c r="AB79" s="353"/>
      <c r="AC79" s="353"/>
      <c r="AD79" s="353"/>
      <c r="AE79" s="353"/>
      <c r="AF79" s="353"/>
      <c r="AG79" s="352"/>
      <c r="AH79" s="353"/>
      <c r="AI79" s="353"/>
      <c r="AJ79" s="353"/>
      <c r="AK79" s="353"/>
      <c r="AL79" s="353"/>
      <c r="AM79" s="353"/>
      <c r="AN79" s="353"/>
      <c r="AO79" s="353"/>
      <c r="AP79" s="352"/>
      <c r="AQ79" s="353"/>
      <c r="AR79" s="353"/>
      <c r="AS79" s="353"/>
      <c r="AT79" s="353"/>
      <c r="AU79" s="353"/>
      <c r="AV79" s="353"/>
      <c r="AW79" s="353"/>
      <c r="AX79" s="353"/>
      <c r="AY79" s="352"/>
      <c r="AZ79" s="353"/>
      <c r="BA79" s="353"/>
      <c r="BB79" s="353"/>
      <c r="BC79" s="353"/>
      <c r="BD79" s="353"/>
      <c r="BE79" s="353"/>
      <c r="BF79" s="353"/>
      <c r="BG79" s="353"/>
      <c r="BH79" s="352"/>
      <c r="BI79" s="353"/>
      <c r="BJ79" s="353"/>
      <c r="BK79" s="353"/>
      <c r="BL79" s="353"/>
      <c r="BM79" s="353"/>
      <c r="BN79" s="353"/>
      <c r="BO79" s="353"/>
      <c r="BP79" s="353"/>
      <c r="BQ79" s="356"/>
      <c r="BR79" s="356"/>
      <c r="BS79" s="356"/>
      <c r="BT79" s="356"/>
      <c r="BU79" s="356"/>
      <c r="BV79" s="356"/>
      <c r="BW79" s="356"/>
      <c r="BX79" s="356"/>
      <c r="BY79" s="356"/>
      <c r="BZ79" s="16"/>
    </row>
    <row r="80" spans="1:78" ht="6" customHeight="1">
      <c r="A80" s="19"/>
      <c r="B80" s="19"/>
      <c r="C80" s="336"/>
      <c r="D80" s="337"/>
      <c r="E80" s="337"/>
      <c r="F80" s="337"/>
      <c r="G80" s="337"/>
      <c r="H80" s="337"/>
      <c r="I80" s="337"/>
      <c r="J80" s="337"/>
      <c r="K80" s="337"/>
      <c r="L80" s="337"/>
      <c r="M80" s="337"/>
      <c r="N80" s="344"/>
      <c r="O80" s="345"/>
      <c r="P80" s="345"/>
      <c r="Q80" s="345"/>
      <c r="R80" s="345"/>
      <c r="S80" s="345"/>
      <c r="T80" s="345"/>
      <c r="U80" s="345"/>
      <c r="V80" s="345"/>
      <c r="W80" s="346"/>
      <c r="X80" s="354"/>
      <c r="Y80" s="355"/>
      <c r="Z80" s="355"/>
      <c r="AA80" s="355"/>
      <c r="AB80" s="355"/>
      <c r="AC80" s="355"/>
      <c r="AD80" s="355"/>
      <c r="AE80" s="355"/>
      <c r="AF80" s="355"/>
      <c r="AG80" s="354"/>
      <c r="AH80" s="355"/>
      <c r="AI80" s="355"/>
      <c r="AJ80" s="355"/>
      <c r="AK80" s="355"/>
      <c r="AL80" s="355"/>
      <c r="AM80" s="355"/>
      <c r="AN80" s="355"/>
      <c r="AO80" s="355"/>
      <c r="AP80" s="354"/>
      <c r="AQ80" s="355"/>
      <c r="AR80" s="355"/>
      <c r="AS80" s="355"/>
      <c r="AT80" s="355"/>
      <c r="AU80" s="355"/>
      <c r="AV80" s="355"/>
      <c r="AW80" s="355"/>
      <c r="AX80" s="355"/>
      <c r="AY80" s="354"/>
      <c r="AZ80" s="355"/>
      <c r="BA80" s="355"/>
      <c r="BB80" s="355"/>
      <c r="BC80" s="355"/>
      <c r="BD80" s="355"/>
      <c r="BE80" s="355"/>
      <c r="BF80" s="355"/>
      <c r="BG80" s="355"/>
      <c r="BH80" s="354"/>
      <c r="BI80" s="355"/>
      <c r="BJ80" s="355"/>
      <c r="BK80" s="355"/>
      <c r="BL80" s="355"/>
      <c r="BM80" s="355"/>
      <c r="BN80" s="355"/>
      <c r="BO80" s="355"/>
      <c r="BP80" s="355"/>
      <c r="BQ80" s="356"/>
      <c r="BR80" s="356"/>
      <c r="BS80" s="356"/>
      <c r="BT80" s="356"/>
      <c r="BU80" s="356"/>
      <c r="BV80" s="356"/>
      <c r="BW80" s="356"/>
      <c r="BX80" s="356"/>
      <c r="BY80" s="356"/>
      <c r="BZ80" s="16"/>
    </row>
    <row r="81" spans="1:78" ht="6.75" customHeight="1">
      <c r="A81" s="19"/>
      <c r="B81" s="19"/>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1"/>
      <c r="BY81" s="11"/>
      <c r="BZ81" s="16"/>
    </row>
    <row r="82" spans="1:78" ht="6.75" customHeight="1">
      <c r="A82" s="17"/>
      <c r="B82" s="17"/>
      <c r="C82" s="275" t="s">
        <v>19</v>
      </c>
      <c r="D82" s="275"/>
      <c r="E82" s="275"/>
      <c r="F82" s="275"/>
      <c r="G82" s="262"/>
      <c r="H82" s="263"/>
      <c r="I82" s="263"/>
      <c r="J82" s="263"/>
      <c r="K82" s="263"/>
      <c r="L82" s="263"/>
      <c r="M82" s="264"/>
      <c r="N82" s="258" t="s">
        <v>114</v>
      </c>
      <c r="O82" s="259"/>
      <c r="P82" s="259"/>
      <c r="Q82" s="259"/>
      <c r="R82" s="259"/>
      <c r="S82" s="259"/>
      <c r="T82" s="259"/>
      <c r="U82" s="259"/>
      <c r="V82" s="259"/>
      <c r="W82" s="259"/>
      <c r="X82" s="259"/>
      <c r="Y82" s="259"/>
      <c r="Z82" s="259"/>
      <c r="AA82" s="259"/>
      <c r="AB82" s="259"/>
      <c r="AC82" s="259"/>
      <c r="AD82" s="259"/>
      <c r="AE82" s="259"/>
      <c r="AF82" s="259"/>
      <c r="AG82" s="259"/>
      <c r="AH82" s="330"/>
      <c r="AI82" s="258" t="s">
        <v>21</v>
      </c>
      <c r="AJ82" s="259"/>
      <c r="AK82" s="259"/>
      <c r="AL82" s="259"/>
      <c r="AM82" s="259"/>
      <c r="AN82" s="259"/>
      <c r="AO82" s="259"/>
      <c r="AP82" s="259"/>
      <c r="AQ82" s="259"/>
      <c r="AR82" s="259"/>
      <c r="AS82" s="259"/>
      <c r="AT82" s="259"/>
      <c r="AU82" s="259"/>
      <c r="AV82" s="259"/>
      <c r="AW82" s="259"/>
      <c r="AX82" s="259"/>
      <c r="AY82" s="259"/>
      <c r="AZ82" s="259"/>
      <c r="BA82" s="259"/>
      <c r="BB82" s="259"/>
      <c r="BC82" s="330"/>
      <c r="BD82" s="357" t="s">
        <v>115</v>
      </c>
      <c r="BE82" s="358"/>
      <c r="BF82" s="358"/>
      <c r="BG82" s="358"/>
      <c r="BH82" s="358"/>
      <c r="BI82" s="358"/>
      <c r="BJ82" s="358"/>
      <c r="BK82" s="358"/>
      <c r="BL82" s="358"/>
      <c r="BM82" s="358"/>
      <c r="BN82" s="358"/>
      <c r="BO82" s="358"/>
      <c r="BP82" s="358"/>
      <c r="BQ82" s="358"/>
      <c r="BR82" s="358"/>
      <c r="BS82" s="358"/>
      <c r="BT82" s="358"/>
      <c r="BU82" s="358"/>
      <c r="BV82" s="358"/>
      <c r="BW82" s="358"/>
      <c r="BX82" s="358"/>
      <c r="BY82" s="359"/>
      <c r="BZ82" s="16"/>
    </row>
    <row r="83" spans="1:78" ht="6.75" customHeight="1">
      <c r="A83" s="17"/>
      <c r="B83" s="17"/>
      <c r="C83" s="275"/>
      <c r="D83" s="275"/>
      <c r="E83" s="275"/>
      <c r="F83" s="275"/>
      <c r="G83" s="265"/>
      <c r="H83" s="266"/>
      <c r="I83" s="266"/>
      <c r="J83" s="266"/>
      <c r="K83" s="266"/>
      <c r="L83" s="266"/>
      <c r="M83" s="267"/>
      <c r="N83" s="260"/>
      <c r="O83" s="261"/>
      <c r="P83" s="261"/>
      <c r="Q83" s="261"/>
      <c r="R83" s="261"/>
      <c r="S83" s="261"/>
      <c r="T83" s="261"/>
      <c r="U83" s="261"/>
      <c r="V83" s="261"/>
      <c r="W83" s="261"/>
      <c r="X83" s="261"/>
      <c r="Y83" s="261"/>
      <c r="Z83" s="261"/>
      <c r="AA83" s="261"/>
      <c r="AB83" s="261"/>
      <c r="AC83" s="261"/>
      <c r="AD83" s="261"/>
      <c r="AE83" s="261"/>
      <c r="AF83" s="261"/>
      <c r="AG83" s="261"/>
      <c r="AH83" s="331"/>
      <c r="AI83" s="260"/>
      <c r="AJ83" s="261"/>
      <c r="AK83" s="261"/>
      <c r="AL83" s="261"/>
      <c r="AM83" s="261"/>
      <c r="AN83" s="261"/>
      <c r="AO83" s="261"/>
      <c r="AP83" s="261"/>
      <c r="AQ83" s="261"/>
      <c r="AR83" s="261"/>
      <c r="AS83" s="261"/>
      <c r="AT83" s="261"/>
      <c r="AU83" s="261"/>
      <c r="AV83" s="261"/>
      <c r="AW83" s="261"/>
      <c r="AX83" s="261"/>
      <c r="AY83" s="261"/>
      <c r="AZ83" s="261"/>
      <c r="BA83" s="261"/>
      <c r="BB83" s="261"/>
      <c r="BC83" s="331"/>
      <c r="BD83" s="360"/>
      <c r="BE83" s="361"/>
      <c r="BF83" s="361"/>
      <c r="BG83" s="361"/>
      <c r="BH83" s="361"/>
      <c r="BI83" s="361"/>
      <c r="BJ83" s="361"/>
      <c r="BK83" s="361"/>
      <c r="BL83" s="361"/>
      <c r="BM83" s="361"/>
      <c r="BN83" s="361"/>
      <c r="BO83" s="361"/>
      <c r="BP83" s="361"/>
      <c r="BQ83" s="361"/>
      <c r="BR83" s="361"/>
      <c r="BS83" s="361"/>
      <c r="BT83" s="361"/>
      <c r="BU83" s="361"/>
      <c r="BV83" s="361"/>
      <c r="BW83" s="361"/>
      <c r="BX83" s="361"/>
      <c r="BY83" s="362"/>
      <c r="BZ83" s="16"/>
    </row>
    <row r="84" spans="1:78" ht="6.75" customHeight="1">
      <c r="A84" s="18"/>
      <c r="B84" s="18"/>
      <c r="C84" s="356" t="s">
        <v>66</v>
      </c>
      <c r="D84" s="356"/>
      <c r="E84" s="356"/>
      <c r="F84" s="356"/>
      <c r="G84" s="321"/>
      <c r="H84" s="322"/>
      <c r="I84" s="322"/>
      <c r="J84" s="322"/>
      <c r="K84" s="322"/>
      <c r="L84" s="322"/>
      <c r="M84" s="323"/>
      <c r="N84" s="273" t="str">
        <f>'支給申請額算定シート（Ⅲ．統合関係医療機関）'!B$3&amp;""</f>
        <v/>
      </c>
      <c r="O84" s="273"/>
      <c r="P84" s="273"/>
      <c r="Q84" s="273"/>
      <c r="R84" s="273"/>
      <c r="S84" s="273"/>
      <c r="T84" s="273"/>
      <c r="U84" s="273"/>
      <c r="V84" s="273"/>
      <c r="W84" s="273"/>
      <c r="X84" s="273"/>
      <c r="Y84" s="273"/>
      <c r="Z84" s="273"/>
      <c r="AA84" s="273"/>
      <c r="AB84" s="273"/>
      <c r="AC84" s="273"/>
      <c r="AD84" s="273"/>
      <c r="AE84" s="273"/>
      <c r="AF84" s="273"/>
      <c r="AG84" s="273"/>
      <c r="AH84" s="273"/>
      <c r="AI84" s="273" t="str">
        <f>'支給申請額算定シート（Ⅲ．統合関係医療機関）'!C$3&amp;""</f>
        <v/>
      </c>
      <c r="AJ84" s="273"/>
      <c r="AK84" s="273"/>
      <c r="AL84" s="273"/>
      <c r="AM84" s="273"/>
      <c r="AN84" s="273"/>
      <c r="AO84" s="273"/>
      <c r="AP84" s="273"/>
      <c r="AQ84" s="273"/>
      <c r="AR84" s="273"/>
      <c r="AS84" s="273"/>
      <c r="AT84" s="273"/>
      <c r="AU84" s="273"/>
      <c r="AV84" s="273"/>
      <c r="AW84" s="273"/>
      <c r="AX84" s="273"/>
      <c r="AY84" s="273"/>
      <c r="AZ84" s="273"/>
      <c r="BA84" s="273"/>
      <c r="BB84" s="273"/>
      <c r="BC84" s="273"/>
      <c r="BD84" s="273" t="str">
        <f>'支給申請額算定シート（Ⅲ．統合関係医療機関）'!G$3&amp;""</f>
        <v/>
      </c>
      <c r="BE84" s="273"/>
      <c r="BF84" s="273"/>
      <c r="BG84" s="273"/>
      <c r="BH84" s="273"/>
      <c r="BI84" s="273"/>
      <c r="BJ84" s="273"/>
      <c r="BK84" s="273"/>
      <c r="BL84" s="273"/>
      <c r="BM84" s="273"/>
      <c r="BN84" s="273"/>
      <c r="BO84" s="273"/>
      <c r="BP84" s="273"/>
      <c r="BQ84" s="273"/>
      <c r="BR84" s="273"/>
      <c r="BS84" s="273"/>
      <c r="BT84" s="273"/>
      <c r="BU84" s="273"/>
      <c r="BV84" s="273"/>
      <c r="BW84" s="273"/>
      <c r="BX84" s="273"/>
      <c r="BY84" s="273"/>
      <c r="BZ84" s="16"/>
    </row>
    <row r="85" spans="1:78" ht="6.75" customHeight="1">
      <c r="A85" s="18"/>
      <c r="B85" s="18"/>
      <c r="C85" s="356"/>
      <c r="D85" s="356"/>
      <c r="E85" s="356"/>
      <c r="F85" s="356"/>
      <c r="G85" s="324"/>
      <c r="H85" s="325"/>
      <c r="I85" s="325"/>
      <c r="J85" s="325"/>
      <c r="K85" s="325"/>
      <c r="L85" s="325"/>
      <c r="M85" s="326"/>
      <c r="N85" s="273"/>
      <c r="O85" s="273"/>
      <c r="P85" s="273"/>
      <c r="Q85" s="273"/>
      <c r="R85" s="273"/>
      <c r="S85" s="273"/>
      <c r="T85" s="273"/>
      <c r="U85" s="273"/>
      <c r="V85" s="273"/>
      <c r="W85" s="273"/>
      <c r="X85" s="273"/>
      <c r="Y85" s="273"/>
      <c r="Z85" s="273"/>
      <c r="AA85" s="273"/>
      <c r="AB85" s="273"/>
      <c r="AC85" s="273"/>
      <c r="AD85" s="273"/>
      <c r="AE85" s="273"/>
      <c r="AF85" s="273"/>
      <c r="AG85" s="273"/>
      <c r="AH85" s="273"/>
      <c r="AI85" s="273"/>
      <c r="AJ85" s="273"/>
      <c r="AK85" s="273"/>
      <c r="AL85" s="273"/>
      <c r="AM85" s="273"/>
      <c r="AN85" s="273"/>
      <c r="AO85" s="273"/>
      <c r="AP85" s="273"/>
      <c r="AQ85" s="273"/>
      <c r="AR85" s="273"/>
      <c r="AS85" s="273"/>
      <c r="AT85" s="273"/>
      <c r="AU85" s="273"/>
      <c r="AV85" s="273"/>
      <c r="AW85" s="273"/>
      <c r="AX85" s="273"/>
      <c r="AY85" s="273"/>
      <c r="AZ85" s="273"/>
      <c r="BA85" s="273"/>
      <c r="BB85" s="273"/>
      <c r="BC85" s="273"/>
      <c r="BD85" s="273"/>
      <c r="BE85" s="273"/>
      <c r="BF85" s="273"/>
      <c r="BG85" s="273"/>
      <c r="BH85" s="273"/>
      <c r="BI85" s="273"/>
      <c r="BJ85" s="273"/>
      <c r="BK85" s="273"/>
      <c r="BL85" s="273"/>
      <c r="BM85" s="273"/>
      <c r="BN85" s="273"/>
      <c r="BO85" s="273"/>
      <c r="BP85" s="273"/>
      <c r="BQ85" s="273"/>
      <c r="BR85" s="273"/>
      <c r="BS85" s="273"/>
      <c r="BT85" s="273"/>
      <c r="BU85" s="273"/>
      <c r="BV85" s="273"/>
      <c r="BW85" s="273"/>
      <c r="BX85" s="273"/>
      <c r="BY85" s="273"/>
      <c r="BZ85" s="16"/>
    </row>
    <row r="86" spans="1:78" ht="6.75" customHeight="1">
      <c r="A86" s="18"/>
      <c r="B86" s="18"/>
      <c r="C86" s="356"/>
      <c r="D86" s="356"/>
      <c r="E86" s="356"/>
      <c r="F86" s="356"/>
      <c r="G86" s="327"/>
      <c r="H86" s="328"/>
      <c r="I86" s="328"/>
      <c r="J86" s="328"/>
      <c r="K86" s="328"/>
      <c r="L86" s="328"/>
      <c r="M86" s="329"/>
      <c r="N86" s="274"/>
      <c r="O86" s="274"/>
      <c r="P86" s="274"/>
      <c r="Q86" s="274"/>
      <c r="R86" s="274"/>
      <c r="S86" s="274"/>
      <c r="T86" s="274"/>
      <c r="U86" s="274"/>
      <c r="V86" s="274"/>
      <c r="W86" s="274"/>
      <c r="X86" s="274"/>
      <c r="Y86" s="274"/>
      <c r="Z86" s="274"/>
      <c r="AA86" s="274"/>
      <c r="AB86" s="274"/>
      <c r="AC86" s="274"/>
      <c r="AD86" s="274"/>
      <c r="AE86" s="274"/>
      <c r="AF86" s="274"/>
      <c r="AG86" s="274"/>
      <c r="AH86" s="274"/>
      <c r="AI86" s="274"/>
      <c r="AJ86" s="274"/>
      <c r="AK86" s="274"/>
      <c r="AL86" s="274"/>
      <c r="AM86" s="274"/>
      <c r="AN86" s="274"/>
      <c r="AO86" s="274"/>
      <c r="AP86" s="274"/>
      <c r="AQ86" s="274"/>
      <c r="AR86" s="274"/>
      <c r="AS86" s="274"/>
      <c r="AT86" s="274"/>
      <c r="AU86" s="274"/>
      <c r="AV86" s="274"/>
      <c r="AW86" s="274"/>
      <c r="AX86" s="274"/>
      <c r="AY86" s="274"/>
      <c r="AZ86" s="274"/>
      <c r="BA86" s="274"/>
      <c r="BB86" s="274"/>
      <c r="BC86" s="274"/>
      <c r="BD86" s="274"/>
      <c r="BE86" s="274"/>
      <c r="BF86" s="274"/>
      <c r="BG86" s="274"/>
      <c r="BH86" s="274"/>
      <c r="BI86" s="274"/>
      <c r="BJ86" s="274"/>
      <c r="BK86" s="274"/>
      <c r="BL86" s="274"/>
      <c r="BM86" s="274"/>
      <c r="BN86" s="274"/>
      <c r="BO86" s="274"/>
      <c r="BP86" s="274"/>
      <c r="BQ86" s="274"/>
      <c r="BR86" s="274"/>
      <c r="BS86" s="274"/>
      <c r="BT86" s="274"/>
      <c r="BU86" s="274"/>
      <c r="BV86" s="274"/>
      <c r="BW86" s="274"/>
      <c r="BX86" s="274"/>
      <c r="BY86" s="274"/>
      <c r="BZ86" s="16"/>
    </row>
    <row r="87" spans="1:78" ht="6.75" customHeight="1">
      <c r="A87" s="19"/>
      <c r="B87" s="19"/>
      <c r="C87" s="258" t="s">
        <v>24</v>
      </c>
      <c r="D87" s="259"/>
      <c r="E87" s="259"/>
      <c r="F87" s="259"/>
      <c r="G87" s="259"/>
      <c r="H87" s="259"/>
      <c r="I87" s="259"/>
      <c r="J87" s="259"/>
      <c r="K87" s="259"/>
      <c r="L87" s="259"/>
      <c r="M87" s="259"/>
      <c r="N87" s="262" t="s">
        <v>30</v>
      </c>
      <c r="O87" s="263"/>
      <c r="P87" s="263"/>
      <c r="Q87" s="263"/>
      <c r="R87" s="263"/>
      <c r="S87" s="263"/>
      <c r="T87" s="263"/>
      <c r="U87" s="263"/>
      <c r="V87" s="263"/>
      <c r="W87" s="264"/>
      <c r="X87" s="258" t="s">
        <v>57</v>
      </c>
      <c r="Y87" s="259"/>
      <c r="Z87" s="259"/>
      <c r="AA87" s="259"/>
      <c r="AB87" s="259"/>
      <c r="AC87" s="259"/>
      <c r="AD87" s="259"/>
      <c r="AE87" s="259"/>
      <c r="AF87" s="259"/>
      <c r="AG87" s="259"/>
      <c r="AH87" s="259"/>
      <c r="AI87" s="259"/>
      <c r="AJ87" s="259"/>
      <c r="AK87" s="259"/>
      <c r="AL87" s="259"/>
      <c r="AM87" s="259"/>
      <c r="AN87" s="259"/>
      <c r="AO87" s="259"/>
      <c r="AP87" s="259"/>
      <c r="AQ87" s="259"/>
      <c r="AR87" s="259"/>
      <c r="AS87" s="259"/>
      <c r="AT87" s="259"/>
      <c r="AU87" s="259"/>
      <c r="AV87" s="259"/>
      <c r="AW87" s="259"/>
      <c r="AX87" s="259"/>
      <c r="AY87" s="259"/>
      <c r="AZ87" s="259"/>
      <c r="BA87" s="259"/>
      <c r="BB87" s="259"/>
      <c r="BC87" s="259"/>
      <c r="BD87" s="259"/>
      <c r="BE87" s="259"/>
      <c r="BF87" s="259"/>
      <c r="BG87" s="259"/>
      <c r="BH87" s="259"/>
      <c r="BI87" s="259"/>
      <c r="BJ87" s="259"/>
      <c r="BK87" s="259"/>
      <c r="BL87" s="259"/>
      <c r="BM87" s="259"/>
      <c r="BN87" s="259"/>
      <c r="BO87" s="259"/>
      <c r="BP87" s="259"/>
      <c r="BQ87" s="259"/>
      <c r="BR87" s="259"/>
      <c r="BS87" s="259"/>
      <c r="BT87" s="259"/>
      <c r="BU87" s="259"/>
      <c r="BV87" s="259"/>
      <c r="BW87" s="259"/>
      <c r="BX87" s="259"/>
      <c r="BY87" s="330"/>
      <c r="BZ87" s="16"/>
    </row>
    <row r="88" spans="1:78" ht="6.75" customHeight="1">
      <c r="A88" s="19"/>
      <c r="B88" s="19"/>
      <c r="C88" s="260"/>
      <c r="D88" s="261"/>
      <c r="E88" s="261"/>
      <c r="F88" s="261"/>
      <c r="G88" s="261"/>
      <c r="H88" s="261"/>
      <c r="I88" s="261"/>
      <c r="J88" s="261"/>
      <c r="K88" s="261"/>
      <c r="L88" s="261"/>
      <c r="M88" s="261"/>
      <c r="N88" s="265"/>
      <c r="O88" s="266"/>
      <c r="P88" s="266"/>
      <c r="Q88" s="266"/>
      <c r="R88" s="266"/>
      <c r="S88" s="266"/>
      <c r="T88" s="266"/>
      <c r="U88" s="266"/>
      <c r="V88" s="266"/>
      <c r="W88" s="267"/>
      <c r="X88" s="260"/>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331"/>
      <c r="BZ88" s="16"/>
    </row>
    <row r="89" spans="1:78" ht="6.75" customHeight="1">
      <c r="A89" s="19"/>
      <c r="B89" s="19"/>
      <c r="C89" s="332" t="str">
        <f>'支給申請額算定シート（Ⅲ．統合関係医療機関）'!B$5&amp;""</f>
        <v/>
      </c>
      <c r="D89" s="333"/>
      <c r="E89" s="333"/>
      <c r="F89" s="333"/>
      <c r="G89" s="333"/>
      <c r="H89" s="333"/>
      <c r="I89" s="333"/>
      <c r="J89" s="333"/>
      <c r="K89" s="333"/>
      <c r="L89" s="333"/>
      <c r="M89" s="333"/>
      <c r="N89" s="338" t="str">
        <f>'支給申請額算定シート（Ⅲ．統合関係医療機関）'!C$5&amp;""</f>
        <v/>
      </c>
      <c r="O89" s="339"/>
      <c r="P89" s="339"/>
      <c r="Q89" s="339"/>
      <c r="R89" s="339"/>
      <c r="S89" s="339"/>
      <c r="T89" s="339"/>
      <c r="U89" s="339"/>
      <c r="V89" s="339"/>
      <c r="W89" s="340"/>
      <c r="X89" s="258" t="s">
        <v>22</v>
      </c>
      <c r="Y89" s="259"/>
      <c r="Z89" s="259"/>
      <c r="AA89" s="259"/>
      <c r="AB89" s="259"/>
      <c r="AC89" s="259"/>
      <c r="AD89" s="259"/>
      <c r="AE89" s="259"/>
      <c r="AF89" s="259"/>
      <c r="AG89" s="20"/>
      <c r="AH89" s="20"/>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2"/>
      <c r="BZ89" s="16"/>
    </row>
    <row r="90" spans="1:78" ht="6.75" customHeight="1">
      <c r="A90" s="19"/>
      <c r="B90" s="19"/>
      <c r="C90" s="334"/>
      <c r="D90" s="335"/>
      <c r="E90" s="335"/>
      <c r="F90" s="335"/>
      <c r="G90" s="335"/>
      <c r="H90" s="335"/>
      <c r="I90" s="335"/>
      <c r="J90" s="335"/>
      <c r="K90" s="335"/>
      <c r="L90" s="335"/>
      <c r="M90" s="335"/>
      <c r="N90" s="341"/>
      <c r="O90" s="342"/>
      <c r="P90" s="342"/>
      <c r="Q90" s="342"/>
      <c r="R90" s="342"/>
      <c r="S90" s="342"/>
      <c r="T90" s="342"/>
      <c r="U90" s="342"/>
      <c r="V90" s="342"/>
      <c r="W90" s="343"/>
      <c r="X90" s="347"/>
      <c r="Y90" s="348"/>
      <c r="Z90" s="348"/>
      <c r="AA90" s="348"/>
      <c r="AB90" s="348"/>
      <c r="AC90" s="348"/>
      <c r="AD90" s="348"/>
      <c r="AE90" s="348"/>
      <c r="AF90" s="348"/>
      <c r="AG90" s="349" t="s">
        <v>13</v>
      </c>
      <c r="AH90" s="349"/>
      <c r="AI90" s="349"/>
      <c r="AJ90" s="349"/>
      <c r="AK90" s="349"/>
      <c r="AL90" s="349"/>
      <c r="AM90" s="349"/>
      <c r="AN90" s="349"/>
      <c r="AO90" s="349"/>
      <c r="AP90" s="349" t="s">
        <v>14</v>
      </c>
      <c r="AQ90" s="349"/>
      <c r="AR90" s="349"/>
      <c r="AS90" s="349"/>
      <c r="AT90" s="349"/>
      <c r="AU90" s="349"/>
      <c r="AV90" s="349"/>
      <c r="AW90" s="349"/>
      <c r="AX90" s="349"/>
      <c r="AY90" s="349" t="s">
        <v>15</v>
      </c>
      <c r="AZ90" s="349"/>
      <c r="BA90" s="349"/>
      <c r="BB90" s="349"/>
      <c r="BC90" s="349"/>
      <c r="BD90" s="349"/>
      <c r="BE90" s="349"/>
      <c r="BF90" s="349"/>
      <c r="BG90" s="349"/>
      <c r="BH90" s="349" t="s">
        <v>17</v>
      </c>
      <c r="BI90" s="349"/>
      <c r="BJ90" s="349"/>
      <c r="BK90" s="349"/>
      <c r="BL90" s="349"/>
      <c r="BM90" s="349"/>
      <c r="BN90" s="349"/>
      <c r="BO90" s="349"/>
      <c r="BP90" s="349"/>
      <c r="BQ90" s="349" t="s">
        <v>16</v>
      </c>
      <c r="BR90" s="349"/>
      <c r="BS90" s="349"/>
      <c r="BT90" s="349"/>
      <c r="BU90" s="349"/>
      <c r="BV90" s="349"/>
      <c r="BW90" s="349"/>
      <c r="BX90" s="349"/>
      <c r="BY90" s="349"/>
      <c r="BZ90" s="16"/>
    </row>
    <row r="91" spans="1:78" ht="6.75" customHeight="1">
      <c r="A91" s="19"/>
      <c r="B91" s="19"/>
      <c r="C91" s="334"/>
      <c r="D91" s="335"/>
      <c r="E91" s="335"/>
      <c r="F91" s="335"/>
      <c r="G91" s="335"/>
      <c r="H91" s="335"/>
      <c r="I91" s="335"/>
      <c r="J91" s="335"/>
      <c r="K91" s="335"/>
      <c r="L91" s="335"/>
      <c r="M91" s="335"/>
      <c r="N91" s="341"/>
      <c r="O91" s="342"/>
      <c r="P91" s="342"/>
      <c r="Q91" s="342"/>
      <c r="R91" s="342"/>
      <c r="S91" s="342"/>
      <c r="T91" s="342"/>
      <c r="U91" s="342"/>
      <c r="V91" s="342"/>
      <c r="W91" s="343"/>
      <c r="X91" s="260"/>
      <c r="Y91" s="261"/>
      <c r="Z91" s="261"/>
      <c r="AA91" s="261"/>
      <c r="AB91" s="261"/>
      <c r="AC91" s="261"/>
      <c r="AD91" s="261"/>
      <c r="AE91" s="261"/>
      <c r="AF91" s="261"/>
      <c r="AG91" s="349"/>
      <c r="AH91" s="349"/>
      <c r="AI91" s="349"/>
      <c r="AJ91" s="349"/>
      <c r="AK91" s="349"/>
      <c r="AL91" s="349"/>
      <c r="AM91" s="349"/>
      <c r="AN91" s="349"/>
      <c r="AO91" s="349"/>
      <c r="AP91" s="349"/>
      <c r="AQ91" s="349"/>
      <c r="AR91" s="349"/>
      <c r="AS91" s="349"/>
      <c r="AT91" s="349"/>
      <c r="AU91" s="349"/>
      <c r="AV91" s="349"/>
      <c r="AW91" s="349"/>
      <c r="AX91" s="349"/>
      <c r="AY91" s="349"/>
      <c r="AZ91" s="349"/>
      <c r="BA91" s="349"/>
      <c r="BB91" s="349"/>
      <c r="BC91" s="349"/>
      <c r="BD91" s="349"/>
      <c r="BE91" s="349"/>
      <c r="BF91" s="349"/>
      <c r="BG91" s="349"/>
      <c r="BH91" s="349"/>
      <c r="BI91" s="349"/>
      <c r="BJ91" s="349"/>
      <c r="BK91" s="349"/>
      <c r="BL91" s="349"/>
      <c r="BM91" s="349"/>
      <c r="BN91" s="349"/>
      <c r="BO91" s="349"/>
      <c r="BP91" s="349"/>
      <c r="BQ91" s="349"/>
      <c r="BR91" s="349"/>
      <c r="BS91" s="349"/>
      <c r="BT91" s="349"/>
      <c r="BU91" s="349"/>
      <c r="BV91" s="349"/>
      <c r="BW91" s="349"/>
      <c r="BX91" s="349"/>
      <c r="BY91" s="349"/>
      <c r="BZ91" s="16"/>
    </row>
    <row r="92" spans="1:78" ht="6" customHeight="1">
      <c r="A92" s="19"/>
      <c r="B92" s="19"/>
      <c r="C92" s="334"/>
      <c r="D92" s="335"/>
      <c r="E92" s="335"/>
      <c r="F92" s="335"/>
      <c r="G92" s="335"/>
      <c r="H92" s="335"/>
      <c r="I92" s="335"/>
      <c r="J92" s="335"/>
      <c r="K92" s="335"/>
      <c r="L92" s="335"/>
      <c r="M92" s="335"/>
      <c r="N92" s="341"/>
      <c r="O92" s="342"/>
      <c r="P92" s="342"/>
      <c r="Q92" s="342"/>
      <c r="R92" s="342"/>
      <c r="S92" s="342"/>
      <c r="T92" s="342"/>
      <c r="U92" s="342"/>
      <c r="V92" s="342"/>
      <c r="W92" s="343"/>
      <c r="X92" s="350">
        <f>SUM(AG92:BY94)</f>
        <v>0</v>
      </c>
      <c r="Y92" s="351"/>
      <c r="Z92" s="351"/>
      <c r="AA92" s="351"/>
      <c r="AB92" s="351"/>
      <c r="AC92" s="351"/>
      <c r="AD92" s="351"/>
      <c r="AE92" s="351"/>
      <c r="AF92" s="351"/>
      <c r="AG92" s="350">
        <f>'支給申請額算定シート（Ⅲ．統合関係医療機関）'!C$11</f>
        <v>0</v>
      </c>
      <c r="AH92" s="351"/>
      <c r="AI92" s="351"/>
      <c r="AJ92" s="351"/>
      <c r="AK92" s="351"/>
      <c r="AL92" s="351"/>
      <c r="AM92" s="351"/>
      <c r="AN92" s="351"/>
      <c r="AO92" s="351"/>
      <c r="AP92" s="350">
        <f>'支給申請額算定シート（Ⅲ．統合関係医療機関）'!D$11</f>
        <v>0</v>
      </c>
      <c r="AQ92" s="351"/>
      <c r="AR92" s="351"/>
      <c r="AS92" s="351"/>
      <c r="AT92" s="351"/>
      <c r="AU92" s="351"/>
      <c r="AV92" s="351"/>
      <c r="AW92" s="351"/>
      <c r="AX92" s="351"/>
      <c r="AY92" s="350">
        <f>'支給申請額算定シート（Ⅲ．統合関係医療機関）'!E$11</f>
        <v>0</v>
      </c>
      <c r="AZ92" s="351"/>
      <c r="BA92" s="351"/>
      <c r="BB92" s="351"/>
      <c r="BC92" s="351"/>
      <c r="BD92" s="351"/>
      <c r="BE92" s="351"/>
      <c r="BF92" s="351"/>
      <c r="BG92" s="351"/>
      <c r="BH92" s="350">
        <f>'支給申請額算定シート（Ⅲ．統合関係医療機関）'!F$11</f>
        <v>0</v>
      </c>
      <c r="BI92" s="351"/>
      <c r="BJ92" s="351"/>
      <c r="BK92" s="351"/>
      <c r="BL92" s="351"/>
      <c r="BM92" s="351"/>
      <c r="BN92" s="351"/>
      <c r="BO92" s="351"/>
      <c r="BP92" s="351"/>
      <c r="BQ92" s="356">
        <f>'支給申請額算定シート（Ⅲ．統合関係医療機関）'!G$11</f>
        <v>0</v>
      </c>
      <c r="BR92" s="356"/>
      <c r="BS92" s="356"/>
      <c r="BT92" s="356"/>
      <c r="BU92" s="356"/>
      <c r="BV92" s="356"/>
      <c r="BW92" s="356"/>
      <c r="BX92" s="356"/>
      <c r="BY92" s="356"/>
      <c r="BZ92" s="16"/>
    </row>
    <row r="93" spans="1:78" ht="6" customHeight="1">
      <c r="A93" s="19"/>
      <c r="B93" s="19"/>
      <c r="C93" s="334"/>
      <c r="D93" s="335"/>
      <c r="E93" s="335"/>
      <c r="F93" s="335"/>
      <c r="G93" s="335"/>
      <c r="H93" s="335"/>
      <c r="I93" s="335"/>
      <c r="J93" s="335"/>
      <c r="K93" s="335"/>
      <c r="L93" s="335"/>
      <c r="M93" s="335"/>
      <c r="N93" s="341"/>
      <c r="O93" s="342"/>
      <c r="P93" s="342"/>
      <c r="Q93" s="342"/>
      <c r="R93" s="342"/>
      <c r="S93" s="342"/>
      <c r="T93" s="342"/>
      <c r="U93" s="342"/>
      <c r="V93" s="342"/>
      <c r="W93" s="343"/>
      <c r="X93" s="352"/>
      <c r="Y93" s="353"/>
      <c r="Z93" s="353"/>
      <c r="AA93" s="353"/>
      <c r="AB93" s="353"/>
      <c r="AC93" s="353"/>
      <c r="AD93" s="353"/>
      <c r="AE93" s="353"/>
      <c r="AF93" s="353"/>
      <c r="AG93" s="352"/>
      <c r="AH93" s="353"/>
      <c r="AI93" s="353"/>
      <c r="AJ93" s="353"/>
      <c r="AK93" s="353"/>
      <c r="AL93" s="353"/>
      <c r="AM93" s="353"/>
      <c r="AN93" s="353"/>
      <c r="AO93" s="353"/>
      <c r="AP93" s="352"/>
      <c r="AQ93" s="353"/>
      <c r="AR93" s="353"/>
      <c r="AS93" s="353"/>
      <c r="AT93" s="353"/>
      <c r="AU93" s="353"/>
      <c r="AV93" s="353"/>
      <c r="AW93" s="353"/>
      <c r="AX93" s="353"/>
      <c r="AY93" s="352"/>
      <c r="AZ93" s="353"/>
      <c r="BA93" s="353"/>
      <c r="BB93" s="353"/>
      <c r="BC93" s="353"/>
      <c r="BD93" s="353"/>
      <c r="BE93" s="353"/>
      <c r="BF93" s="353"/>
      <c r="BG93" s="353"/>
      <c r="BH93" s="352"/>
      <c r="BI93" s="353"/>
      <c r="BJ93" s="353"/>
      <c r="BK93" s="353"/>
      <c r="BL93" s="353"/>
      <c r="BM93" s="353"/>
      <c r="BN93" s="353"/>
      <c r="BO93" s="353"/>
      <c r="BP93" s="353"/>
      <c r="BQ93" s="356"/>
      <c r="BR93" s="356"/>
      <c r="BS93" s="356"/>
      <c r="BT93" s="356"/>
      <c r="BU93" s="356"/>
      <c r="BV93" s="356"/>
      <c r="BW93" s="356"/>
      <c r="BX93" s="356"/>
      <c r="BY93" s="356"/>
      <c r="BZ93" s="16"/>
    </row>
    <row r="94" spans="1:78" ht="6" customHeight="1">
      <c r="A94" s="19"/>
      <c r="B94" s="19"/>
      <c r="C94" s="336"/>
      <c r="D94" s="337"/>
      <c r="E94" s="337"/>
      <c r="F94" s="337"/>
      <c r="G94" s="337"/>
      <c r="H94" s="337"/>
      <c r="I94" s="337"/>
      <c r="J94" s="337"/>
      <c r="K94" s="337"/>
      <c r="L94" s="337"/>
      <c r="M94" s="337"/>
      <c r="N94" s="344"/>
      <c r="O94" s="345"/>
      <c r="P94" s="345"/>
      <c r="Q94" s="345"/>
      <c r="R94" s="345"/>
      <c r="S94" s="345"/>
      <c r="T94" s="345"/>
      <c r="U94" s="345"/>
      <c r="V94" s="345"/>
      <c r="W94" s="346"/>
      <c r="X94" s="354"/>
      <c r="Y94" s="355"/>
      <c r="Z94" s="355"/>
      <c r="AA94" s="355"/>
      <c r="AB94" s="355"/>
      <c r="AC94" s="355"/>
      <c r="AD94" s="355"/>
      <c r="AE94" s="355"/>
      <c r="AF94" s="355"/>
      <c r="AG94" s="354"/>
      <c r="AH94" s="355"/>
      <c r="AI94" s="355"/>
      <c r="AJ94" s="355"/>
      <c r="AK94" s="355"/>
      <c r="AL94" s="355"/>
      <c r="AM94" s="355"/>
      <c r="AN94" s="355"/>
      <c r="AO94" s="355"/>
      <c r="AP94" s="354"/>
      <c r="AQ94" s="355"/>
      <c r="AR94" s="355"/>
      <c r="AS94" s="355"/>
      <c r="AT94" s="355"/>
      <c r="AU94" s="355"/>
      <c r="AV94" s="355"/>
      <c r="AW94" s="355"/>
      <c r="AX94" s="355"/>
      <c r="AY94" s="354"/>
      <c r="AZ94" s="355"/>
      <c r="BA94" s="355"/>
      <c r="BB94" s="355"/>
      <c r="BC94" s="355"/>
      <c r="BD94" s="355"/>
      <c r="BE94" s="355"/>
      <c r="BF94" s="355"/>
      <c r="BG94" s="355"/>
      <c r="BH94" s="354"/>
      <c r="BI94" s="355"/>
      <c r="BJ94" s="355"/>
      <c r="BK94" s="355"/>
      <c r="BL94" s="355"/>
      <c r="BM94" s="355"/>
      <c r="BN94" s="355"/>
      <c r="BO94" s="355"/>
      <c r="BP94" s="355"/>
      <c r="BQ94" s="356"/>
      <c r="BR94" s="356"/>
      <c r="BS94" s="356"/>
      <c r="BT94" s="356"/>
      <c r="BU94" s="356"/>
      <c r="BV94" s="356"/>
      <c r="BW94" s="356"/>
      <c r="BX94" s="356"/>
      <c r="BY94" s="356"/>
      <c r="BZ94" s="16"/>
    </row>
    <row r="95" spans="1:78" ht="6.75" customHeight="1">
      <c r="A95" s="19"/>
      <c r="B95" s="19"/>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1"/>
      <c r="BY95" s="11"/>
      <c r="BZ95" s="16"/>
    </row>
    <row r="96" spans="1:78" ht="6.75" customHeight="1">
      <c r="A96" s="17"/>
      <c r="B96" s="17"/>
      <c r="C96" s="275" t="s">
        <v>19</v>
      </c>
      <c r="D96" s="275"/>
      <c r="E96" s="275"/>
      <c r="F96" s="275"/>
      <c r="G96" s="262"/>
      <c r="H96" s="263"/>
      <c r="I96" s="263"/>
      <c r="J96" s="263"/>
      <c r="K96" s="263"/>
      <c r="L96" s="263"/>
      <c r="M96" s="264"/>
      <c r="N96" s="258" t="s">
        <v>114</v>
      </c>
      <c r="O96" s="259"/>
      <c r="P96" s="259"/>
      <c r="Q96" s="259"/>
      <c r="R96" s="259"/>
      <c r="S96" s="259"/>
      <c r="T96" s="259"/>
      <c r="U96" s="259"/>
      <c r="V96" s="259"/>
      <c r="W96" s="259"/>
      <c r="X96" s="259"/>
      <c r="Y96" s="259"/>
      <c r="Z96" s="259"/>
      <c r="AA96" s="259"/>
      <c r="AB96" s="259"/>
      <c r="AC96" s="259"/>
      <c r="AD96" s="259"/>
      <c r="AE96" s="259"/>
      <c r="AF96" s="259"/>
      <c r="AG96" s="259"/>
      <c r="AH96" s="330"/>
      <c r="AI96" s="258" t="s">
        <v>21</v>
      </c>
      <c r="AJ96" s="259"/>
      <c r="AK96" s="259"/>
      <c r="AL96" s="259"/>
      <c r="AM96" s="259"/>
      <c r="AN96" s="259"/>
      <c r="AO96" s="259"/>
      <c r="AP96" s="259"/>
      <c r="AQ96" s="259"/>
      <c r="AR96" s="259"/>
      <c r="AS96" s="259"/>
      <c r="AT96" s="259"/>
      <c r="AU96" s="259"/>
      <c r="AV96" s="259"/>
      <c r="AW96" s="259"/>
      <c r="AX96" s="259"/>
      <c r="AY96" s="259"/>
      <c r="AZ96" s="259"/>
      <c r="BA96" s="259"/>
      <c r="BB96" s="259"/>
      <c r="BC96" s="330"/>
      <c r="BD96" s="357" t="s">
        <v>115</v>
      </c>
      <c r="BE96" s="358"/>
      <c r="BF96" s="358"/>
      <c r="BG96" s="358"/>
      <c r="BH96" s="358"/>
      <c r="BI96" s="358"/>
      <c r="BJ96" s="358"/>
      <c r="BK96" s="358"/>
      <c r="BL96" s="358"/>
      <c r="BM96" s="358"/>
      <c r="BN96" s="358"/>
      <c r="BO96" s="358"/>
      <c r="BP96" s="358"/>
      <c r="BQ96" s="358"/>
      <c r="BR96" s="358"/>
      <c r="BS96" s="358"/>
      <c r="BT96" s="358"/>
      <c r="BU96" s="358"/>
      <c r="BV96" s="358"/>
      <c r="BW96" s="358"/>
      <c r="BX96" s="358"/>
      <c r="BY96" s="359"/>
      <c r="BZ96" s="16"/>
    </row>
    <row r="97" spans="1:78" ht="6.75" customHeight="1">
      <c r="A97" s="17"/>
      <c r="B97" s="17"/>
      <c r="C97" s="275"/>
      <c r="D97" s="275"/>
      <c r="E97" s="275"/>
      <c r="F97" s="275"/>
      <c r="G97" s="265"/>
      <c r="H97" s="266"/>
      <c r="I97" s="266"/>
      <c r="J97" s="266"/>
      <c r="K97" s="266"/>
      <c r="L97" s="266"/>
      <c r="M97" s="267"/>
      <c r="N97" s="260"/>
      <c r="O97" s="261"/>
      <c r="P97" s="261"/>
      <c r="Q97" s="261"/>
      <c r="R97" s="261"/>
      <c r="S97" s="261"/>
      <c r="T97" s="261"/>
      <c r="U97" s="261"/>
      <c r="V97" s="261"/>
      <c r="W97" s="261"/>
      <c r="X97" s="261"/>
      <c r="Y97" s="261"/>
      <c r="Z97" s="261"/>
      <c r="AA97" s="261"/>
      <c r="AB97" s="261"/>
      <c r="AC97" s="261"/>
      <c r="AD97" s="261"/>
      <c r="AE97" s="261"/>
      <c r="AF97" s="261"/>
      <c r="AG97" s="261"/>
      <c r="AH97" s="331"/>
      <c r="AI97" s="260"/>
      <c r="AJ97" s="261"/>
      <c r="AK97" s="261"/>
      <c r="AL97" s="261"/>
      <c r="AM97" s="261"/>
      <c r="AN97" s="261"/>
      <c r="AO97" s="261"/>
      <c r="AP97" s="261"/>
      <c r="AQ97" s="261"/>
      <c r="AR97" s="261"/>
      <c r="AS97" s="261"/>
      <c r="AT97" s="261"/>
      <c r="AU97" s="261"/>
      <c r="AV97" s="261"/>
      <c r="AW97" s="261"/>
      <c r="AX97" s="261"/>
      <c r="AY97" s="261"/>
      <c r="AZ97" s="261"/>
      <c r="BA97" s="261"/>
      <c r="BB97" s="261"/>
      <c r="BC97" s="331"/>
      <c r="BD97" s="360"/>
      <c r="BE97" s="361"/>
      <c r="BF97" s="361"/>
      <c r="BG97" s="361"/>
      <c r="BH97" s="361"/>
      <c r="BI97" s="361"/>
      <c r="BJ97" s="361"/>
      <c r="BK97" s="361"/>
      <c r="BL97" s="361"/>
      <c r="BM97" s="361"/>
      <c r="BN97" s="361"/>
      <c r="BO97" s="361"/>
      <c r="BP97" s="361"/>
      <c r="BQ97" s="361"/>
      <c r="BR97" s="361"/>
      <c r="BS97" s="361"/>
      <c r="BT97" s="361"/>
      <c r="BU97" s="361"/>
      <c r="BV97" s="361"/>
      <c r="BW97" s="361"/>
      <c r="BX97" s="361"/>
      <c r="BY97" s="362"/>
      <c r="BZ97" s="16"/>
    </row>
    <row r="98" spans="1:78" ht="6.75" customHeight="1">
      <c r="A98" s="18"/>
      <c r="B98" s="18"/>
      <c r="C98" s="356" t="s">
        <v>68</v>
      </c>
      <c r="D98" s="356"/>
      <c r="E98" s="356"/>
      <c r="F98" s="356"/>
      <c r="G98" s="321"/>
      <c r="H98" s="322"/>
      <c r="I98" s="322"/>
      <c r="J98" s="322"/>
      <c r="K98" s="322"/>
      <c r="L98" s="322"/>
      <c r="M98" s="323"/>
      <c r="N98" s="273" t="str">
        <f>'支給申請額算定シート（Ⅳ．統合関係医療機関）'!B$3&amp;""</f>
        <v/>
      </c>
      <c r="O98" s="273"/>
      <c r="P98" s="273"/>
      <c r="Q98" s="273"/>
      <c r="R98" s="273"/>
      <c r="S98" s="273"/>
      <c r="T98" s="273"/>
      <c r="U98" s="273"/>
      <c r="V98" s="273"/>
      <c r="W98" s="273"/>
      <c r="X98" s="273"/>
      <c r="Y98" s="273"/>
      <c r="Z98" s="273"/>
      <c r="AA98" s="273"/>
      <c r="AB98" s="273"/>
      <c r="AC98" s="273"/>
      <c r="AD98" s="273"/>
      <c r="AE98" s="273"/>
      <c r="AF98" s="273"/>
      <c r="AG98" s="273"/>
      <c r="AH98" s="273"/>
      <c r="AI98" s="273" t="str">
        <f>'支給申請額算定シート（Ⅳ．統合関係医療機関）'!C$3&amp;""</f>
        <v/>
      </c>
      <c r="AJ98" s="273"/>
      <c r="AK98" s="273"/>
      <c r="AL98" s="273"/>
      <c r="AM98" s="273"/>
      <c r="AN98" s="273"/>
      <c r="AO98" s="273"/>
      <c r="AP98" s="273"/>
      <c r="AQ98" s="273"/>
      <c r="AR98" s="273"/>
      <c r="AS98" s="273"/>
      <c r="AT98" s="273"/>
      <c r="AU98" s="273"/>
      <c r="AV98" s="273"/>
      <c r="AW98" s="273"/>
      <c r="AX98" s="273"/>
      <c r="AY98" s="273"/>
      <c r="AZ98" s="273"/>
      <c r="BA98" s="273"/>
      <c r="BB98" s="273"/>
      <c r="BC98" s="273"/>
      <c r="BD98" s="273" t="str">
        <f>'支給申請額算定シート（Ⅳ．統合関係医療機関）'!G$3&amp;""</f>
        <v/>
      </c>
      <c r="BE98" s="273"/>
      <c r="BF98" s="273"/>
      <c r="BG98" s="273"/>
      <c r="BH98" s="273"/>
      <c r="BI98" s="273"/>
      <c r="BJ98" s="273"/>
      <c r="BK98" s="273"/>
      <c r="BL98" s="273"/>
      <c r="BM98" s="273"/>
      <c r="BN98" s="273"/>
      <c r="BO98" s="273"/>
      <c r="BP98" s="273"/>
      <c r="BQ98" s="273"/>
      <c r="BR98" s="273"/>
      <c r="BS98" s="273"/>
      <c r="BT98" s="273"/>
      <c r="BU98" s="273"/>
      <c r="BV98" s="273"/>
      <c r="BW98" s="273"/>
      <c r="BX98" s="273"/>
      <c r="BY98" s="273"/>
      <c r="BZ98" s="16"/>
    </row>
    <row r="99" spans="1:78" ht="6.75" customHeight="1">
      <c r="A99" s="18"/>
      <c r="B99" s="18"/>
      <c r="C99" s="356"/>
      <c r="D99" s="356"/>
      <c r="E99" s="356"/>
      <c r="F99" s="356"/>
      <c r="G99" s="324"/>
      <c r="H99" s="325"/>
      <c r="I99" s="325"/>
      <c r="J99" s="325"/>
      <c r="K99" s="325"/>
      <c r="L99" s="325"/>
      <c r="M99" s="326"/>
      <c r="N99" s="273"/>
      <c r="O99" s="273"/>
      <c r="P99" s="273"/>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3"/>
      <c r="BA99" s="273"/>
      <c r="BB99" s="273"/>
      <c r="BC99" s="273"/>
      <c r="BD99" s="273"/>
      <c r="BE99" s="273"/>
      <c r="BF99" s="273"/>
      <c r="BG99" s="273"/>
      <c r="BH99" s="273"/>
      <c r="BI99" s="273"/>
      <c r="BJ99" s="273"/>
      <c r="BK99" s="273"/>
      <c r="BL99" s="273"/>
      <c r="BM99" s="273"/>
      <c r="BN99" s="273"/>
      <c r="BO99" s="273"/>
      <c r="BP99" s="273"/>
      <c r="BQ99" s="273"/>
      <c r="BR99" s="273"/>
      <c r="BS99" s="273"/>
      <c r="BT99" s="273"/>
      <c r="BU99" s="273"/>
      <c r="BV99" s="273"/>
      <c r="BW99" s="273"/>
      <c r="BX99" s="273"/>
      <c r="BY99" s="273"/>
      <c r="BZ99" s="16"/>
    </row>
    <row r="100" spans="1:78" ht="6.75" customHeight="1">
      <c r="A100" s="18"/>
      <c r="B100" s="18"/>
      <c r="C100" s="356"/>
      <c r="D100" s="356"/>
      <c r="E100" s="356"/>
      <c r="F100" s="356"/>
      <c r="G100" s="327"/>
      <c r="H100" s="328"/>
      <c r="I100" s="328"/>
      <c r="J100" s="328"/>
      <c r="K100" s="328"/>
      <c r="L100" s="328"/>
      <c r="M100" s="329"/>
      <c r="N100" s="274"/>
      <c r="O100" s="274"/>
      <c r="P100" s="274"/>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4"/>
      <c r="BA100" s="274"/>
      <c r="BB100" s="274"/>
      <c r="BC100" s="274"/>
      <c r="BD100" s="274"/>
      <c r="BE100" s="274"/>
      <c r="BF100" s="274"/>
      <c r="BG100" s="274"/>
      <c r="BH100" s="274"/>
      <c r="BI100" s="274"/>
      <c r="BJ100" s="274"/>
      <c r="BK100" s="274"/>
      <c r="BL100" s="274"/>
      <c r="BM100" s="274"/>
      <c r="BN100" s="274"/>
      <c r="BO100" s="274"/>
      <c r="BP100" s="274"/>
      <c r="BQ100" s="274"/>
      <c r="BR100" s="274"/>
      <c r="BS100" s="274"/>
      <c r="BT100" s="274"/>
      <c r="BU100" s="274"/>
      <c r="BV100" s="274"/>
      <c r="BW100" s="274"/>
      <c r="BX100" s="274"/>
      <c r="BY100" s="274"/>
      <c r="BZ100" s="16"/>
    </row>
    <row r="101" spans="1:78" ht="6.75" customHeight="1">
      <c r="A101" s="19"/>
      <c r="B101" s="19"/>
      <c r="C101" s="258" t="s">
        <v>24</v>
      </c>
      <c r="D101" s="259"/>
      <c r="E101" s="259"/>
      <c r="F101" s="259"/>
      <c r="G101" s="259"/>
      <c r="H101" s="259"/>
      <c r="I101" s="259"/>
      <c r="J101" s="259"/>
      <c r="K101" s="259"/>
      <c r="L101" s="259"/>
      <c r="M101" s="259"/>
      <c r="N101" s="262" t="s">
        <v>30</v>
      </c>
      <c r="O101" s="263"/>
      <c r="P101" s="263"/>
      <c r="Q101" s="263"/>
      <c r="R101" s="263"/>
      <c r="S101" s="263"/>
      <c r="T101" s="263"/>
      <c r="U101" s="263"/>
      <c r="V101" s="263"/>
      <c r="W101" s="264"/>
      <c r="X101" s="258" t="s">
        <v>57</v>
      </c>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330"/>
      <c r="BZ101" s="16"/>
    </row>
    <row r="102" spans="1:78" ht="6.75" customHeight="1">
      <c r="A102" s="19"/>
      <c r="B102" s="19"/>
      <c r="C102" s="260"/>
      <c r="D102" s="261"/>
      <c r="E102" s="261"/>
      <c r="F102" s="261"/>
      <c r="G102" s="261"/>
      <c r="H102" s="261"/>
      <c r="I102" s="261"/>
      <c r="J102" s="261"/>
      <c r="K102" s="261"/>
      <c r="L102" s="261"/>
      <c r="M102" s="261"/>
      <c r="N102" s="265"/>
      <c r="O102" s="266"/>
      <c r="P102" s="266"/>
      <c r="Q102" s="266"/>
      <c r="R102" s="266"/>
      <c r="S102" s="266"/>
      <c r="T102" s="266"/>
      <c r="U102" s="266"/>
      <c r="V102" s="266"/>
      <c r="W102" s="267"/>
      <c r="X102" s="260"/>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1"/>
      <c r="BA102" s="261"/>
      <c r="BB102" s="261"/>
      <c r="BC102" s="261"/>
      <c r="BD102" s="261"/>
      <c r="BE102" s="261"/>
      <c r="BF102" s="261"/>
      <c r="BG102" s="261"/>
      <c r="BH102" s="261"/>
      <c r="BI102" s="261"/>
      <c r="BJ102" s="261"/>
      <c r="BK102" s="261"/>
      <c r="BL102" s="261"/>
      <c r="BM102" s="261"/>
      <c r="BN102" s="261"/>
      <c r="BO102" s="261"/>
      <c r="BP102" s="261"/>
      <c r="BQ102" s="261"/>
      <c r="BR102" s="261"/>
      <c r="BS102" s="261"/>
      <c r="BT102" s="261"/>
      <c r="BU102" s="261"/>
      <c r="BV102" s="261"/>
      <c r="BW102" s="261"/>
      <c r="BX102" s="261"/>
      <c r="BY102" s="331"/>
      <c r="BZ102" s="16"/>
    </row>
    <row r="103" spans="1:78" ht="6.75" customHeight="1">
      <c r="A103" s="19"/>
      <c r="B103" s="19"/>
      <c r="C103" s="332" t="str">
        <f>'支給申請額算定シート（Ⅳ．統合関係医療機関）'!B$5&amp;""</f>
        <v/>
      </c>
      <c r="D103" s="333"/>
      <c r="E103" s="333"/>
      <c r="F103" s="333"/>
      <c r="G103" s="333"/>
      <c r="H103" s="333"/>
      <c r="I103" s="333"/>
      <c r="J103" s="333"/>
      <c r="K103" s="333"/>
      <c r="L103" s="333"/>
      <c r="M103" s="333"/>
      <c r="N103" s="338" t="str">
        <f>'支給申請額算定シート（Ⅳ．統合関係医療機関）'!C$5&amp;""</f>
        <v/>
      </c>
      <c r="O103" s="339"/>
      <c r="P103" s="339"/>
      <c r="Q103" s="339"/>
      <c r="R103" s="339"/>
      <c r="S103" s="339"/>
      <c r="T103" s="339"/>
      <c r="U103" s="339"/>
      <c r="V103" s="339"/>
      <c r="W103" s="340"/>
      <c r="X103" s="258" t="s">
        <v>22</v>
      </c>
      <c r="Y103" s="259"/>
      <c r="Z103" s="259"/>
      <c r="AA103" s="259"/>
      <c r="AB103" s="259"/>
      <c r="AC103" s="259"/>
      <c r="AD103" s="259"/>
      <c r="AE103" s="259"/>
      <c r="AF103" s="259"/>
      <c r="AG103" s="20"/>
      <c r="AH103" s="20"/>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2"/>
      <c r="BZ103" s="16"/>
    </row>
    <row r="104" spans="1:78" ht="6.75" customHeight="1">
      <c r="A104" s="19"/>
      <c r="B104" s="19"/>
      <c r="C104" s="334"/>
      <c r="D104" s="335"/>
      <c r="E104" s="335"/>
      <c r="F104" s="335"/>
      <c r="G104" s="335"/>
      <c r="H104" s="335"/>
      <c r="I104" s="335"/>
      <c r="J104" s="335"/>
      <c r="K104" s="335"/>
      <c r="L104" s="335"/>
      <c r="M104" s="335"/>
      <c r="N104" s="341"/>
      <c r="O104" s="342"/>
      <c r="P104" s="342"/>
      <c r="Q104" s="342"/>
      <c r="R104" s="342"/>
      <c r="S104" s="342"/>
      <c r="T104" s="342"/>
      <c r="U104" s="342"/>
      <c r="V104" s="342"/>
      <c r="W104" s="343"/>
      <c r="X104" s="347"/>
      <c r="Y104" s="348"/>
      <c r="Z104" s="348"/>
      <c r="AA104" s="348"/>
      <c r="AB104" s="348"/>
      <c r="AC104" s="348"/>
      <c r="AD104" s="348"/>
      <c r="AE104" s="348"/>
      <c r="AF104" s="348"/>
      <c r="AG104" s="349" t="s">
        <v>13</v>
      </c>
      <c r="AH104" s="349"/>
      <c r="AI104" s="349"/>
      <c r="AJ104" s="349"/>
      <c r="AK104" s="349"/>
      <c r="AL104" s="349"/>
      <c r="AM104" s="349"/>
      <c r="AN104" s="349"/>
      <c r="AO104" s="349"/>
      <c r="AP104" s="349" t="s">
        <v>14</v>
      </c>
      <c r="AQ104" s="349"/>
      <c r="AR104" s="349"/>
      <c r="AS104" s="349"/>
      <c r="AT104" s="349"/>
      <c r="AU104" s="349"/>
      <c r="AV104" s="349"/>
      <c r="AW104" s="349"/>
      <c r="AX104" s="349"/>
      <c r="AY104" s="349" t="s">
        <v>15</v>
      </c>
      <c r="AZ104" s="349"/>
      <c r="BA104" s="349"/>
      <c r="BB104" s="349"/>
      <c r="BC104" s="349"/>
      <c r="BD104" s="349"/>
      <c r="BE104" s="349"/>
      <c r="BF104" s="349"/>
      <c r="BG104" s="349"/>
      <c r="BH104" s="349" t="s">
        <v>17</v>
      </c>
      <c r="BI104" s="349"/>
      <c r="BJ104" s="349"/>
      <c r="BK104" s="349"/>
      <c r="BL104" s="349"/>
      <c r="BM104" s="349"/>
      <c r="BN104" s="349"/>
      <c r="BO104" s="349"/>
      <c r="BP104" s="349"/>
      <c r="BQ104" s="349" t="s">
        <v>16</v>
      </c>
      <c r="BR104" s="349"/>
      <c r="BS104" s="349"/>
      <c r="BT104" s="349"/>
      <c r="BU104" s="349"/>
      <c r="BV104" s="349"/>
      <c r="BW104" s="349"/>
      <c r="BX104" s="349"/>
      <c r="BY104" s="349"/>
      <c r="BZ104" s="16"/>
    </row>
    <row r="105" spans="1:78" ht="6.75" customHeight="1">
      <c r="A105" s="19"/>
      <c r="B105" s="19"/>
      <c r="C105" s="334"/>
      <c r="D105" s="335"/>
      <c r="E105" s="335"/>
      <c r="F105" s="335"/>
      <c r="G105" s="335"/>
      <c r="H105" s="335"/>
      <c r="I105" s="335"/>
      <c r="J105" s="335"/>
      <c r="K105" s="335"/>
      <c r="L105" s="335"/>
      <c r="M105" s="335"/>
      <c r="N105" s="341"/>
      <c r="O105" s="342"/>
      <c r="P105" s="342"/>
      <c r="Q105" s="342"/>
      <c r="R105" s="342"/>
      <c r="S105" s="342"/>
      <c r="T105" s="342"/>
      <c r="U105" s="342"/>
      <c r="V105" s="342"/>
      <c r="W105" s="343"/>
      <c r="X105" s="260"/>
      <c r="Y105" s="261"/>
      <c r="Z105" s="261"/>
      <c r="AA105" s="261"/>
      <c r="AB105" s="261"/>
      <c r="AC105" s="261"/>
      <c r="AD105" s="261"/>
      <c r="AE105" s="261"/>
      <c r="AF105" s="261"/>
      <c r="AG105" s="349"/>
      <c r="AH105" s="349"/>
      <c r="AI105" s="349"/>
      <c r="AJ105" s="349"/>
      <c r="AK105" s="349"/>
      <c r="AL105" s="349"/>
      <c r="AM105" s="349"/>
      <c r="AN105" s="349"/>
      <c r="AO105" s="349"/>
      <c r="AP105" s="349"/>
      <c r="AQ105" s="349"/>
      <c r="AR105" s="349"/>
      <c r="AS105" s="349"/>
      <c r="AT105" s="349"/>
      <c r="AU105" s="349"/>
      <c r="AV105" s="349"/>
      <c r="AW105" s="349"/>
      <c r="AX105" s="349"/>
      <c r="AY105" s="349"/>
      <c r="AZ105" s="349"/>
      <c r="BA105" s="349"/>
      <c r="BB105" s="349"/>
      <c r="BC105" s="349"/>
      <c r="BD105" s="349"/>
      <c r="BE105" s="349"/>
      <c r="BF105" s="349"/>
      <c r="BG105" s="349"/>
      <c r="BH105" s="349"/>
      <c r="BI105" s="349"/>
      <c r="BJ105" s="349"/>
      <c r="BK105" s="349"/>
      <c r="BL105" s="349"/>
      <c r="BM105" s="349"/>
      <c r="BN105" s="349"/>
      <c r="BO105" s="349"/>
      <c r="BP105" s="349"/>
      <c r="BQ105" s="349"/>
      <c r="BR105" s="349"/>
      <c r="BS105" s="349"/>
      <c r="BT105" s="349"/>
      <c r="BU105" s="349"/>
      <c r="BV105" s="349"/>
      <c r="BW105" s="349"/>
      <c r="BX105" s="349"/>
      <c r="BY105" s="349"/>
      <c r="BZ105" s="16"/>
    </row>
    <row r="106" spans="1:78" ht="6" customHeight="1">
      <c r="A106" s="19"/>
      <c r="B106" s="19"/>
      <c r="C106" s="334"/>
      <c r="D106" s="335"/>
      <c r="E106" s="335"/>
      <c r="F106" s="335"/>
      <c r="G106" s="335"/>
      <c r="H106" s="335"/>
      <c r="I106" s="335"/>
      <c r="J106" s="335"/>
      <c r="K106" s="335"/>
      <c r="L106" s="335"/>
      <c r="M106" s="335"/>
      <c r="N106" s="341"/>
      <c r="O106" s="342"/>
      <c r="P106" s="342"/>
      <c r="Q106" s="342"/>
      <c r="R106" s="342"/>
      <c r="S106" s="342"/>
      <c r="T106" s="342"/>
      <c r="U106" s="342"/>
      <c r="V106" s="342"/>
      <c r="W106" s="343"/>
      <c r="X106" s="350">
        <f>SUM(AG106:BY108)</f>
        <v>0</v>
      </c>
      <c r="Y106" s="351"/>
      <c r="Z106" s="351"/>
      <c r="AA106" s="351"/>
      <c r="AB106" s="351"/>
      <c r="AC106" s="351"/>
      <c r="AD106" s="351"/>
      <c r="AE106" s="351"/>
      <c r="AF106" s="351"/>
      <c r="AG106" s="350">
        <f>'支給申請額算定シート（Ⅳ．統合関係医療機関）'!C$11</f>
        <v>0</v>
      </c>
      <c r="AH106" s="351"/>
      <c r="AI106" s="351"/>
      <c r="AJ106" s="351"/>
      <c r="AK106" s="351"/>
      <c r="AL106" s="351"/>
      <c r="AM106" s="351"/>
      <c r="AN106" s="351"/>
      <c r="AO106" s="351"/>
      <c r="AP106" s="350">
        <f>'支給申請額算定シート（Ⅳ．統合関係医療機関）'!D$11</f>
        <v>0</v>
      </c>
      <c r="AQ106" s="351"/>
      <c r="AR106" s="351"/>
      <c r="AS106" s="351"/>
      <c r="AT106" s="351"/>
      <c r="AU106" s="351"/>
      <c r="AV106" s="351"/>
      <c r="AW106" s="351"/>
      <c r="AX106" s="351"/>
      <c r="AY106" s="350">
        <f>'支給申請額算定シート（Ⅳ．統合関係医療機関）'!E$11</f>
        <v>0</v>
      </c>
      <c r="AZ106" s="351"/>
      <c r="BA106" s="351"/>
      <c r="BB106" s="351"/>
      <c r="BC106" s="351"/>
      <c r="BD106" s="351"/>
      <c r="BE106" s="351"/>
      <c r="BF106" s="351"/>
      <c r="BG106" s="351"/>
      <c r="BH106" s="350">
        <f>'支給申請額算定シート（Ⅳ．統合関係医療機関）'!F$11</f>
        <v>0</v>
      </c>
      <c r="BI106" s="351"/>
      <c r="BJ106" s="351"/>
      <c r="BK106" s="351"/>
      <c r="BL106" s="351"/>
      <c r="BM106" s="351"/>
      <c r="BN106" s="351"/>
      <c r="BO106" s="351"/>
      <c r="BP106" s="351"/>
      <c r="BQ106" s="356">
        <f>'支給申請額算定シート（Ⅳ．統合関係医療機関）'!G$11</f>
        <v>0</v>
      </c>
      <c r="BR106" s="356"/>
      <c r="BS106" s="356"/>
      <c r="BT106" s="356"/>
      <c r="BU106" s="356"/>
      <c r="BV106" s="356"/>
      <c r="BW106" s="356"/>
      <c r="BX106" s="356"/>
      <c r="BY106" s="356"/>
      <c r="BZ106" s="16"/>
    </row>
    <row r="107" spans="1:78" ht="6" customHeight="1">
      <c r="A107" s="19"/>
      <c r="B107" s="19"/>
      <c r="C107" s="334"/>
      <c r="D107" s="335"/>
      <c r="E107" s="335"/>
      <c r="F107" s="335"/>
      <c r="G107" s="335"/>
      <c r="H107" s="335"/>
      <c r="I107" s="335"/>
      <c r="J107" s="335"/>
      <c r="K107" s="335"/>
      <c r="L107" s="335"/>
      <c r="M107" s="335"/>
      <c r="N107" s="341"/>
      <c r="O107" s="342"/>
      <c r="P107" s="342"/>
      <c r="Q107" s="342"/>
      <c r="R107" s="342"/>
      <c r="S107" s="342"/>
      <c r="T107" s="342"/>
      <c r="U107" s="342"/>
      <c r="V107" s="342"/>
      <c r="W107" s="343"/>
      <c r="X107" s="352"/>
      <c r="Y107" s="353"/>
      <c r="Z107" s="353"/>
      <c r="AA107" s="353"/>
      <c r="AB107" s="353"/>
      <c r="AC107" s="353"/>
      <c r="AD107" s="353"/>
      <c r="AE107" s="353"/>
      <c r="AF107" s="353"/>
      <c r="AG107" s="352"/>
      <c r="AH107" s="353"/>
      <c r="AI107" s="353"/>
      <c r="AJ107" s="353"/>
      <c r="AK107" s="353"/>
      <c r="AL107" s="353"/>
      <c r="AM107" s="353"/>
      <c r="AN107" s="353"/>
      <c r="AO107" s="353"/>
      <c r="AP107" s="352"/>
      <c r="AQ107" s="353"/>
      <c r="AR107" s="353"/>
      <c r="AS107" s="353"/>
      <c r="AT107" s="353"/>
      <c r="AU107" s="353"/>
      <c r="AV107" s="353"/>
      <c r="AW107" s="353"/>
      <c r="AX107" s="353"/>
      <c r="AY107" s="352"/>
      <c r="AZ107" s="353"/>
      <c r="BA107" s="353"/>
      <c r="BB107" s="353"/>
      <c r="BC107" s="353"/>
      <c r="BD107" s="353"/>
      <c r="BE107" s="353"/>
      <c r="BF107" s="353"/>
      <c r="BG107" s="353"/>
      <c r="BH107" s="352"/>
      <c r="BI107" s="353"/>
      <c r="BJ107" s="353"/>
      <c r="BK107" s="353"/>
      <c r="BL107" s="353"/>
      <c r="BM107" s="353"/>
      <c r="BN107" s="353"/>
      <c r="BO107" s="353"/>
      <c r="BP107" s="353"/>
      <c r="BQ107" s="356"/>
      <c r="BR107" s="356"/>
      <c r="BS107" s="356"/>
      <c r="BT107" s="356"/>
      <c r="BU107" s="356"/>
      <c r="BV107" s="356"/>
      <c r="BW107" s="356"/>
      <c r="BX107" s="356"/>
      <c r="BY107" s="356"/>
      <c r="BZ107" s="16"/>
    </row>
    <row r="108" spans="1:78" ht="6" customHeight="1">
      <c r="A108" s="19"/>
      <c r="B108" s="19"/>
      <c r="C108" s="336"/>
      <c r="D108" s="337"/>
      <c r="E108" s="337"/>
      <c r="F108" s="337"/>
      <c r="G108" s="337"/>
      <c r="H108" s="337"/>
      <c r="I108" s="337"/>
      <c r="J108" s="337"/>
      <c r="K108" s="337"/>
      <c r="L108" s="337"/>
      <c r="M108" s="337"/>
      <c r="N108" s="344"/>
      <c r="O108" s="345"/>
      <c r="P108" s="345"/>
      <c r="Q108" s="345"/>
      <c r="R108" s="345"/>
      <c r="S108" s="345"/>
      <c r="T108" s="345"/>
      <c r="U108" s="345"/>
      <c r="V108" s="345"/>
      <c r="W108" s="346"/>
      <c r="X108" s="354"/>
      <c r="Y108" s="355"/>
      <c r="Z108" s="355"/>
      <c r="AA108" s="355"/>
      <c r="AB108" s="355"/>
      <c r="AC108" s="355"/>
      <c r="AD108" s="355"/>
      <c r="AE108" s="355"/>
      <c r="AF108" s="355"/>
      <c r="AG108" s="354"/>
      <c r="AH108" s="355"/>
      <c r="AI108" s="355"/>
      <c r="AJ108" s="355"/>
      <c r="AK108" s="355"/>
      <c r="AL108" s="355"/>
      <c r="AM108" s="355"/>
      <c r="AN108" s="355"/>
      <c r="AO108" s="355"/>
      <c r="AP108" s="354"/>
      <c r="AQ108" s="355"/>
      <c r="AR108" s="355"/>
      <c r="AS108" s="355"/>
      <c r="AT108" s="355"/>
      <c r="AU108" s="355"/>
      <c r="AV108" s="355"/>
      <c r="AW108" s="355"/>
      <c r="AX108" s="355"/>
      <c r="AY108" s="354"/>
      <c r="AZ108" s="355"/>
      <c r="BA108" s="355"/>
      <c r="BB108" s="355"/>
      <c r="BC108" s="355"/>
      <c r="BD108" s="355"/>
      <c r="BE108" s="355"/>
      <c r="BF108" s="355"/>
      <c r="BG108" s="355"/>
      <c r="BH108" s="354"/>
      <c r="BI108" s="355"/>
      <c r="BJ108" s="355"/>
      <c r="BK108" s="355"/>
      <c r="BL108" s="355"/>
      <c r="BM108" s="355"/>
      <c r="BN108" s="355"/>
      <c r="BO108" s="355"/>
      <c r="BP108" s="355"/>
      <c r="BQ108" s="356"/>
      <c r="BR108" s="356"/>
      <c r="BS108" s="356"/>
      <c r="BT108" s="356"/>
      <c r="BU108" s="356"/>
      <c r="BV108" s="356"/>
      <c r="BW108" s="356"/>
      <c r="BX108" s="356"/>
      <c r="BY108" s="356"/>
      <c r="BZ108" s="16"/>
    </row>
    <row r="109" spans="1:78" ht="6.75" customHeight="1">
      <c r="A109" s="19"/>
      <c r="B109" s="19"/>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1"/>
      <c r="BY109" s="11"/>
      <c r="BZ109" s="16"/>
    </row>
    <row r="110" spans="1:78" ht="6.75" customHeight="1">
      <c r="A110" s="17"/>
      <c r="B110" s="17"/>
      <c r="C110" s="275" t="s">
        <v>19</v>
      </c>
      <c r="D110" s="275"/>
      <c r="E110" s="275"/>
      <c r="F110" s="275"/>
      <c r="G110" s="262"/>
      <c r="H110" s="263"/>
      <c r="I110" s="263"/>
      <c r="J110" s="263"/>
      <c r="K110" s="263"/>
      <c r="L110" s="263"/>
      <c r="M110" s="264"/>
      <c r="N110" s="258" t="s">
        <v>114</v>
      </c>
      <c r="O110" s="259"/>
      <c r="P110" s="259"/>
      <c r="Q110" s="259"/>
      <c r="R110" s="259"/>
      <c r="S110" s="259"/>
      <c r="T110" s="259"/>
      <c r="U110" s="259"/>
      <c r="V110" s="259"/>
      <c r="W110" s="259"/>
      <c r="X110" s="259"/>
      <c r="Y110" s="259"/>
      <c r="Z110" s="259"/>
      <c r="AA110" s="259"/>
      <c r="AB110" s="259"/>
      <c r="AC110" s="259"/>
      <c r="AD110" s="259"/>
      <c r="AE110" s="259"/>
      <c r="AF110" s="259"/>
      <c r="AG110" s="259"/>
      <c r="AH110" s="330"/>
      <c r="AI110" s="258" t="s">
        <v>21</v>
      </c>
      <c r="AJ110" s="259"/>
      <c r="AK110" s="259"/>
      <c r="AL110" s="259"/>
      <c r="AM110" s="259"/>
      <c r="AN110" s="259"/>
      <c r="AO110" s="259"/>
      <c r="AP110" s="259"/>
      <c r="AQ110" s="259"/>
      <c r="AR110" s="259"/>
      <c r="AS110" s="259"/>
      <c r="AT110" s="259"/>
      <c r="AU110" s="259"/>
      <c r="AV110" s="259"/>
      <c r="AW110" s="259"/>
      <c r="AX110" s="259"/>
      <c r="AY110" s="259"/>
      <c r="AZ110" s="259"/>
      <c r="BA110" s="259"/>
      <c r="BB110" s="259"/>
      <c r="BC110" s="330"/>
      <c r="BD110" s="357" t="s">
        <v>115</v>
      </c>
      <c r="BE110" s="358"/>
      <c r="BF110" s="358"/>
      <c r="BG110" s="358"/>
      <c r="BH110" s="358"/>
      <c r="BI110" s="358"/>
      <c r="BJ110" s="358"/>
      <c r="BK110" s="358"/>
      <c r="BL110" s="358"/>
      <c r="BM110" s="358"/>
      <c r="BN110" s="358"/>
      <c r="BO110" s="358"/>
      <c r="BP110" s="358"/>
      <c r="BQ110" s="358"/>
      <c r="BR110" s="358"/>
      <c r="BS110" s="358"/>
      <c r="BT110" s="358"/>
      <c r="BU110" s="358"/>
      <c r="BV110" s="358"/>
      <c r="BW110" s="358"/>
      <c r="BX110" s="358"/>
      <c r="BY110" s="359"/>
      <c r="BZ110" s="16"/>
    </row>
    <row r="111" spans="1:78" ht="6.75" customHeight="1">
      <c r="A111" s="17"/>
      <c r="B111" s="17"/>
      <c r="C111" s="275"/>
      <c r="D111" s="275"/>
      <c r="E111" s="275"/>
      <c r="F111" s="275"/>
      <c r="G111" s="265"/>
      <c r="H111" s="266"/>
      <c r="I111" s="266"/>
      <c r="J111" s="266"/>
      <c r="K111" s="266"/>
      <c r="L111" s="266"/>
      <c r="M111" s="267"/>
      <c r="N111" s="260"/>
      <c r="O111" s="261"/>
      <c r="P111" s="261"/>
      <c r="Q111" s="261"/>
      <c r="R111" s="261"/>
      <c r="S111" s="261"/>
      <c r="T111" s="261"/>
      <c r="U111" s="261"/>
      <c r="V111" s="261"/>
      <c r="W111" s="261"/>
      <c r="X111" s="261"/>
      <c r="Y111" s="261"/>
      <c r="Z111" s="261"/>
      <c r="AA111" s="261"/>
      <c r="AB111" s="261"/>
      <c r="AC111" s="261"/>
      <c r="AD111" s="261"/>
      <c r="AE111" s="261"/>
      <c r="AF111" s="261"/>
      <c r="AG111" s="261"/>
      <c r="AH111" s="331"/>
      <c r="AI111" s="260"/>
      <c r="AJ111" s="261"/>
      <c r="AK111" s="261"/>
      <c r="AL111" s="261"/>
      <c r="AM111" s="261"/>
      <c r="AN111" s="261"/>
      <c r="AO111" s="261"/>
      <c r="AP111" s="261"/>
      <c r="AQ111" s="261"/>
      <c r="AR111" s="261"/>
      <c r="AS111" s="261"/>
      <c r="AT111" s="261"/>
      <c r="AU111" s="261"/>
      <c r="AV111" s="261"/>
      <c r="AW111" s="261"/>
      <c r="AX111" s="261"/>
      <c r="AY111" s="261"/>
      <c r="AZ111" s="261"/>
      <c r="BA111" s="261"/>
      <c r="BB111" s="261"/>
      <c r="BC111" s="331"/>
      <c r="BD111" s="360"/>
      <c r="BE111" s="361"/>
      <c r="BF111" s="361"/>
      <c r="BG111" s="361"/>
      <c r="BH111" s="361"/>
      <c r="BI111" s="361"/>
      <c r="BJ111" s="361"/>
      <c r="BK111" s="361"/>
      <c r="BL111" s="361"/>
      <c r="BM111" s="361"/>
      <c r="BN111" s="361"/>
      <c r="BO111" s="361"/>
      <c r="BP111" s="361"/>
      <c r="BQ111" s="361"/>
      <c r="BR111" s="361"/>
      <c r="BS111" s="361"/>
      <c r="BT111" s="361"/>
      <c r="BU111" s="361"/>
      <c r="BV111" s="361"/>
      <c r="BW111" s="361"/>
      <c r="BX111" s="361"/>
      <c r="BY111" s="362"/>
      <c r="BZ111" s="16"/>
    </row>
    <row r="112" spans="1:78" ht="6.75" customHeight="1">
      <c r="A112" s="18"/>
      <c r="B112" s="18"/>
      <c r="C112" s="356" t="s">
        <v>70</v>
      </c>
      <c r="D112" s="356"/>
      <c r="E112" s="356"/>
      <c r="F112" s="356"/>
      <c r="G112" s="321"/>
      <c r="H112" s="322"/>
      <c r="I112" s="322"/>
      <c r="J112" s="322"/>
      <c r="K112" s="322"/>
      <c r="L112" s="322"/>
      <c r="M112" s="323"/>
      <c r="N112" s="273" t="str">
        <f>'支給申請額算定シート（Ⅴ．統合関係医療機関）'!B$3&amp;""</f>
        <v/>
      </c>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t="str">
        <f>'支給申請額算定シート（Ⅴ．統合関係医療機関）'!C$3&amp;""</f>
        <v/>
      </c>
      <c r="AJ112" s="273"/>
      <c r="AK112" s="273"/>
      <c r="AL112" s="273"/>
      <c r="AM112" s="273"/>
      <c r="AN112" s="273"/>
      <c r="AO112" s="273"/>
      <c r="AP112" s="273"/>
      <c r="AQ112" s="273"/>
      <c r="AR112" s="273"/>
      <c r="AS112" s="273"/>
      <c r="AT112" s="273"/>
      <c r="AU112" s="273"/>
      <c r="AV112" s="273"/>
      <c r="AW112" s="273"/>
      <c r="AX112" s="273"/>
      <c r="AY112" s="273"/>
      <c r="AZ112" s="273"/>
      <c r="BA112" s="273"/>
      <c r="BB112" s="273"/>
      <c r="BC112" s="273"/>
      <c r="BD112" s="273" t="str">
        <f>'支給申請額算定シート（Ⅴ．統合関係医療機関）'!G$3&amp;""</f>
        <v/>
      </c>
      <c r="BE112" s="273"/>
      <c r="BF112" s="273"/>
      <c r="BG112" s="273"/>
      <c r="BH112" s="273"/>
      <c r="BI112" s="273"/>
      <c r="BJ112" s="273"/>
      <c r="BK112" s="273"/>
      <c r="BL112" s="273"/>
      <c r="BM112" s="273"/>
      <c r="BN112" s="273"/>
      <c r="BO112" s="273"/>
      <c r="BP112" s="273"/>
      <c r="BQ112" s="273"/>
      <c r="BR112" s="273"/>
      <c r="BS112" s="273"/>
      <c r="BT112" s="273"/>
      <c r="BU112" s="273"/>
      <c r="BV112" s="273"/>
      <c r="BW112" s="273"/>
      <c r="BX112" s="273"/>
      <c r="BY112" s="273"/>
      <c r="BZ112" s="16"/>
    </row>
    <row r="113" spans="1:78" ht="6.75" customHeight="1">
      <c r="A113" s="18"/>
      <c r="B113" s="18"/>
      <c r="C113" s="356"/>
      <c r="D113" s="356"/>
      <c r="E113" s="356"/>
      <c r="F113" s="356"/>
      <c r="G113" s="324"/>
      <c r="H113" s="325"/>
      <c r="I113" s="325"/>
      <c r="J113" s="325"/>
      <c r="K113" s="325"/>
      <c r="L113" s="325"/>
      <c r="M113" s="326"/>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73"/>
      <c r="AP113" s="273"/>
      <c r="AQ113" s="273"/>
      <c r="AR113" s="273"/>
      <c r="AS113" s="273"/>
      <c r="AT113" s="273"/>
      <c r="AU113" s="273"/>
      <c r="AV113" s="273"/>
      <c r="AW113" s="273"/>
      <c r="AX113" s="273"/>
      <c r="AY113" s="273"/>
      <c r="AZ113" s="273"/>
      <c r="BA113" s="273"/>
      <c r="BB113" s="273"/>
      <c r="BC113" s="273"/>
      <c r="BD113" s="273"/>
      <c r="BE113" s="273"/>
      <c r="BF113" s="273"/>
      <c r="BG113" s="273"/>
      <c r="BH113" s="273"/>
      <c r="BI113" s="273"/>
      <c r="BJ113" s="273"/>
      <c r="BK113" s="273"/>
      <c r="BL113" s="273"/>
      <c r="BM113" s="273"/>
      <c r="BN113" s="273"/>
      <c r="BO113" s="273"/>
      <c r="BP113" s="273"/>
      <c r="BQ113" s="273"/>
      <c r="BR113" s="273"/>
      <c r="BS113" s="273"/>
      <c r="BT113" s="273"/>
      <c r="BU113" s="273"/>
      <c r="BV113" s="273"/>
      <c r="BW113" s="273"/>
      <c r="BX113" s="273"/>
      <c r="BY113" s="273"/>
      <c r="BZ113" s="16"/>
    </row>
    <row r="114" spans="1:78" ht="6.75" customHeight="1">
      <c r="A114" s="18"/>
      <c r="B114" s="18"/>
      <c r="C114" s="356"/>
      <c r="D114" s="356"/>
      <c r="E114" s="356"/>
      <c r="F114" s="356"/>
      <c r="G114" s="327"/>
      <c r="H114" s="328"/>
      <c r="I114" s="328"/>
      <c r="J114" s="328"/>
      <c r="K114" s="328"/>
      <c r="L114" s="328"/>
      <c r="M114" s="329"/>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4"/>
      <c r="AY114" s="274"/>
      <c r="AZ114" s="274"/>
      <c r="BA114" s="274"/>
      <c r="BB114" s="274"/>
      <c r="BC114" s="274"/>
      <c r="BD114" s="274"/>
      <c r="BE114" s="274"/>
      <c r="BF114" s="274"/>
      <c r="BG114" s="274"/>
      <c r="BH114" s="274"/>
      <c r="BI114" s="274"/>
      <c r="BJ114" s="274"/>
      <c r="BK114" s="274"/>
      <c r="BL114" s="274"/>
      <c r="BM114" s="274"/>
      <c r="BN114" s="274"/>
      <c r="BO114" s="274"/>
      <c r="BP114" s="274"/>
      <c r="BQ114" s="274"/>
      <c r="BR114" s="274"/>
      <c r="BS114" s="274"/>
      <c r="BT114" s="274"/>
      <c r="BU114" s="274"/>
      <c r="BV114" s="274"/>
      <c r="BW114" s="274"/>
      <c r="BX114" s="274"/>
      <c r="BY114" s="274"/>
      <c r="BZ114" s="16"/>
    </row>
    <row r="115" spans="1:78" ht="6.75" customHeight="1">
      <c r="A115" s="19"/>
      <c r="B115" s="19"/>
      <c r="C115" s="258" t="s">
        <v>24</v>
      </c>
      <c r="D115" s="259"/>
      <c r="E115" s="259"/>
      <c r="F115" s="259"/>
      <c r="G115" s="259"/>
      <c r="H115" s="259"/>
      <c r="I115" s="259"/>
      <c r="J115" s="259"/>
      <c r="K115" s="259"/>
      <c r="L115" s="259"/>
      <c r="M115" s="259"/>
      <c r="N115" s="262" t="s">
        <v>30</v>
      </c>
      <c r="O115" s="263"/>
      <c r="P115" s="263"/>
      <c r="Q115" s="263"/>
      <c r="R115" s="263"/>
      <c r="S115" s="263"/>
      <c r="T115" s="263"/>
      <c r="U115" s="263"/>
      <c r="V115" s="263"/>
      <c r="W115" s="264"/>
      <c r="X115" s="258" t="s">
        <v>57</v>
      </c>
      <c r="Y115" s="259"/>
      <c r="Z115" s="259"/>
      <c r="AA115" s="259"/>
      <c r="AB115" s="259"/>
      <c r="AC115" s="259"/>
      <c r="AD115" s="259"/>
      <c r="AE115" s="259"/>
      <c r="AF115" s="259"/>
      <c r="AG115" s="259"/>
      <c r="AH115" s="259"/>
      <c r="AI115" s="259"/>
      <c r="AJ115" s="259"/>
      <c r="AK115" s="259"/>
      <c r="AL115" s="259"/>
      <c r="AM115" s="259"/>
      <c r="AN115" s="259"/>
      <c r="AO115" s="259"/>
      <c r="AP115" s="259"/>
      <c r="AQ115" s="259"/>
      <c r="AR115" s="259"/>
      <c r="AS115" s="259"/>
      <c r="AT115" s="259"/>
      <c r="AU115" s="259"/>
      <c r="AV115" s="259"/>
      <c r="AW115" s="259"/>
      <c r="AX115" s="259"/>
      <c r="AY115" s="259"/>
      <c r="AZ115" s="259"/>
      <c r="BA115" s="259"/>
      <c r="BB115" s="259"/>
      <c r="BC115" s="259"/>
      <c r="BD115" s="259"/>
      <c r="BE115" s="259"/>
      <c r="BF115" s="259"/>
      <c r="BG115" s="259"/>
      <c r="BH115" s="259"/>
      <c r="BI115" s="259"/>
      <c r="BJ115" s="259"/>
      <c r="BK115" s="259"/>
      <c r="BL115" s="259"/>
      <c r="BM115" s="259"/>
      <c r="BN115" s="259"/>
      <c r="BO115" s="259"/>
      <c r="BP115" s="259"/>
      <c r="BQ115" s="259"/>
      <c r="BR115" s="259"/>
      <c r="BS115" s="259"/>
      <c r="BT115" s="259"/>
      <c r="BU115" s="259"/>
      <c r="BV115" s="259"/>
      <c r="BW115" s="259"/>
      <c r="BX115" s="259"/>
      <c r="BY115" s="330"/>
      <c r="BZ115" s="16"/>
    </row>
    <row r="116" spans="1:78" ht="6.75" customHeight="1">
      <c r="A116" s="19"/>
      <c r="B116" s="19"/>
      <c r="C116" s="260"/>
      <c r="D116" s="261"/>
      <c r="E116" s="261"/>
      <c r="F116" s="261"/>
      <c r="G116" s="261"/>
      <c r="H116" s="261"/>
      <c r="I116" s="261"/>
      <c r="J116" s="261"/>
      <c r="K116" s="261"/>
      <c r="L116" s="261"/>
      <c r="M116" s="261"/>
      <c r="N116" s="265"/>
      <c r="O116" s="266"/>
      <c r="P116" s="266"/>
      <c r="Q116" s="266"/>
      <c r="R116" s="266"/>
      <c r="S116" s="266"/>
      <c r="T116" s="266"/>
      <c r="U116" s="266"/>
      <c r="V116" s="266"/>
      <c r="W116" s="267"/>
      <c r="X116" s="260"/>
      <c r="Y116" s="261"/>
      <c r="Z116" s="261"/>
      <c r="AA116" s="261"/>
      <c r="AB116" s="261"/>
      <c r="AC116" s="261"/>
      <c r="AD116" s="261"/>
      <c r="AE116" s="261"/>
      <c r="AF116" s="261"/>
      <c r="AG116" s="261"/>
      <c r="AH116" s="261"/>
      <c r="AI116" s="261"/>
      <c r="AJ116" s="261"/>
      <c r="AK116" s="261"/>
      <c r="AL116" s="261"/>
      <c r="AM116" s="261"/>
      <c r="AN116" s="261"/>
      <c r="AO116" s="261"/>
      <c r="AP116" s="261"/>
      <c r="AQ116" s="261"/>
      <c r="AR116" s="261"/>
      <c r="AS116" s="261"/>
      <c r="AT116" s="261"/>
      <c r="AU116" s="261"/>
      <c r="AV116" s="261"/>
      <c r="AW116" s="261"/>
      <c r="AX116" s="261"/>
      <c r="AY116" s="261"/>
      <c r="AZ116" s="261"/>
      <c r="BA116" s="261"/>
      <c r="BB116" s="261"/>
      <c r="BC116" s="261"/>
      <c r="BD116" s="261"/>
      <c r="BE116" s="261"/>
      <c r="BF116" s="261"/>
      <c r="BG116" s="261"/>
      <c r="BH116" s="261"/>
      <c r="BI116" s="261"/>
      <c r="BJ116" s="261"/>
      <c r="BK116" s="261"/>
      <c r="BL116" s="261"/>
      <c r="BM116" s="261"/>
      <c r="BN116" s="261"/>
      <c r="BO116" s="261"/>
      <c r="BP116" s="261"/>
      <c r="BQ116" s="261"/>
      <c r="BR116" s="261"/>
      <c r="BS116" s="261"/>
      <c r="BT116" s="261"/>
      <c r="BU116" s="261"/>
      <c r="BV116" s="261"/>
      <c r="BW116" s="261"/>
      <c r="BX116" s="261"/>
      <c r="BY116" s="331"/>
      <c r="BZ116" s="16"/>
    </row>
    <row r="117" spans="1:78" ht="6.75" customHeight="1">
      <c r="A117" s="19"/>
      <c r="B117" s="19"/>
      <c r="C117" s="332" t="str">
        <f>'支給申請額算定シート（Ⅴ．統合関係医療機関）'!B$5&amp;""</f>
        <v/>
      </c>
      <c r="D117" s="333"/>
      <c r="E117" s="333"/>
      <c r="F117" s="333"/>
      <c r="G117" s="333"/>
      <c r="H117" s="333"/>
      <c r="I117" s="333"/>
      <c r="J117" s="333"/>
      <c r="K117" s="333"/>
      <c r="L117" s="333"/>
      <c r="M117" s="333"/>
      <c r="N117" s="338" t="str">
        <f>'支給申請額算定シート（Ⅴ．統合関係医療機関）'!C$5&amp;""</f>
        <v/>
      </c>
      <c r="O117" s="339"/>
      <c r="P117" s="339"/>
      <c r="Q117" s="339"/>
      <c r="R117" s="339"/>
      <c r="S117" s="339"/>
      <c r="T117" s="339"/>
      <c r="U117" s="339"/>
      <c r="V117" s="339"/>
      <c r="W117" s="340"/>
      <c r="X117" s="258" t="s">
        <v>22</v>
      </c>
      <c r="Y117" s="259"/>
      <c r="Z117" s="259"/>
      <c r="AA117" s="259"/>
      <c r="AB117" s="259"/>
      <c r="AC117" s="259"/>
      <c r="AD117" s="259"/>
      <c r="AE117" s="259"/>
      <c r="AF117" s="259"/>
      <c r="AG117" s="20"/>
      <c r="AH117" s="20"/>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2"/>
      <c r="BZ117" s="16"/>
    </row>
    <row r="118" spans="1:78" ht="6.75" customHeight="1">
      <c r="A118" s="19"/>
      <c r="B118" s="19"/>
      <c r="C118" s="334"/>
      <c r="D118" s="335"/>
      <c r="E118" s="335"/>
      <c r="F118" s="335"/>
      <c r="G118" s="335"/>
      <c r="H118" s="335"/>
      <c r="I118" s="335"/>
      <c r="J118" s="335"/>
      <c r="K118" s="335"/>
      <c r="L118" s="335"/>
      <c r="M118" s="335"/>
      <c r="N118" s="341"/>
      <c r="O118" s="342"/>
      <c r="P118" s="342"/>
      <c r="Q118" s="342"/>
      <c r="R118" s="342"/>
      <c r="S118" s="342"/>
      <c r="T118" s="342"/>
      <c r="U118" s="342"/>
      <c r="V118" s="342"/>
      <c r="W118" s="343"/>
      <c r="X118" s="347"/>
      <c r="Y118" s="348"/>
      <c r="Z118" s="348"/>
      <c r="AA118" s="348"/>
      <c r="AB118" s="348"/>
      <c r="AC118" s="348"/>
      <c r="AD118" s="348"/>
      <c r="AE118" s="348"/>
      <c r="AF118" s="348"/>
      <c r="AG118" s="349" t="s">
        <v>13</v>
      </c>
      <c r="AH118" s="349"/>
      <c r="AI118" s="349"/>
      <c r="AJ118" s="349"/>
      <c r="AK118" s="349"/>
      <c r="AL118" s="349"/>
      <c r="AM118" s="349"/>
      <c r="AN118" s="349"/>
      <c r="AO118" s="349"/>
      <c r="AP118" s="349" t="s">
        <v>14</v>
      </c>
      <c r="AQ118" s="349"/>
      <c r="AR118" s="349"/>
      <c r="AS118" s="349"/>
      <c r="AT118" s="349"/>
      <c r="AU118" s="349"/>
      <c r="AV118" s="349"/>
      <c r="AW118" s="349"/>
      <c r="AX118" s="349"/>
      <c r="AY118" s="349" t="s">
        <v>15</v>
      </c>
      <c r="AZ118" s="349"/>
      <c r="BA118" s="349"/>
      <c r="BB118" s="349"/>
      <c r="BC118" s="349"/>
      <c r="BD118" s="349"/>
      <c r="BE118" s="349"/>
      <c r="BF118" s="349"/>
      <c r="BG118" s="349"/>
      <c r="BH118" s="349" t="s">
        <v>17</v>
      </c>
      <c r="BI118" s="349"/>
      <c r="BJ118" s="349"/>
      <c r="BK118" s="349"/>
      <c r="BL118" s="349"/>
      <c r="BM118" s="349"/>
      <c r="BN118" s="349"/>
      <c r="BO118" s="349"/>
      <c r="BP118" s="349"/>
      <c r="BQ118" s="349" t="s">
        <v>16</v>
      </c>
      <c r="BR118" s="349"/>
      <c r="BS118" s="349"/>
      <c r="BT118" s="349"/>
      <c r="BU118" s="349"/>
      <c r="BV118" s="349"/>
      <c r="BW118" s="349"/>
      <c r="BX118" s="349"/>
      <c r="BY118" s="349"/>
      <c r="BZ118" s="16"/>
    </row>
    <row r="119" spans="1:78" ht="6.75" customHeight="1">
      <c r="A119" s="19"/>
      <c r="B119" s="19"/>
      <c r="C119" s="334"/>
      <c r="D119" s="335"/>
      <c r="E119" s="335"/>
      <c r="F119" s="335"/>
      <c r="G119" s="335"/>
      <c r="H119" s="335"/>
      <c r="I119" s="335"/>
      <c r="J119" s="335"/>
      <c r="K119" s="335"/>
      <c r="L119" s="335"/>
      <c r="M119" s="335"/>
      <c r="N119" s="341"/>
      <c r="O119" s="342"/>
      <c r="P119" s="342"/>
      <c r="Q119" s="342"/>
      <c r="R119" s="342"/>
      <c r="S119" s="342"/>
      <c r="T119" s="342"/>
      <c r="U119" s="342"/>
      <c r="V119" s="342"/>
      <c r="W119" s="343"/>
      <c r="X119" s="260"/>
      <c r="Y119" s="261"/>
      <c r="Z119" s="261"/>
      <c r="AA119" s="261"/>
      <c r="AB119" s="261"/>
      <c r="AC119" s="261"/>
      <c r="AD119" s="261"/>
      <c r="AE119" s="261"/>
      <c r="AF119" s="261"/>
      <c r="AG119" s="349"/>
      <c r="AH119" s="349"/>
      <c r="AI119" s="349"/>
      <c r="AJ119" s="349"/>
      <c r="AK119" s="349"/>
      <c r="AL119" s="349"/>
      <c r="AM119" s="349"/>
      <c r="AN119" s="349"/>
      <c r="AO119" s="349"/>
      <c r="AP119" s="349"/>
      <c r="AQ119" s="349"/>
      <c r="AR119" s="349"/>
      <c r="AS119" s="349"/>
      <c r="AT119" s="349"/>
      <c r="AU119" s="349"/>
      <c r="AV119" s="349"/>
      <c r="AW119" s="349"/>
      <c r="AX119" s="349"/>
      <c r="AY119" s="349"/>
      <c r="AZ119" s="349"/>
      <c r="BA119" s="349"/>
      <c r="BB119" s="349"/>
      <c r="BC119" s="349"/>
      <c r="BD119" s="349"/>
      <c r="BE119" s="349"/>
      <c r="BF119" s="349"/>
      <c r="BG119" s="349"/>
      <c r="BH119" s="349"/>
      <c r="BI119" s="349"/>
      <c r="BJ119" s="349"/>
      <c r="BK119" s="349"/>
      <c r="BL119" s="349"/>
      <c r="BM119" s="349"/>
      <c r="BN119" s="349"/>
      <c r="BO119" s="349"/>
      <c r="BP119" s="349"/>
      <c r="BQ119" s="349"/>
      <c r="BR119" s="349"/>
      <c r="BS119" s="349"/>
      <c r="BT119" s="349"/>
      <c r="BU119" s="349"/>
      <c r="BV119" s="349"/>
      <c r="BW119" s="349"/>
      <c r="BX119" s="349"/>
      <c r="BY119" s="349"/>
      <c r="BZ119" s="16"/>
    </row>
    <row r="120" spans="1:78" ht="6" customHeight="1">
      <c r="A120" s="19"/>
      <c r="B120" s="19"/>
      <c r="C120" s="334"/>
      <c r="D120" s="335"/>
      <c r="E120" s="335"/>
      <c r="F120" s="335"/>
      <c r="G120" s="335"/>
      <c r="H120" s="335"/>
      <c r="I120" s="335"/>
      <c r="J120" s="335"/>
      <c r="K120" s="335"/>
      <c r="L120" s="335"/>
      <c r="M120" s="335"/>
      <c r="N120" s="341"/>
      <c r="O120" s="342"/>
      <c r="P120" s="342"/>
      <c r="Q120" s="342"/>
      <c r="R120" s="342"/>
      <c r="S120" s="342"/>
      <c r="T120" s="342"/>
      <c r="U120" s="342"/>
      <c r="V120" s="342"/>
      <c r="W120" s="343"/>
      <c r="X120" s="350">
        <f>SUM(AG120:BY122)</f>
        <v>0</v>
      </c>
      <c r="Y120" s="351"/>
      <c r="Z120" s="351"/>
      <c r="AA120" s="351"/>
      <c r="AB120" s="351"/>
      <c r="AC120" s="351"/>
      <c r="AD120" s="351"/>
      <c r="AE120" s="351"/>
      <c r="AF120" s="351"/>
      <c r="AG120" s="350">
        <f>'支給申請額算定シート（Ⅴ．統合関係医療機関）'!C$11</f>
        <v>0</v>
      </c>
      <c r="AH120" s="351"/>
      <c r="AI120" s="351"/>
      <c r="AJ120" s="351"/>
      <c r="AK120" s="351"/>
      <c r="AL120" s="351"/>
      <c r="AM120" s="351"/>
      <c r="AN120" s="351"/>
      <c r="AO120" s="351"/>
      <c r="AP120" s="350">
        <f>'支給申請額算定シート（Ⅴ．統合関係医療機関）'!D$11</f>
        <v>0</v>
      </c>
      <c r="AQ120" s="351"/>
      <c r="AR120" s="351"/>
      <c r="AS120" s="351"/>
      <c r="AT120" s="351"/>
      <c r="AU120" s="351"/>
      <c r="AV120" s="351"/>
      <c r="AW120" s="351"/>
      <c r="AX120" s="351"/>
      <c r="AY120" s="350">
        <f>'支給申請額算定シート（Ⅴ．統合関係医療機関）'!E$11</f>
        <v>0</v>
      </c>
      <c r="AZ120" s="351"/>
      <c r="BA120" s="351"/>
      <c r="BB120" s="351"/>
      <c r="BC120" s="351"/>
      <c r="BD120" s="351"/>
      <c r="BE120" s="351"/>
      <c r="BF120" s="351"/>
      <c r="BG120" s="351"/>
      <c r="BH120" s="350">
        <f>'支給申請額算定シート（Ⅴ．統合関係医療機関）'!F$11</f>
        <v>0</v>
      </c>
      <c r="BI120" s="351"/>
      <c r="BJ120" s="351"/>
      <c r="BK120" s="351"/>
      <c r="BL120" s="351"/>
      <c r="BM120" s="351"/>
      <c r="BN120" s="351"/>
      <c r="BO120" s="351"/>
      <c r="BP120" s="351"/>
      <c r="BQ120" s="356">
        <f>'支給申請額算定シート（Ⅴ．統合関係医療機関）'!G$11</f>
        <v>0</v>
      </c>
      <c r="BR120" s="356"/>
      <c r="BS120" s="356"/>
      <c r="BT120" s="356"/>
      <c r="BU120" s="356"/>
      <c r="BV120" s="356"/>
      <c r="BW120" s="356"/>
      <c r="BX120" s="356"/>
      <c r="BY120" s="356"/>
      <c r="BZ120" s="16"/>
    </row>
    <row r="121" spans="1:78" ht="6" customHeight="1">
      <c r="A121" s="19"/>
      <c r="B121" s="19"/>
      <c r="C121" s="334"/>
      <c r="D121" s="335"/>
      <c r="E121" s="335"/>
      <c r="F121" s="335"/>
      <c r="G121" s="335"/>
      <c r="H121" s="335"/>
      <c r="I121" s="335"/>
      <c r="J121" s="335"/>
      <c r="K121" s="335"/>
      <c r="L121" s="335"/>
      <c r="M121" s="335"/>
      <c r="N121" s="341"/>
      <c r="O121" s="342"/>
      <c r="P121" s="342"/>
      <c r="Q121" s="342"/>
      <c r="R121" s="342"/>
      <c r="S121" s="342"/>
      <c r="T121" s="342"/>
      <c r="U121" s="342"/>
      <c r="V121" s="342"/>
      <c r="W121" s="343"/>
      <c r="X121" s="352"/>
      <c r="Y121" s="353"/>
      <c r="Z121" s="353"/>
      <c r="AA121" s="353"/>
      <c r="AB121" s="353"/>
      <c r="AC121" s="353"/>
      <c r="AD121" s="353"/>
      <c r="AE121" s="353"/>
      <c r="AF121" s="353"/>
      <c r="AG121" s="352"/>
      <c r="AH121" s="353"/>
      <c r="AI121" s="353"/>
      <c r="AJ121" s="353"/>
      <c r="AK121" s="353"/>
      <c r="AL121" s="353"/>
      <c r="AM121" s="353"/>
      <c r="AN121" s="353"/>
      <c r="AO121" s="353"/>
      <c r="AP121" s="352"/>
      <c r="AQ121" s="353"/>
      <c r="AR121" s="353"/>
      <c r="AS121" s="353"/>
      <c r="AT121" s="353"/>
      <c r="AU121" s="353"/>
      <c r="AV121" s="353"/>
      <c r="AW121" s="353"/>
      <c r="AX121" s="353"/>
      <c r="AY121" s="352"/>
      <c r="AZ121" s="353"/>
      <c r="BA121" s="353"/>
      <c r="BB121" s="353"/>
      <c r="BC121" s="353"/>
      <c r="BD121" s="353"/>
      <c r="BE121" s="353"/>
      <c r="BF121" s="353"/>
      <c r="BG121" s="353"/>
      <c r="BH121" s="352"/>
      <c r="BI121" s="353"/>
      <c r="BJ121" s="353"/>
      <c r="BK121" s="353"/>
      <c r="BL121" s="353"/>
      <c r="BM121" s="353"/>
      <c r="BN121" s="353"/>
      <c r="BO121" s="353"/>
      <c r="BP121" s="353"/>
      <c r="BQ121" s="356"/>
      <c r="BR121" s="356"/>
      <c r="BS121" s="356"/>
      <c r="BT121" s="356"/>
      <c r="BU121" s="356"/>
      <c r="BV121" s="356"/>
      <c r="BW121" s="356"/>
      <c r="BX121" s="356"/>
      <c r="BY121" s="356"/>
      <c r="BZ121" s="16"/>
    </row>
    <row r="122" spans="1:78" ht="6" customHeight="1">
      <c r="A122" s="19"/>
      <c r="B122" s="19"/>
      <c r="C122" s="336"/>
      <c r="D122" s="337"/>
      <c r="E122" s="337"/>
      <c r="F122" s="337"/>
      <c r="G122" s="337"/>
      <c r="H122" s="337"/>
      <c r="I122" s="337"/>
      <c r="J122" s="337"/>
      <c r="K122" s="337"/>
      <c r="L122" s="337"/>
      <c r="M122" s="337"/>
      <c r="N122" s="344"/>
      <c r="O122" s="345"/>
      <c r="P122" s="345"/>
      <c r="Q122" s="345"/>
      <c r="R122" s="345"/>
      <c r="S122" s="345"/>
      <c r="T122" s="345"/>
      <c r="U122" s="345"/>
      <c r="V122" s="345"/>
      <c r="W122" s="346"/>
      <c r="X122" s="354"/>
      <c r="Y122" s="355"/>
      <c r="Z122" s="355"/>
      <c r="AA122" s="355"/>
      <c r="AB122" s="355"/>
      <c r="AC122" s="355"/>
      <c r="AD122" s="355"/>
      <c r="AE122" s="355"/>
      <c r="AF122" s="355"/>
      <c r="AG122" s="354"/>
      <c r="AH122" s="355"/>
      <c r="AI122" s="355"/>
      <c r="AJ122" s="355"/>
      <c r="AK122" s="355"/>
      <c r="AL122" s="355"/>
      <c r="AM122" s="355"/>
      <c r="AN122" s="355"/>
      <c r="AO122" s="355"/>
      <c r="AP122" s="354"/>
      <c r="AQ122" s="355"/>
      <c r="AR122" s="355"/>
      <c r="AS122" s="355"/>
      <c r="AT122" s="355"/>
      <c r="AU122" s="355"/>
      <c r="AV122" s="355"/>
      <c r="AW122" s="355"/>
      <c r="AX122" s="355"/>
      <c r="AY122" s="354"/>
      <c r="AZ122" s="355"/>
      <c r="BA122" s="355"/>
      <c r="BB122" s="355"/>
      <c r="BC122" s="355"/>
      <c r="BD122" s="355"/>
      <c r="BE122" s="355"/>
      <c r="BF122" s="355"/>
      <c r="BG122" s="355"/>
      <c r="BH122" s="354"/>
      <c r="BI122" s="355"/>
      <c r="BJ122" s="355"/>
      <c r="BK122" s="355"/>
      <c r="BL122" s="355"/>
      <c r="BM122" s="355"/>
      <c r="BN122" s="355"/>
      <c r="BO122" s="355"/>
      <c r="BP122" s="355"/>
      <c r="BQ122" s="356"/>
      <c r="BR122" s="356"/>
      <c r="BS122" s="356"/>
      <c r="BT122" s="356"/>
      <c r="BU122" s="356"/>
      <c r="BV122" s="356"/>
      <c r="BW122" s="356"/>
      <c r="BX122" s="356"/>
      <c r="BY122" s="356"/>
      <c r="BZ122" s="16"/>
    </row>
    <row r="123" spans="1:78" ht="6.75" customHeight="1">
      <c r="A123" s="19"/>
      <c r="B123" s="19"/>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1"/>
      <c r="BY123" s="11"/>
      <c r="BZ123" s="16"/>
    </row>
    <row r="124" spans="1:78" ht="6.75" customHeight="1">
      <c r="A124" s="17"/>
      <c r="B124" s="17"/>
      <c r="C124" s="275" t="s">
        <v>19</v>
      </c>
      <c r="D124" s="275"/>
      <c r="E124" s="275"/>
      <c r="F124" s="275"/>
      <c r="G124" s="262"/>
      <c r="H124" s="263"/>
      <c r="I124" s="263"/>
      <c r="J124" s="263"/>
      <c r="K124" s="263"/>
      <c r="L124" s="263"/>
      <c r="M124" s="264"/>
      <c r="N124" s="258" t="s">
        <v>114</v>
      </c>
      <c r="O124" s="259"/>
      <c r="P124" s="259"/>
      <c r="Q124" s="259"/>
      <c r="R124" s="259"/>
      <c r="S124" s="259"/>
      <c r="T124" s="259"/>
      <c r="U124" s="259"/>
      <c r="V124" s="259"/>
      <c r="W124" s="259"/>
      <c r="X124" s="259"/>
      <c r="Y124" s="259"/>
      <c r="Z124" s="259"/>
      <c r="AA124" s="259"/>
      <c r="AB124" s="259"/>
      <c r="AC124" s="259"/>
      <c r="AD124" s="259"/>
      <c r="AE124" s="259"/>
      <c r="AF124" s="259"/>
      <c r="AG124" s="259"/>
      <c r="AH124" s="330"/>
      <c r="AI124" s="258" t="s">
        <v>21</v>
      </c>
      <c r="AJ124" s="259"/>
      <c r="AK124" s="259"/>
      <c r="AL124" s="259"/>
      <c r="AM124" s="259"/>
      <c r="AN124" s="259"/>
      <c r="AO124" s="259"/>
      <c r="AP124" s="259"/>
      <c r="AQ124" s="259"/>
      <c r="AR124" s="259"/>
      <c r="AS124" s="259"/>
      <c r="AT124" s="259"/>
      <c r="AU124" s="259"/>
      <c r="AV124" s="259"/>
      <c r="AW124" s="259"/>
      <c r="AX124" s="259"/>
      <c r="AY124" s="259"/>
      <c r="AZ124" s="259"/>
      <c r="BA124" s="259"/>
      <c r="BB124" s="259"/>
      <c r="BC124" s="330"/>
      <c r="BD124" s="357" t="s">
        <v>115</v>
      </c>
      <c r="BE124" s="358"/>
      <c r="BF124" s="358"/>
      <c r="BG124" s="358"/>
      <c r="BH124" s="358"/>
      <c r="BI124" s="358"/>
      <c r="BJ124" s="358"/>
      <c r="BK124" s="358"/>
      <c r="BL124" s="358"/>
      <c r="BM124" s="358"/>
      <c r="BN124" s="358"/>
      <c r="BO124" s="358"/>
      <c r="BP124" s="358"/>
      <c r="BQ124" s="358"/>
      <c r="BR124" s="358"/>
      <c r="BS124" s="358"/>
      <c r="BT124" s="358"/>
      <c r="BU124" s="358"/>
      <c r="BV124" s="358"/>
      <c r="BW124" s="358"/>
      <c r="BX124" s="358"/>
      <c r="BY124" s="359"/>
      <c r="BZ124" s="16"/>
    </row>
    <row r="125" spans="1:78" ht="6.75" customHeight="1">
      <c r="A125" s="17"/>
      <c r="B125" s="17"/>
      <c r="C125" s="275"/>
      <c r="D125" s="275"/>
      <c r="E125" s="275"/>
      <c r="F125" s="275"/>
      <c r="G125" s="265"/>
      <c r="H125" s="266"/>
      <c r="I125" s="266"/>
      <c r="J125" s="266"/>
      <c r="K125" s="266"/>
      <c r="L125" s="266"/>
      <c r="M125" s="267"/>
      <c r="N125" s="260"/>
      <c r="O125" s="261"/>
      <c r="P125" s="261"/>
      <c r="Q125" s="261"/>
      <c r="R125" s="261"/>
      <c r="S125" s="261"/>
      <c r="T125" s="261"/>
      <c r="U125" s="261"/>
      <c r="V125" s="261"/>
      <c r="W125" s="261"/>
      <c r="X125" s="261"/>
      <c r="Y125" s="261"/>
      <c r="Z125" s="261"/>
      <c r="AA125" s="261"/>
      <c r="AB125" s="261"/>
      <c r="AC125" s="261"/>
      <c r="AD125" s="261"/>
      <c r="AE125" s="261"/>
      <c r="AF125" s="261"/>
      <c r="AG125" s="261"/>
      <c r="AH125" s="331"/>
      <c r="AI125" s="260"/>
      <c r="AJ125" s="261"/>
      <c r="AK125" s="261"/>
      <c r="AL125" s="261"/>
      <c r="AM125" s="261"/>
      <c r="AN125" s="261"/>
      <c r="AO125" s="261"/>
      <c r="AP125" s="261"/>
      <c r="AQ125" s="261"/>
      <c r="AR125" s="261"/>
      <c r="AS125" s="261"/>
      <c r="AT125" s="261"/>
      <c r="AU125" s="261"/>
      <c r="AV125" s="261"/>
      <c r="AW125" s="261"/>
      <c r="AX125" s="261"/>
      <c r="AY125" s="261"/>
      <c r="AZ125" s="261"/>
      <c r="BA125" s="261"/>
      <c r="BB125" s="261"/>
      <c r="BC125" s="331"/>
      <c r="BD125" s="360"/>
      <c r="BE125" s="361"/>
      <c r="BF125" s="361"/>
      <c r="BG125" s="361"/>
      <c r="BH125" s="361"/>
      <c r="BI125" s="361"/>
      <c r="BJ125" s="361"/>
      <c r="BK125" s="361"/>
      <c r="BL125" s="361"/>
      <c r="BM125" s="361"/>
      <c r="BN125" s="361"/>
      <c r="BO125" s="361"/>
      <c r="BP125" s="361"/>
      <c r="BQ125" s="361"/>
      <c r="BR125" s="361"/>
      <c r="BS125" s="361"/>
      <c r="BT125" s="361"/>
      <c r="BU125" s="361"/>
      <c r="BV125" s="361"/>
      <c r="BW125" s="361"/>
      <c r="BX125" s="361"/>
      <c r="BY125" s="362"/>
      <c r="BZ125" s="16"/>
    </row>
    <row r="126" spans="1:78" ht="6.75" customHeight="1">
      <c r="A126" s="18"/>
      <c r="B126" s="18"/>
      <c r="C126" s="356" t="s">
        <v>72</v>
      </c>
      <c r="D126" s="356"/>
      <c r="E126" s="356"/>
      <c r="F126" s="356"/>
      <c r="G126" s="321"/>
      <c r="H126" s="322"/>
      <c r="I126" s="322"/>
      <c r="J126" s="322"/>
      <c r="K126" s="322"/>
      <c r="L126" s="322"/>
      <c r="M126" s="323"/>
      <c r="N126" s="273" t="str">
        <f>'支給申請額算定シート（Ⅵ．統合関係医療機関）'!B$3&amp;""</f>
        <v/>
      </c>
      <c r="O126" s="273"/>
      <c r="P126" s="273"/>
      <c r="Q126" s="273"/>
      <c r="R126" s="273"/>
      <c r="S126" s="273"/>
      <c r="T126" s="273"/>
      <c r="U126" s="273"/>
      <c r="V126" s="273"/>
      <c r="W126" s="273"/>
      <c r="X126" s="273"/>
      <c r="Y126" s="273"/>
      <c r="Z126" s="273"/>
      <c r="AA126" s="273"/>
      <c r="AB126" s="273"/>
      <c r="AC126" s="273"/>
      <c r="AD126" s="273"/>
      <c r="AE126" s="273"/>
      <c r="AF126" s="273"/>
      <c r="AG126" s="273"/>
      <c r="AH126" s="273"/>
      <c r="AI126" s="273" t="str">
        <f>'支給申請額算定シート（Ⅵ．統合関係医療機関）'!C$3&amp;""</f>
        <v/>
      </c>
      <c r="AJ126" s="273"/>
      <c r="AK126" s="273"/>
      <c r="AL126" s="273"/>
      <c r="AM126" s="273"/>
      <c r="AN126" s="273"/>
      <c r="AO126" s="273"/>
      <c r="AP126" s="273"/>
      <c r="AQ126" s="273"/>
      <c r="AR126" s="273"/>
      <c r="AS126" s="273"/>
      <c r="AT126" s="273"/>
      <c r="AU126" s="273"/>
      <c r="AV126" s="273"/>
      <c r="AW126" s="273"/>
      <c r="AX126" s="273"/>
      <c r="AY126" s="273"/>
      <c r="AZ126" s="273"/>
      <c r="BA126" s="273"/>
      <c r="BB126" s="273"/>
      <c r="BC126" s="273"/>
      <c r="BD126" s="273" t="str">
        <f>'支給申請額算定シート（Ⅵ．統合関係医療機関）'!G$3&amp;""</f>
        <v/>
      </c>
      <c r="BE126" s="273"/>
      <c r="BF126" s="273"/>
      <c r="BG126" s="273"/>
      <c r="BH126" s="273"/>
      <c r="BI126" s="273"/>
      <c r="BJ126" s="273"/>
      <c r="BK126" s="273"/>
      <c r="BL126" s="273"/>
      <c r="BM126" s="273"/>
      <c r="BN126" s="273"/>
      <c r="BO126" s="273"/>
      <c r="BP126" s="273"/>
      <c r="BQ126" s="273"/>
      <c r="BR126" s="273"/>
      <c r="BS126" s="273"/>
      <c r="BT126" s="273"/>
      <c r="BU126" s="273"/>
      <c r="BV126" s="273"/>
      <c r="BW126" s="273"/>
      <c r="BX126" s="273"/>
      <c r="BY126" s="273"/>
      <c r="BZ126" s="16"/>
    </row>
    <row r="127" spans="1:78" ht="6.75" customHeight="1">
      <c r="A127" s="18"/>
      <c r="B127" s="18"/>
      <c r="C127" s="356"/>
      <c r="D127" s="356"/>
      <c r="E127" s="356"/>
      <c r="F127" s="356"/>
      <c r="G127" s="324"/>
      <c r="H127" s="325"/>
      <c r="I127" s="325"/>
      <c r="J127" s="325"/>
      <c r="K127" s="325"/>
      <c r="L127" s="325"/>
      <c r="M127" s="326"/>
      <c r="N127" s="273"/>
      <c r="O127" s="273"/>
      <c r="P127" s="273"/>
      <c r="Q127" s="273"/>
      <c r="R127" s="273"/>
      <c r="S127" s="273"/>
      <c r="T127" s="273"/>
      <c r="U127" s="273"/>
      <c r="V127" s="273"/>
      <c r="W127" s="273"/>
      <c r="X127" s="273"/>
      <c r="Y127" s="273"/>
      <c r="Z127" s="273"/>
      <c r="AA127" s="273"/>
      <c r="AB127" s="273"/>
      <c r="AC127" s="273"/>
      <c r="AD127" s="273"/>
      <c r="AE127" s="273"/>
      <c r="AF127" s="273"/>
      <c r="AG127" s="273"/>
      <c r="AH127" s="273"/>
      <c r="AI127" s="273"/>
      <c r="AJ127" s="273"/>
      <c r="AK127" s="273"/>
      <c r="AL127" s="273"/>
      <c r="AM127" s="273"/>
      <c r="AN127" s="273"/>
      <c r="AO127" s="273"/>
      <c r="AP127" s="273"/>
      <c r="AQ127" s="273"/>
      <c r="AR127" s="273"/>
      <c r="AS127" s="273"/>
      <c r="AT127" s="273"/>
      <c r="AU127" s="273"/>
      <c r="AV127" s="273"/>
      <c r="AW127" s="273"/>
      <c r="AX127" s="273"/>
      <c r="AY127" s="273"/>
      <c r="AZ127" s="273"/>
      <c r="BA127" s="273"/>
      <c r="BB127" s="273"/>
      <c r="BC127" s="273"/>
      <c r="BD127" s="273"/>
      <c r="BE127" s="273"/>
      <c r="BF127" s="273"/>
      <c r="BG127" s="273"/>
      <c r="BH127" s="273"/>
      <c r="BI127" s="273"/>
      <c r="BJ127" s="273"/>
      <c r="BK127" s="273"/>
      <c r="BL127" s="273"/>
      <c r="BM127" s="273"/>
      <c r="BN127" s="273"/>
      <c r="BO127" s="273"/>
      <c r="BP127" s="273"/>
      <c r="BQ127" s="273"/>
      <c r="BR127" s="273"/>
      <c r="BS127" s="273"/>
      <c r="BT127" s="273"/>
      <c r="BU127" s="273"/>
      <c r="BV127" s="273"/>
      <c r="BW127" s="273"/>
      <c r="BX127" s="273"/>
      <c r="BY127" s="273"/>
      <c r="BZ127" s="16"/>
    </row>
    <row r="128" spans="1:78" ht="6.75" customHeight="1">
      <c r="A128" s="18"/>
      <c r="B128" s="18"/>
      <c r="C128" s="356"/>
      <c r="D128" s="356"/>
      <c r="E128" s="356"/>
      <c r="F128" s="356"/>
      <c r="G128" s="327"/>
      <c r="H128" s="328"/>
      <c r="I128" s="328"/>
      <c r="J128" s="328"/>
      <c r="K128" s="328"/>
      <c r="L128" s="328"/>
      <c r="M128" s="329"/>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4"/>
      <c r="AY128" s="274"/>
      <c r="AZ128" s="274"/>
      <c r="BA128" s="274"/>
      <c r="BB128" s="274"/>
      <c r="BC128" s="274"/>
      <c r="BD128" s="274"/>
      <c r="BE128" s="274"/>
      <c r="BF128" s="274"/>
      <c r="BG128" s="274"/>
      <c r="BH128" s="274"/>
      <c r="BI128" s="274"/>
      <c r="BJ128" s="274"/>
      <c r="BK128" s="274"/>
      <c r="BL128" s="274"/>
      <c r="BM128" s="274"/>
      <c r="BN128" s="274"/>
      <c r="BO128" s="274"/>
      <c r="BP128" s="274"/>
      <c r="BQ128" s="274"/>
      <c r="BR128" s="274"/>
      <c r="BS128" s="274"/>
      <c r="BT128" s="274"/>
      <c r="BU128" s="274"/>
      <c r="BV128" s="274"/>
      <c r="BW128" s="274"/>
      <c r="BX128" s="274"/>
      <c r="BY128" s="274"/>
      <c r="BZ128" s="16"/>
    </row>
    <row r="129" spans="1:78" ht="6.75" customHeight="1">
      <c r="A129" s="19"/>
      <c r="B129" s="19"/>
      <c r="C129" s="258" t="s">
        <v>24</v>
      </c>
      <c r="D129" s="259"/>
      <c r="E129" s="259"/>
      <c r="F129" s="259"/>
      <c r="G129" s="259"/>
      <c r="H129" s="259"/>
      <c r="I129" s="259"/>
      <c r="J129" s="259"/>
      <c r="K129" s="259"/>
      <c r="L129" s="259"/>
      <c r="M129" s="259"/>
      <c r="N129" s="262" t="s">
        <v>30</v>
      </c>
      <c r="O129" s="263"/>
      <c r="P129" s="263"/>
      <c r="Q129" s="263"/>
      <c r="R129" s="263"/>
      <c r="S129" s="263"/>
      <c r="T129" s="263"/>
      <c r="U129" s="263"/>
      <c r="V129" s="263"/>
      <c r="W129" s="264"/>
      <c r="X129" s="258" t="s">
        <v>57</v>
      </c>
      <c r="Y129" s="259"/>
      <c r="Z129" s="259"/>
      <c r="AA129" s="259"/>
      <c r="AB129" s="259"/>
      <c r="AC129" s="259"/>
      <c r="AD129" s="259"/>
      <c r="AE129" s="259"/>
      <c r="AF129" s="259"/>
      <c r="AG129" s="259"/>
      <c r="AH129" s="259"/>
      <c r="AI129" s="259"/>
      <c r="AJ129" s="259"/>
      <c r="AK129" s="259"/>
      <c r="AL129" s="259"/>
      <c r="AM129" s="259"/>
      <c r="AN129" s="259"/>
      <c r="AO129" s="259"/>
      <c r="AP129" s="259"/>
      <c r="AQ129" s="259"/>
      <c r="AR129" s="259"/>
      <c r="AS129" s="259"/>
      <c r="AT129" s="259"/>
      <c r="AU129" s="259"/>
      <c r="AV129" s="259"/>
      <c r="AW129" s="259"/>
      <c r="AX129" s="259"/>
      <c r="AY129" s="259"/>
      <c r="AZ129" s="259"/>
      <c r="BA129" s="259"/>
      <c r="BB129" s="259"/>
      <c r="BC129" s="259"/>
      <c r="BD129" s="259"/>
      <c r="BE129" s="259"/>
      <c r="BF129" s="259"/>
      <c r="BG129" s="259"/>
      <c r="BH129" s="259"/>
      <c r="BI129" s="259"/>
      <c r="BJ129" s="259"/>
      <c r="BK129" s="259"/>
      <c r="BL129" s="259"/>
      <c r="BM129" s="259"/>
      <c r="BN129" s="259"/>
      <c r="BO129" s="259"/>
      <c r="BP129" s="259"/>
      <c r="BQ129" s="259"/>
      <c r="BR129" s="259"/>
      <c r="BS129" s="259"/>
      <c r="BT129" s="259"/>
      <c r="BU129" s="259"/>
      <c r="BV129" s="259"/>
      <c r="BW129" s="259"/>
      <c r="BX129" s="259"/>
      <c r="BY129" s="330"/>
      <c r="BZ129" s="16"/>
    </row>
    <row r="130" spans="1:78" ht="6.75" customHeight="1">
      <c r="A130" s="19"/>
      <c r="B130" s="19"/>
      <c r="C130" s="260"/>
      <c r="D130" s="261"/>
      <c r="E130" s="261"/>
      <c r="F130" s="261"/>
      <c r="G130" s="261"/>
      <c r="H130" s="261"/>
      <c r="I130" s="261"/>
      <c r="J130" s="261"/>
      <c r="K130" s="261"/>
      <c r="L130" s="261"/>
      <c r="M130" s="261"/>
      <c r="N130" s="265"/>
      <c r="O130" s="266"/>
      <c r="P130" s="266"/>
      <c r="Q130" s="266"/>
      <c r="R130" s="266"/>
      <c r="S130" s="266"/>
      <c r="T130" s="266"/>
      <c r="U130" s="266"/>
      <c r="V130" s="266"/>
      <c r="W130" s="267"/>
      <c r="X130" s="260"/>
      <c r="Y130" s="261"/>
      <c r="Z130" s="261"/>
      <c r="AA130" s="261"/>
      <c r="AB130" s="261"/>
      <c r="AC130" s="261"/>
      <c r="AD130" s="261"/>
      <c r="AE130" s="261"/>
      <c r="AF130" s="261"/>
      <c r="AG130" s="261"/>
      <c r="AH130" s="261"/>
      <c r="AI130" s="261"/>
      <c r="AJ130" s="261"/>
      <c r="AK130" s="261"/>
      <c r="AL130" s="261"/>
      <c r="AM130" s="261"/>
      <c r="AN130" s="261"/>
      <c r="AO130" s="261"/>
      <c r="AP130" s="261"/>
      <c r="AQ130" s="261"/>
      <c r="AR130" s="261"/>
      <c r="AS130" s="261"/>
      <c r="AT130" s="261"/>
      <c r="AU130" s="261"/>
      <c r="AV130" s="261"/>
      <c r="AW130" s="261"/>
      <c r="AX130" s="261"/>
      <c r="AY130" s="261"/>
      <c r="AZ130" s="261"/>
      <c r="BA130" s="261"/>
      <c r="BB130" s="261"/>
      <c r="BC130" s="261"/>
      <c r="BD130" s="261"/>
      <c r="BE130" s="261"/>
      <c r="BF130" s="261"/>
      <c r="BG130" s="261"/>
      <c r="BH130" s="261"/>
      <c r="BI130" s="261"/>
      <c r="BJ130" s="261"/>
      <c r="BK130" s="261"/>
      <c r="BL130" s="261"/>
      <c r="BM130" s="261"/>
      <c r="BN130" s="261"/>
      <c r="BO130" s="261"/>
      <c r="BP130" s="261"/>
      <c r="BQ130" s="261"/>
      <c r="BR130" s="261"/>
      <c r="BS130" s="261"/>
      <c r="BT130" s="261"/>
      <c r="BU130" s="261"/>
      <c r="BV130" s="261"/>
      <c r="BW130" s="261"/>
      <c r="BX130" s="261"/>
      <c r="BY130" s="331"/>
      <c r="BZ130" s="16"/>
    </row>
    <row r="131" spans="1:78" ht="6.75" customHeight="1">
      <c r="A131" s="19"/>
      <c r="B131" s="19"/>
      <c r="C131" s="332" t="str">
        <f>'支給申請額算定シート（Ⅵ．統合関係医療機関）'!B$5&amp;""</f>
        <v/>
      </c>
      <c r="D131" s="333"/>
      <c r="E131" s="333"/>
      <c r="F131" s="333"/>
      <c r="G131" s="333"/>
      <c r="H131" s="333"/>
      <c r="I131" s="333"/>
      <c r="J131" s="333"/>
      <c r="K131" s="333"/>
      <c r="L131" s="333"/>
      <c r="M131" s="333"/>
      <c r="N131" s="338" t="str">
        <f>'支給申請額算定シート（Ⅵ．統合関係医療機関）'!C$5&amp;""</f>
        <v/>
      </c>
      <c r="O131" s="339"/>
      <c r="P131" s="339"/>
      <c r="Q131" s="339"/>
      <c r="R131" s="339"/>
      <c r="S131" s="339"/>
      <c r="T131" s="339"/>
      <c r="U131" s="339"/>
      <c r="V131" s="339"/>
      <c r="W131" s="340"/>
      <c r="X131" s="258" t="s">
        <v>22</v>
      </c>
      <c r="Y131" s="259"/>
      <c r="Z131" s="259"/>
      <c r="AA131" s="259"/>
      <c r="AB131" s="259"/>
      <c r="AC131" s="259"/>
      <c r="AD131" s="259"/>
      <c r="AE131" s="259"/>
      <c r="AF131" s="259"/>
      <c r="AG131" s="20"/>
      <c r="AH131" s="20"/>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2"/>
      <c r="BZ131" s="16"/>
    </row>
    <row r="132" spans="1:78" ht="6.75" customHeight="1">
      <c r="A132" s="19"/>
      <c r="B132" s="19"/>
      <c r="C132" s="334"/>
      <c r="D132" s="335"/>
      <c r="E132" s="335"/>
      <c r="F132" s="335"/>
      <c r="G132" s="335"/>
      <c r="H132" s="335"/>
      <c r="I132" s="335"/>
      <c r="J132" s="335"/>
      <c r="K132" s="335"/>
      <c r="L132" s="335"/>
      <c r="M132" s="335"/>
      <c r="N132" s="341"/>
      <c r="O132" s="342"/>
      <c r="P132" s="342"/>
      <c r="Q132" s="342"/>
      <c r="R132" s="342"/>
      <c r="S132" s="342"/>
      <c r="T132" s="342"/>
      <c r="U132" s="342"/>
      <c r="V132" s="342"/>
      <c r="W132" s="343"/>
      <c r="X132" s="347"/>
      <c r="Y132" s="348"/>
      <c r="Z132" s="348"/>
      <c r="AA132" s="348"/>
      <c r="AB132" s="348"/>
      <c r="AC132" s="348"/>
      <c r="AD132" s="348"/>
      <c r="AE132" s="348"/>
      <c r="AF132" s="348"/>
      <c r="AG132" s="349" t="s">
        <v>13</v>
      </c>
      <c r="AH132" s="349"/>
      <c r="AI132" s="349"/>
      <c r="AJ132" s="349"/>
      <c r="AK132" s="349"/>
      <c r="AL132" s="349"/>
      <c r="AM132" s="349"/>
      <c r="AN132" s="349"/>
      <c r="AO132" s="349"/>
      <c r="AP132" s="349" t="s">
        <v>14</v>
      </c>
      <c r="AQ132" s="349"/>
      <c r="AR132" s="349"/>
      <c r="AS132" s="349"/>
      <c r="AT132" s="349"/>
      <c r="AU132" s="349"/>
      <c r="AV132" s="349"/>
      <c r="AW132" s="349"/>
      <c r="AX132" s="349"/>
      <c r="AY132" s="349" t="s">
        <v>15</v>
      </c>
      <c r="AZ132" s="349"/>
      <c r="BA132" s="349"/>
      <c r="BB132" s="349"/>
      <c r="BC132" s="349"/>
      <c r="BD132" s="349"/>
      <c r="BE132" s="349"/>
      <c r="BF132" s="349"/>
      <c r="BG132" s="349"/>
      <c r="BH132" s="349" t="s">
        <v>17</v>
      </c>
      <c r="BI132" s="349"/>
      <c r="BJ132" s="349"/>
      <c r="BK132" s="349"/>
      <c r="BL132" s="349"/>
      <c r="BM132" s="349"/>
      <c r="BN132" s="349"/>
      <c r="BO132" s="349"/>
      <c r="BP132" s="349"/>
      <c r="BQ132" s="349" t="s">
        <v>16</v>
      </c>
      <c r="BR132" s="349"/>
      <c r="BS132" s="349"/>
      <c r="BT132" s="349"/>
      <c r="BU132" s="349"/>
      <c r="BV132" s="349"/>
      <c r="BW132" s="349"/>
      <c r="BX132" s="349"/>
      <c r="BY132" s="349"/>
      <c r="BZ132" s="16"/>
    </row>
    <row r="133" spans="1:78" ht="6.75" customHeight="1">
      <c r="A133" s="19"/>
      <c r="B133" s="19"/>
      <c r="C133" s="334"/>
      <c r="D133" s="335"/>
      <c r="E133" s="335"/>
      <c r="F133" s="335"/>
      <c r="G133" s="335"/>
      <c r="H133" s="335"/>
      <c r="I133" s="335"/>
      <c r="J133" s="335"/>
      <c r="K133" s="335"/>
      <c r="L133" s="335"/>
      <c r="M133" s="335"/>
      <c r="N133" s="341"/>
      <c r="O133" s="342"/>
      <c r="P133" s="342"/>
      <c r="Q133" s="342"/>
      <c r="R133" s="342"/>
      <c r="S133" s="342"/>
      <c r="T133" s="342"/>
      <c r="U133" s="342"/>
      <c r="V133" s="342"/>
      <c r="W133" s="343"/>
      <c r="X133" s="260"/>
      <c r="Y133" s="261"/>
      <c r="Z133" s="261"/>
      <c r="AA133" s="261"/>
      <c r="AB133" s="261"/>
      <c r="AC133" s="261"/>
      <c r="AD133" s="261"/>
      <c r="AE133" s="261"/>
      <c r="AF133" s="261"/>
      <c r="AG133" s="349"/>
      <c r="AH133" s="349"/>
      <c r="AI133" s="349"/>
      <c r="AJ133" s="349"/>
      <c r="AK133" s="349"/>
      <c r="AL133" s="349"/>
      <c r="AM133" s="349"/>
      <c r="AN133" s="349"/>
      <c r="AO133" s="349"/>
      <c r="AP133" s="349"/>
      <c r="AQ133" s="349"/>
      <c r="AR133" s="349"/>
      <c r="AS133" s="349"/>
      <c r="AT133" s="349"/>
      <c r="AU133" s="349"/>
      <c r="AV133" s="349"/>
      <c r="AW133" s="349"/>
      <c r="AX133" s="349"/>
      <c r="AY133" s="349"/>
      <c r="AZ133" s="349"/>
      <c r="BA133" s="349"/>
      <c r="BB133" s="349"/>
      <c r="BC133" s="349"/>
      <c r="BD133" s="349"/>
      <c r="BE133" s="349"/>
      <c r="BF133" s="349"/>
      <c r="BG133" s="349"/>
      <c r="BH133" s="349"/>
      <c r="BI133" s="349"/>
      <c r="BJ133" s="349"/>
      <c r="BK133" s="349"/>
      <c r="BL133" s="349"/>
      <c r="BM133" s="349"/>
      <c r="BN133" s="349"/>
      <c r="BO133" s="349"/>
      <c r="BP133" s="349"/>
      <c r="BQ133" s="349"/>
      <c r="BR133" s="349"/>
      <c r="BS133" s="349"/>
      <c r="BT133" s="349"/>
      <c r="BU133" s="349"/>
      <c r="BV133" s="349"/>
      <c r="BW133" s="349"/>
      <c r="BX133" s="349"/>
      <c r="BY133" s="349"/>
      <c r="BZ133" s="16"/>
    </row>
    <row r="134" spans="1:78" ht="6" customHeight="1">
      <c r="A134" s="19"/>
      <c r="B134" s="19"/>
      <c r="C134" s="334"/>
      <c r="D134" s="335"/>
      <c r="E134" s="335"/>
      <c r="F134" s="335"/>
      <c r="G134" s="335"/>
      <c r="H134" s="335"/>
      <c r="I134" s="335"/>
      <c r="J134" s="335"/>
      <c r="K134" s="335"/>
      <c r="L134" s="335"/>
      <c r="M134" s="335"/>
      <c r="N134" s="341"/>
      <c r="O134" s="342"/>
      <c r="P134" s="342"/>
      <c r="Q134" s="342"/>
      <c r="R134" s="342"/>
      <c r="S134" s="342"/>
      <c r="T134" s="342"/>
      <c r="U134" s="342"/>
      <c r="V134" s="342"/>
      <c r="W134" s="343"/>
      <c r="X134" s="350">
        <f>SUM(AG134:BY136)</f>
        <v>0</v>
      </c>
      <c r="Y134" s="351"/>
      <c r="Z134" s="351"/>
      <c r="AA134" s="351"/>
      <c r="AB134" s="351"/>
      <c r="AC134" s="351"/>
      <c r="AD134" s="351"/>
      <c r="AE134" s="351"/>
      <c r="AF134" s="351"/>
      <c r="AG134" s="350">
        <f>'支給申請額算定シート（Ⅵ．統合関係医療機関）'!C$11</f>
        <v>0</v>
      </c>
      <c r="AH134" s="351"/>
      <c r="AI134" s="351"/>
      <c r="AJ134" s="351"/>
      <c r="AK134" s="351"/>
      <c r="AL134" s="351"/>
      <c r="AM134" s="351"/>
      <c r="AN134" s="351"/>
      <c r="AO134" s="351"/>
      <c r="AP134" s="350">
        <f>'支給申請額算定シート（Ⅵ．統合関係医療機関）'!D$11</f>
        <v>0</v>
      </c>
      <c r="AQ134" s="351"/>
      <c r="AR134" s="351"/>
      <c r="AS134" s="351"/>
      <c r="AT134" s="351"/>
      <c r="AU134" s="351"/>
      <c r="AV134" s="351"/>
      <c r="AW134" s="351"/>
      <c r="AX134" s="351"/>
      <c r="AY134" s="350">
        <f>'支給申請額算定シート（Ⅵ．統合関係医療機関）'!E$11</f>
        <v>0</v>
      </c>
      <c r="AZ134" s="351"/>
      <c r="BA134" s="351"/>
      <c r="BB134" s="351"/>
      <c r="BC134" s="351"/>
      <c r="BD134" s="351"/>
      <c r="BE134" s="351"/>
      <c r="BF134" s="351"/>
      <c r="BG134" s="351"/>
      <c r="BH134" s="350">
        <f>'支給申請額算定シート（Ⅵ．統合関係医療機関）'!F$11</f>
        <v>0</v>
      </c>
      <c r="BI134" s="351"/>
      <c r="BJ134" s="351"/>
      <c r="BK134" s="351"/>
      <c r="BL134" s="351"/>
      <c r="BM134" s="351"/>
      <c r="BN134" s="351"/>
      <c r="BO134" s="351"/>
      <c r="BP134" s="351"/>
      <c r="BQ134" s="356">
        <f>'支給申請額算定シート（Ⅵ．統合関係医療機関）'!G$11</f>
        <v>0</v>
      </c>
      <c r="BR134" s="356"/>
      <c r="BS134" s="356"/>
      <c r="BT134" s="356"/>
      <c r="BU134" s="356"/>
      <c r="BV134" s="356"/>
      <c r="BW134" s="356"/>
      <c r="BX134" s="356"/>
      <c r="BY134" s="356"/>
      <c r="BZ134" s="16"/>
    </row>
    <row r="135" spans="1:78" ht="6" customHeight="1">
      <c r="A135" s="19"/>
      <c r="B135" s="19"/>
      <c r="C135" s="334"/>
      <c r="D135" s="335"/>
      <c r="E135" s="335"/>
      <c r="F135" s="335"/>
      <c r="G135" s="335"/>
      <c r="H135" s="335"/>
      <c r="I135" s="335"/>
      <c r="J135" s="335"/>
      <c r="K135" s="335"/>
      <c r="L135" s="335"/>
      <c r="M135" s="335"/>
      <c r="N135" s="341"/>
      <c r="O135" s="342"/>
      <c r="P135" s="342"/>
      <c r="Q135" s="342"/>
      <c r="R135" s="342"/>
      <c r="S135" s="342"/>
      <c r="T135" s="342"/>
      <c r="U135" s="342"/>
      <c r="V135" s="342"/>
      <c r="W135" s="343"/>
      <c r="X135" s="352"/>
      <c r="Y135" s="353"/>
      <c r="Z135" s="353"/>
      <c r="AA135" s="353"/>
      <c r="AB135" s="353"/>
      <c r="AC135" s="353"/>
      <c r="AD135" s="353"/>
      <c r="AE135" s="353"/>
      <c r="AF135" s="353"/>
      <c r="AG135" s="352"/>
      <c r="AH135" s="353"/>
      <c r="AI135" s="353"/>
      <c r="AJ135" s="353"/>
      <c r="AK135" s="353"/>
      <c r="AL135" s="353"/>
      <c r="AM135" s="353"/>
      <c r="AN135" s="353"/>
      <c r="AO135" s="353"/>
      <c r="AP135" s="352"/>
      <c r="AQ135" s="353"/>
      <c r="AR135" s="353"/>
      <c r="AS135" s="353"/>
      <c r="AT135" s="353"/>
      <c r="AU135" s="353"/>
      <c r="AV135" s="353"/>
      <c r="AW135" s="353"/>
      <c r="AX135" s="353"/>
      <c r="AY135" s="352"/>
      <c r="AZ135" s="353"/>
      <c r="BA135" s="353"/>
      <c r="BB135" s="353"/>
      <c r="BC135" s="353"/>
      <c r="BD135" s="353"/>
      <c r="BE135" s="353"/>
      <c r="BF135" s="353"/>
      <c r="BG135" s="353"/>
      <c r="BH135" s="352"/>
      <c r="BI135" s="353"/>
      <c r="BJ135" s="353"/>
      <c r="BK135" s="353"/>
      <c r="BL135" s="353"/>
      <c r="BM135" s="353"/>
      <c r="BN135" s="353"/>
      <c r="BO135" s="353"/>
      <c r="BP135" s="353"/>
      <c r="BQ135" s="356"/>
      <c r="BR135" s="356"/>
      <c r="BS135" s="356"/>
      <c r="BT135" s="356"/>
      <c r="BU135" s="356"/>
      <c r="BV135" s="356"/>
      <c r="BW135" s="356"/>
      <c r="BX135" s="356"/>
      <c r="BY135" s="356"/>
      <c r="BZ135" s="16"/>
    </row>
    <row r="136" spans="1:78" ht="6" customHeight="1">
      <c r="A136" s="19"/>
      <c r="B136" s="19"/>
      <c r="C136" s="336"/>
      <c r="D136" s="337"/>
      <c r="E136" s="337"/>
      <c r="F136" s="337"/>
      <c r="G136" s="337"/>
      <c r="H136" s="337"/>
      <c r="I136" s="337"/>
      <c r="J136" s="337"/>
      <c r="K136" s="337"/>
      <c r="L136" s="337"/>
      <c r="M136" s="337"/>
      <c r="N136" s="344"/>
      <c r="O136" s="345"/>
      <c r="P136" s="345"/>
      <c r="Q136" s="345"/>
      <c r="R136" s="345"/>
      <c r="S136" s="345"/>
      <c r="T136" s="345"/>
      <c r="U136" s="345"/>
      <c r="V136" s="345"/>
      <c r="W136" s="346"/>
      <c r="X136" s="354"/>
      <c r="Y136" s="355"/>
      <c r="Z136" s="355"/>
      <c r="AA136" s="355"/>
      <c r="AB136" s="355"/>
      <c r="AC136" s="355"/>
      <c r="AD136" s="355"/>
      <c r="AE136" s="355"/>
      <c r="AF136" s="355"/>
      <c r="AG136" s="354"/>
      <c r="AH136" s="355"/>
      <c r="AI136" s="355"/>
      <c r="AJ136" s="355"/>
      <c r="AK136" s="355"/>
      <c r="AL136" s="355"/>
      <c r="AM136" s="355"/>
      <c r="AN136" s="355"/>
      <c r="AO136" s="355"/>
      <c r="AP136" s="354"/>
      <c r="AQ136" s="355"/>
      <c r="AR136" s="355"/>
      <c r="AS136" s="355"/>
      <c r="AT136" s="355"/>
      <c r="AU136" s="355"/>
      <c r="AV136" s="355"/>
      <c r="AW136" s="355"/>
      <c r="AX136" s="355"/>
      <c r="AY136" s="354"/>
      <c r="AZ136" s="355"/>
      <c r="BA136" s="355"/>
      <c r="BB136" s="355"/>
      <c r="BC136" s="355"/>
      <c r="BD136" s="355"/>
      <c r="BE136" s="355"/>
      <c r="BF136" s="355"/>
      <c r="BG136" s="355"/>
      <c r="BH136" s="354"/>
      <c r="BI136" s="355"/>
      <c r="BJ136" s="355"/>
      <c r="BK136" s="355"/>
      <c r="BL136" s="355"/>
      <c r="BM136" s="355"/>
      <c r="BN136" s="355"/>
      <c r="BO136" s="355"/>
      <c r="BP136" s="355"/>
      <c r="BQ136" s="356"/>
      <c r="BR136" s="356"/>
      <c r="BS136" s="356"/>
      <c r="BT136" s="356"/>
      <c r="BU136" s="356"/>
      <c r="BV136" s="356"/>
      <c r="BW136" s="356"/>
      <c r="BX136" s="356"/>
      <c r="BY136" s="356"/>
      <c r="BZ136" s="16"/>
    </row>
    <row r="137" spans="1:78" ht="6.75" customHeight="1">
      <c r="A137" s="19"/>
      <c r="B137" s="19"/>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1"/>
      <c r="BY137" s="11"/>
      <c r="BZ137" s="16"/>
    </row>
    <row r="138" spans="1:78" ht="6.75" customHeight="1">
      <c r="A138" s="17"/>
      <c r="B138" s="17"/>
      <c r="C138" s="275" t="s">
        <v>19</v>
      </c>
      <c r="D138" s="275"/>
      <c r="E138" s="275"/>
      <c r="F138" s="275"/>
      <c r="G138" s="262"/>
      <c r="H138" s="263"/>
      <c r="I138" s="263"/>
      <c r="J138" s="263"/>
      <c r="K138" s="263"/>
      <c r="L138" s="263"/>
      <c r="M138" s="264"/>
      <c r="N138" s="258" t="s">
        <v>114</v>
      </c>
      <c r="O138" s="259"/>
      <c r="P138" s="259"/>
      <c r="Q138" s="259"/>
      <c r="R138" s="259"/>
      <c r="S138" s="259"/>
      <c r="T138" s="259"/>
      <c r="U138" s="259"/>
      <c r="V138" s="259"/>
      <c r="W138" s="259"/>
      <c r="X138" s="259"/>
      <c r="Y138" s="259"/>
      <c r="Z138" s="259"/>
      <c r="AA138" s="259"/>
      <c r="AB138" s="259"/>
      <c r="AC138" s="259"/>
      <c r="AD138" s="259"/>
      <c r="AE138" s="259"/>
      <c r="AF138" s="259"/>
      <c r="AG138" s="259"/>
      <c r="AH138" s="330"/>
      <c r="AI138" s="258" t="s">
        <v>21</v>
      </c>
      <c r="AJ138" s="259"/>
      <c r="AK138" s="259"/>
      <c r="AL138" s="259"/>
      <c r="AM138" s="259"/>
      <c r="AN138" s="259"/>
      <c r="AO138" s="259"/>
      <c r="AP138" s="259"/>
      <c r="AQ138" s="259"/>
      <c r="AR138" s="259"/>
      <c r="AS138" s="259"/>
      <c r="AT138" s="259"/>
      <c r="AU138" s="259"/>
      <c r="AV138" s="259"/>
      <c r="AW138" s="259"/>
      <c r="AX138" s="259"/>
      <c r="AY138" s="259"/>
      <c r="AZ138" s="259"/>
      <c r="BA138" s="259"/>
      <c r="BB138" s="259"/>
      <c r="BC138" s="330"/>
      <c r="BD138" s="357" t="s">
        <v>115</v>
      </c>
      <c r="BE138" s="358"/>
      <c r="BF138" s="358"/>
      <c r="BG138" s="358"/>
      <c r="BH138" s="358"/>
      <c r="BI138" s="358"/>
      <c r="BJ138" s="358"/>
      <c r="BK138" s="358"/>
      <c r="BL138" s="358"/>
      <c r="BM138" s="358"/>
      <c r="BN138" s="358"/>
      <c r="BO138" s="358"/>
      <c r="BP138" s="358"/>
      <c r="BQ138" s="358"/>
      <c r="BR138" s="358"/>
      <c r="BS138" s="358"/>
      <c r="BT138" s="358"/>
      <c r="BU138" s="358"/>
      <c r="BV138" s="358"/>
      <c r="BW138" s="358"/>
      <c r="BX138" s="358"/>
      <c r="BY138" s="359"/>
      <c r="BZ138" s="16"/>
    </row>
    <row r="139" spans="1:78" ht="6.75" customHeight="1">
      <c r="A139" s="17"/>
      <c r="B139" s="17"/>
      <c r="C139" s="275"/>
      <c r="D139" s="275"/>
      <c r="E139" s="275"/>
      <c r="F139" s="275"/>
      <c r="G139" s="265"/>
      <c r="H139" s="266"/>
      <c r="I139" s="266"/>
      <c r="J139" s="266"/>
      <c r="K139" s="266"/>
      <c r="L139" s="266"/>
      <c r="M139" s="267"/>
      <c r="N139" s="260"/>
      <c r="O139" s="261"/>
      <c r="P139" s="261"/>
      <c r="Q139" s="261"/>
      <c r="R139" s="261"/>
      <c r="S139" s="261"/>
      <c r="T139" s="261"/>
      <c r="U139" s="261"/>
      <c r="V139" s="261"/>
      <c r="W139" s="261"/>
      <c r="X139" s="261"/>
      <c r="Y139" s="261"/>
      <c r="Z139" s="261"/>
      <c r="AA139" s="261"/>
      <c r="AB139" s="261"/>
      <c r="AC139" s="261"/>
      <c r="AD139" s="261"/>
      <c r="AE139" s="261"/>
      <c r="AF139" s="261"/>
      <c r="AG139" s="261"/>
      <c r="AH139" s="331"/>
      <c r="AI139" s="260"/>
      <c r="AJ139" s="261"/>
      <c r="AK139" s="261"/>
      <c r="AL139" s="261"/>
      <c r="AM139" s="261"/>
      <c r="AN139" s="261"/>
      <c r="AO139" s="261"/>
      <c r="AP139" s="261"/>
      <c r="AQ139" s="261"/>
      <c r="AR139" s="261"/>
      <c r="AS139" s="261"/>
      <c r="AT139" s="261"/>
      <c r="AU139" s="261"/>
      <c r="AV139" s="261"/>
      <c r="AW139" s="261"/>
      <c r="AX139" s="261"/>
      <c r="AY139" s="261"/>
      <c r="AZ139" s="261"/>
      <c r="BA139" s="261"/>
      <c r="BB139" s="261"/>
      <c r="BC139" s="331"/>
      <c r="BD139" s="360"/>
      <c r="BE139" s="361"/>
      <c r="BF139" s="361"/>
      <c r="BG139" s="361"/>
      <c r="BH139" s="361"/>
      <c r="BI139" s="361"/>
      <c r="BJ139" s="361"/>
      <c r="BK139" s="361"/>
      <c r="BL139" s="361"/>
      <c r="BM139" s="361"/>
      <c r="BN139" s="361"/>
      <c r="BO139" s="361"/>
      <c r="BP139" s="361"/>
      <c r="BQ139" s="361"/>
      <c r="BR139" s="361"/>
      <c r="BS139" s="361"/>
      <c r="BT139" s="361"/>
      <c r="BU139" s="361"/>
      <c r="BV139" s="361"/>
      <c r="BW139" s="361"/>
      <c r="BX139" s="361"/>
      <c r="BY139" s="362"/>
      <c r="BZ139" s="16"/>
    </row>
    <row r="140" spans="1:78" ht="6.75" customHeight="1">
      <c r="A140" s="18"/>
      <c r="B140" s="18"/>
      <c r="C140" s="356" t="s">
        <v>74</v>
      </c>
      <c r="D140" s="356"/>
      <c r="E140" s="356"/>
      <c r="F140" s="356"/>
      <c r="G140" s="321"/>
      <c r="H140" s="322"/>
      <c r="I140" s="322"/>
      <c r="J140" s="322"/>
      <c r="K140" s="322"/>
      <c r="L140" s="322"/>
      <c r="M140" s="323"/>
      <c r="N140" s="273" t="str">
        <f>'支給申請額算定シート（Ⅶ．統合関係医療機関）'!B$3&amp;""</f>
        <v/>
      </c>
      <c r="O140" s="273"/>
      <c r="P140" s="273"/>
      <c r="Q140" s="273"/>
      <c r="R140" s="273"/>
      <c r="S140" s="273"/>
      <c r="T140" s="273"/>
      <c r="U140" s="273"/>
      <c r="V140" s="273"/>
      <c r="W140" s="273"/>
      <c r="X140" s="273"/>
      <c r="Y140" s="273"/>
      <c r="Z140" s="273"/>
      <c r="AA140" s="273"/>
      <c r="AB140" s="273"/>
      <c r="AC140" s="273"/>
      <c r="AD140" s="273"/>
      <c r="AE140" s="273"/>
      <c r="AF140" s="273"/>
      <c r="AG140" s="273"/>
      <c r="AH140" s="273"/>
      <c r="AI140" s="273" t="str">
        <f>'支給申請額算定シート（Ⅶ．統合関係医療機関）'!C$3&amp;""</f>
        <v/>
      </c>
      <c r="AJ140" s="273"/>
      <c r="AK140" s="273"/>
      <c r="AL140" s="273"/>
      <c r="AM140" s="273"/>
      <c r="AN140" s="273"/>
      <c r="AO140" s="273"/>
      <c r="AP140" s="273"/>
      <c r="AQ140" s="273"/>
      <c r="AR140" s="273"/>
      <c r="AS140" s="273"/>
      <c r="AT140" s="273"/>
      <c r="AU140" s="273"/>
      <c r="AV140" s="273"/>
      <c r="AW140" s="273"/>
      <c r="AX140" s="273"/>
      <c r="AY140" s="273"/>
      <c r="AZ140" s="273"/>
      <c r="BA140" s="273"/>
      <c r="BB140" s="273"/>
      <c r="BC140" s="273"/>
      <c r="BD140" s="273" t="str">
        <f>'支給申請額算定シート（Ⅶ．統合関係医療機関）'!G$3&amp;""</f>
        <v/>
      </c>
      <c r="BE140" s="273"/>
      <c r="BF140" s="273"/>
      <c r="BG140" s="273"/>
      <c r="BH140" s="273"/>
      <c r="BI140" s="273"/>
      <c r="BJ140" s="273"/>
      <c r="BK140" s="273"/>
      <c r="BL140" s="273"/>
      <c r="BM140" s="273"/>
      <c r="BN140" s="273"/>
      <c r="BO140" s="273"/>
      <c r="BP140" s="273"/>
      <c r="BQ140" s="273"/>
      <c r="BR140" s="273"/>
      <c r="BS140" s="273"/>
      <c r="BT140" s="273"/>
      <c r="BU140" s="273"/>
      <c r="BV140" s="273"/>
      <c r="BW140" s="273"/>
      <c r="BX140" s="273"/>
      <c r="BY140" s="273"/>
      <c r="BZ140" s="16"/>
    </row>
    <row r="141" spans="1:78" ht="6.75" customHeight="1">
      <c r="A141" s="18"/>
      <c r="B141" s="18"/>
      <c r="C141" s="356"/>
      <c r="D141" s="356"/>
      <c r="E141" s="356"/>
      <c r="F141" s="356"/>
      <c r="G141" s="324"/>
      <c r="H141" s="325"/>
      <c r="I141" s="325"/>
      <c r="J141" s="325"/>
      <c r="K141" s="325"/>
      <c r="L141" s="325"/>
      <c r="M141" s="326"/>
      <c r="N141" s="273"/>
      <c r="O141" s="273"/>
      <c r="P141" s="273"/>
      <c r="Q141" s="273"/>
      <c r="R141" s="273"/>
      <c r="S141" s="273"/>
      <c r="T141" s="273"/>
      <c r="U141" s="273"/>
      <c r="V141" s="273"/>
      <c r="W141" s="273"/>
      <c r="X141" s="273"/>
      <c r="Y141" s="273"/>
      <c r="Z141" s="273"/>
      <c r="AA141" s="273"/>
      <c r="AB141" s="273"/>
      <c r="AC141" s="273"/>
      <c r="AD141" s="273"/>
      <c r="AE141" s="273"/>
      <c r="AF141" s="273"/>
      <c r="AG141" s="273"/>
      <c r="AH141" s="273"/>
      <c r="AI141" s="273"/>
      <c r="AJ141" s="273"/>
      <c r="AK141" s="273"/>
      <c r="AL141" s="273"/>
      <c r="AM141" s="273"/>
      <c r="AN141" s="273"/>
      <c r="AO141" s="273"/>
      <c r="AP141" s="273"/>
      <c r="AQ141" s="273"/>
      <c r="AR141" s="273"/>
      <c r="AS141" s="273"/>
      <c r="AT141" s="273"/>
      <c r="AU141" s="273"/>
      <c r="AV141" s="273"/>
      <c r="AW141" s="273"/>
      <c r="AX141" s="273"/>
      <c r="AY141" s="273"/>
      <c r="AZ141" s="273"/>
      <c r="BA141" s="273"/>
      <c r="BB141" s="273"/>
      <c r="BC141" s="273"/>
      <c r="BD141" s="273"/>
      <c r="BE141" s="273"/>
      <c r="BF141" s="273"/>
      <c r="BG141" s="273"/>
      <c r="BH141" s="273"/>
      <c r="BI141" s="273"/>
      <c r="BJ141" s="273"/>
      <c r="BK141" s="273"/>
      <c r="BL141" s="273"/>
      <c r="BM141" s="273"/>
      <c r="BN141" s="273"/>
      <c r="BO141" s="273"/>
      <c r="BP141" s="273"/>
      <c r="BQ141" s="273"/>
      <c r="BR141" s="273"/>
      <c r="BS141" s="273"/>
      <c r="BT141" s="273"/>
      <c r="BU141" s="273"/>
      <c r="BV141" s="273"/>
      <c r="BW141" s="273"/>
      <c r="BX141" s="273"/>
      <c r="BY141" s="273"/>
      <c r="BZ141" s="16"/>
    </row>
    <row r="142" spans="1:78" ht="6.75" customHeight="1">
      <c r="A142" s="18"/>
      <c r="B142" s="18"/>
      <c r="C142" s="356"/>
      <c r="D142" s="356"/>
      <c r="E142" s="356"/>
      <c r="F142" s="356"/>
      <c r="G142" s="327"/>
      <c r="H142" s="328"/>
      <c r="I142" s="328"/>
      <c r="J142" s="328"/>
      <c r="K142" s="328"/>
      <c r="L142" s="328"/>
      <c r="M142" s="329"/>
      <c r="N142" s="274"/>
      <c r="O142" s="274"/>
      <c r="P142" s="274"/>
      <c r="Q142" s="274"/>
      <c r="R142" s="274"/>
      <c r="S142" s="274"/>
      <c r="T142" s="274"/>
      <c r="U142" s="274"/>
      <c r="V142" s="274"/>
      <c r="W142" s="274"/>
      <c r="X142" s="274"/>
      <c r="Y142" s="274"/>
      <c r="Z142" s="274"/>
      <c r="AA142" s="274"/>
      <c r="AB142" s="274"/>
      <c r="AC142" s="274"/>
      <c r="AD142" s="274"/>
      <c r="AE142" s="274"/>
      <c r="AF142" s="274"/>
      <c r="AG142" s="274"/>
      <c r="AH142" s="274"/>
      <c r="AI142" s="274"/>
      <c r="AJ142" s="274"/>
      <c r="AK142" s="274"/>
      <c r="AL142" s="274"/>
      <c r="AM142" s="274"/>
      <c r="AN142" s="274"/>
      <c r="AO142" s="274"/>
      <c r="AP142" s="274"/>
      <c r="AQ142" s="274"/>
      <c r="AR142" s="274"/>
      <c r="AS142" s="274"/>
      <c r="AT142" s="274"/>
      <c r="AU142" s="274"/>
      <c r="AV142" s="274"/>
      <c r="AW142" s="274"/>
      <c r="AX142" s="274"/>
      <c r="AY142" s="274"/>
      <c r="AZ142" s="274"/>
      <c r="BA142" s="274"/>
      <c r="BB142" s="274"/>
      <c r="BC142" s="274"/>
      <c r="BD142" s="274"/>
      <c r="BE142" s="274"/>
      <c r="BF142" s="274"/>
      <c r="BG142" s="274"/>
      <c r="BH142" s="274"/>
      <c r="BI142" s="274"/>
      <c r="BJ142" s="274"/>
      <c r="BK142" s="274"/>
      <c r="BL142" s="274"/>
      <c r="BM142" s="274"/>
      <c r="BN142" s="274"/>
      <c r="BO142" s="274"/>
      <c r="BP142" s="274"/>
      <c r="BQ142" s="274"/>
      <c r="BR142" s="274"/>
      <c r="BS142" s="274"/>
      <c r="BT142" s="274"/>
      <c r="BU142" s="274"/>
      <c r="BV142" s="274"/>
      <c r="BW142" s="274"/>
      <c r="BX142" s="274"/>
      <c r="BY142" s="274"/>
      <c r="BZ142" s="16"/>
    </row>
    <row r="143" spans="1:78" ht="6.75" customHeight="1">
      <c r="A143" s="19"/>
      <c r="B143" s="19"/>
      <c r="C143" s="258" t="s">
        <v>24</v>
      </c>
      <c r="D143" s="259"/>
      <c r="E143" s="259"/>
      <c r="F143" s="259"/>
      <c r="G143" s="259"/>
      <c r="H143" s="259"/>
      <c r="I143" s="259"/>
      <c r="J143" s="259"/>
      <c r="K143" s="259"/>
      <c r="L143" s="259"/>
      <c r="M143" s="259"/>
      <c r="N143" s="262" t="s">
        <v>30</v>
      </c>
      <c r="O143" s="263"/>
      <c r="P143" s="263"/>
      <c r="Q143" s="263"/>
      <c r="R143" s="263"/>
      <c r="S143" s="263"/>
      <c r="T143" s="263"/>
      <c r="U143" s="263"/>
      <c r="V143" s="263"/>
      <c r="W143" s="264"/>
      <c r="X143" s="258" t="s">
        <v>57</v>
      </c>
      <c r="Y143" s="259"/>
      <c r="Z143" s="259"/>
      <c r="AA143" s="259"/>
      <c r="AB143" s="259"/>
      <c r="AC143" s="259"/>
      <c r="AD143" s="259"/>
      <c r="AE143" s="259"/>
      <c r="AF143" s="259"/>
      <c r="AG143" s="259"/>
      <c r="AH143" s="259"/>
      <c r="AI143" s="259"/>
      <c r="AJ143" s="259"/>
      <c r="AK143" s="259"/>
      <c r="AL143" s="259"/>
      <c r="AM143" s="259"/>
      <c r="AN143" s="259"/>
      <c r="AO143" s="259"/>
      <c r="AP143" s="259"/>
      <c r="AQ143" s="259"/>
      <c r="AR143" s="259"/>
      <c r="AS143" s="259"/>
      <c r="AT143" s="259"/>
      <c r="AU143" s="259"/>
      <c r="AV143" s="259"/>
      <c r="AW143" s="259"/>
      <c r="AX143" s="259"/>
      <c r="AY143" s="259"/>
      <c r="AZ143" s="259"/>
      <c r="BA143" s="259"/>
      <c r="BB143" s="259"/>
      <c r="BC143" s="259"/>
      <c r="BD143" s="259"/>
      <c r="BE143" s="259"/>
      <c r="BF143" s="259"/>
      <c r="BG143" s="259"/>
      <c r="BH143" s="259"/>
      <c r="BI143" s="259"/>
      <c r="BJ143" s="259"/>
      <c r="BK143" s="259"/>
      <c r="BL143" s="259"/>
      <c r="BM143" s="259"/>
      <c r="BN143" s="259"/>
      <c r="BO143" s="259"/>
      <c r="BP143" s="259"/>
      <c r="BQ143" s="259"/>
      <c r="BR143" s="259"/>
      <c r="BS143" s="259"/>
      <c r="BT143" s="259"/>
      <c r="BU143" s="259"/>
      <c r="BV143" s="259"/>
      <c r="BW143" s="259"/>
      <c r="BX143" s="259"/>
      <c r="BY143" s="330"/>
      <c r="BZ143" s="16"/>
    </row>
    <row r="144" spans="1:78" ht="6.75" customHeight="1">
      <c r="A144" s="19"/>
      <c r="B144" s="19"/>
      <c r="C144" s="260"/>
      <c r="D144" s="261"/>
      <c r="E144" s="261"/>
      <c r="F144" s="261"/>
      <c r="G144" s="261"/>
      <c r="H144" s="261"/>
      <c r="I144" s="261"/>
      <c r="J144" s="261"/>
      <c r="K144" s="261"/>
      <c r="L144" s="261"/>
      <c r="M144" s="261"/>
      <c r="N144" s="265"/>
      <c r="O144" s="266"/>
      <c r="P144" s="266"/>
      <c r="Q144" s="266"/>
      <c r="R144" s="266"/>
      <c r="S144" s="266"/>
      <c r="T144" s="266"/>
      <c r="U144" s="266"/>
      <c r="V144" s="266"/>
      <c r="W144" s="267"/>
      <c r="X144" s="260"/>
      <c r="Y144" s="261"/>
      <c r="Z144" s="261"/>
      <c r="AA144" s="261"/>
      <c r="AB144" s="261"/>
      <c r="AC144" s="261"/>
      <c r="AD144" s="261"/>
      <c r="AE144" s="261"/>
      <c r="AF144" s="261"/>
      <c r="AG144" s="261"/>
      <c r="AH144" s="261"/>
      <c r="AI144" s="261"/>
      <c r="AJ144" s="261"/>
      <c r="AK144" s="261"/>
      <c r="AL144" s="261"/>
      <c r="AM144" s="261"/>
      <c r="AN144" s="261"/>
      <c r="AO144" s="261"/>
      <c r="AP144" s="261"/>
      <c r="AQ144" s="261"/>
      <c r="AR144" s="261"/>
      <c r="AS144" s="261"/>
      <c r="AT144" s="261"/>
      <c r="AU144" s="261"/>
      <c r="AV144" s="261"/>
      <c r="AW144" s="261"/>
      <c r="AX144" s="261"/>
      <c r="AY144" s="261"/>
      <c r="AZ144" s="261"/>
      <c r="BA144" s="261"/>
      <c r="BB144" s="261"/>
      <c r="BC144" s="261"/>
      <c r="BD144" s="261"/>
      <c r="BE144" s="261"/>
      <c r="BF144" s="261"/>
      <c r="BG144" s="261"/>
      <c r="BH144" s="261"/>
      <c r="BI144" s="261"/>
      <c r="BJ144" s="261"/>
      <c r="BK144" s="261"/>
      <c r="BL144" s="261"/>
      <c r="BM144" s="261"/>
      <c r="BN144" s="261"/>
      <c r="BO144" s="261"/>
      <c r="BP144" s="261"/>
      <c r="BQ144" s="261"/>
      <c r="BR144" s="261"/>
      <c r="BS144" s="261"/>
      <c r="BT144" s="261"/>
      <c r="BU144" s="261"/>
      <c r="BV144" s="261"/>
      <c r="BW144" s="261"/>
      <c r="BX144" s="261"/>
      <c r="BY144" s="331"/>
      <c r="BZ144" s="16"/>
    </row>
    <row r="145" spans="1:78" ht="6.75" customHeight="1">
      <c r="A145" s="19"/>
      <c r="B145" s="19"/>
      <c r="C145" s="332" t="str">
        <f>'支給申請額算定シート（Ⅶ．統合関係医療機関）'!B$5&amp;""</f>
        <v/>
      </c>
      <c r="D145" s="333"/>
      <c r="E145" s="333"/>
      <c r="F145" s="333"/>
      <c r="G145" s="333"/>
      <c r="H145" s="333"/>
      <c r="I145" s="333"/>
      <c r="J145" s="333"/>
      <c r="K145" s="333"/>
      <c r="L145" s="333"/>
      <c r="M145" s="333"/>
      <c r="N145" s="338" t="str">
        <f>'支給申請額算定シート（Ⅶ．統合関係医療機関）'!C$5&amp;""</f>
        <v/>
      </c>
      <c r="O145" s="339"/>
      <c r="P145" s="339"/>
      <c r="Q145" s="339"/>
      <c r="R145" s="339"/>
      <c r="S145" s="339"/>
      <c r="T145" s="339"/>
      <c r="U145" s="339"/>
      <c r="V145" s="339"/>
      <c r="W145" s="340"/>
      <c r="X145" s="258" t="s">
        <v>22</v>
      </c>
      <c r="Y145" s="259"/>
      <c r="Z145" s="259"/>
      <c r="AA145" s="259"/>
      <c r="AB145" s="259"/>
      <c r="AC145" s="259"/>
      <c r="AD145" s="259"/>
      <c r="AE145" s="259"/>
      <c r="AF145" s="259"/>
      <c r="AG145" s="20"/>
      <c r="AH145" s="20"/>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2"/>
      <c r="BZ145" s="16"/>
    </row>
    <row r="146" spans="1:78" ht="6.75" customHeight="1">
      <c r="A146" s="19"/>
      <c r="B146" s="19"/>
      <c r="C146" s="334"/>
      <c r="D146" s="335"/>
      <c r="E146" s="335"/>
      <c r="F146" s="335"/>
      <c r="G146" s="335"/>
      <c r="H146" s="335"/>
      <c r="I146" s="335"/>
      <c r="J146" s="335"/>
      <c r="K146" s="335"/>
      <c r="L146" s="335"/>
      <c r="M146" s="335"/>
      <c r="N146" s="341"/>
      <c r="O146" s="342"/>
      <c r="P146" s="342"/>
      <c r="Q146" s="342"/>
      <c r="R146" s="342"/>
      <c r="S146" s="342"/>
      <c r="T146" s="342"/>
      <c r="U146" s="342"/>
      <c r="V146" s="342"/>
      <c r="W146" s="343"/>
      <c r="X146" s="347"/>
      <c r="Y146" s="348"/>
      <c r="Z146" s="348"/>
      <c r="AA146" s="348"/>
      <c r="AB146" s="348"/>
      <c r="AC146" s="348"/>
      <c r="AD146" s="348"/>
      <c r="AE146" s="348"/>
      <c r="AF146" s="348"/>
      <c r="AG146" s="349" t="s">
        <v>13</v>
      </c>
      <c r="AH146" s="349"/>
      <c r="AI146" s="349"/>
      <c r="AJ146" s="349"/>
      <c r="AK146" s="349"/>
      <c r="AL146" s="349"/>
      <c r="AM146" s="349"/>
      <c r="AN146" s="349"/>
      <c r="AO146" s="349"/>
      <c r="AP146" s="349" t="s">
        <v>14</v>
      </c>
      <c r="AQ146" s="349"/>
      <c r="AR146" s="349"/>
      <c r="AS146" s="349"/>
      <c r="AT146" s="349"/>
      <c r="AU146" s="349"/>
      <c r="AV146" s="349"/>
      <c r="AW146" s="349"/>
      <c r="AX146" s="349"/>
      <c r="AY146" s="349" t="s">
        <v>15</v>
      </c>
      <c r="AZ146" s="349"/>
      <c r="BA146" s="349"/>
      <c r="BB146" s="349"/>
      <c r="BC146" s="349"/>
      <c r="BD146" s="349"/>
      <c r="BE146" s="349"/>
      <c r="BF146" s="349"/>
      <c r="BG146" s="349"/>
      <c r="BH146" s="349" t="s">
        <v>17</v>
      </c>
      <c r="BI146" s="349"/>
      <c r="BJ146" s="349"/>
      <c r="BK146" s="349"/>
      <c r="BL146" s="349"/>
      <c r="BM146" s="349"/>
      <c r="BN146" s="349"/>
      <c r="BO146" s="349"/>
      <c r="BP146" s="349"/>
      <c r="BQ146" s="349" t="s">
        <v>16</v>
      </c>
      <c r="BR146" s="349"/>
      <c r="BS146" s="349"/>
      <c r="BT146" s="349"/>
      <c r="BU146" s="349"/>
      <c r="BV146" s="349"/>
      <c r="BW146" s="349"/>
      <c r="BX146" s="349"/>
      <c r="BY146" s="349"/>
      <c r="BZ146" s="16"/>
    </row>
    <row r="147" spans="1:78" ht="6.75" customHeight="1">
      <c r="A147" s="19"/>
      <c r="B147" s="19"/>
      <c r="C147" s="334"/>
      <c r="D147" s="335"/>
      <c r="E147" s="335"/>
      <c r="F147" s="335"/>
      <c r="G147" s="335"/>
      <c r="H147" s="335"/>
      <c r="I147" s="335"/>
      <c r="J147" s="335"/>
      <c r="K147" s="335"/>
      <c r="L147" s="335"/>
      <c r="M147" s="335"/>
      <c r="N147" s="341"/>
      <c r="O147" s="342"/>
      <c r="P147" s="342"/>
      <c r="Q147" s="342"/>
      <c r="R147" s="342"/>
      <c r="S147" s="342"/>
      <c r="T147" s="342"/>
      <c r="U147" s="342"/>
      <c r="V147" s="342"/>
      <c r="W147" s="343"/>
      <c r="X147" s="260"/>
      <c r="Y147" s="261"/>
      <c r="Z147" s="261"/>
      <c r="AA147" s="261"/>
      <c r="AB147" s="261"/>
      <c r="AC147" s="261"/>
      <c r="AD147" s="261"/>
      <c r="AE147" s="261"/>
      <c r="AF147" s="261"/>
      <c r="AG147" s="349"/>
      <c r="AH147" s="349"/>
      <c r="AI147" s="349"/>
      <c r="AJ147" s="349"/>
      <c r="AK147" s="349"/>
      <c r="AL147" s="349"/>
      <c r="AM147" s="349"/>
      <c r="AN147" s="349"/>
      <c r="AO147" s="349"/>
      <c r="AP147" s="349"/>
      <c r="AQ147" s="349"/>
      <c r="AR147" s="349"/>
      <c r="AS147" s="349"/>
      <c r="AT147" s="349"/>
      <c r="AU147" s="349"/>
      <c r="AV147" s="349"/>
      <c r="AW147" s="349"/>
      <c r="AX147" s="349"/>
      <c r="AY147" s="349"/>
      <c r="AZ147" s="349"/>
      <c r="BA147" s="349"/>
      <c r="BB147" s="349"/>
      <c r="BC147" s="349"/>
      <c r="BD147" s="349"/>
      <c r="BE147" s="349"/>
      <c r="BF147" s="349"/>
      <c r="BG147" s="349"/>
      <c r="BH147" s="349"/>
      <c r="BI147" s="349"/>
      <c r="BJ147" s="349"/>
      <c r="BK147" s="349"/>
      <c r="BL147" s="349"/>
      <c r="BM147" s="349"/>
      <c r="BN147" s="349"/>
      <c r="BO147" s="349"/>
      <c r="BP147" s="349"/>
      <c r="BQ147" s="349"/>
      <c r="BR147" s="349"/>
      <c r="BS147" s="349"/>
      <c r="BT147" s="349"/>
      <c r="BU147" s="349"/>
      <c r="BV147" s="349"/>
      <c r="BW147" s="349"/>
      <c r="BX147" s="349"/>
      <c r="BY147" s="349"/>
      <c r="BZ147" s="16"/>
    </row>
    <row r="148" spans="1:78" ht="6" customHeight="1">
      <c r="A148" s="19"/>
      <c r="B148" s="19"/>
      <c r="C148" s="334"/>
      <c r="D148" s="335"/>
      <c r="E148" s="335"/>
      <c r="F148" s="335"/>
      <c r="G148" s="335"/>
      <c r="H148" s="335"/>
      <c r="I148" s="335"/>
      <c r="J148" s="335"/>
      <c r="K148" s="335"/>
      <c r="L148" s="335"/>
      <c r="M148" s="335"/>
      <c r="N148" s="341"/>
      <c r="O148" s="342"/>
      <c r="P148" s="342"/>
      <c r="Q148" s="342"/>
      <c r="R148" s="342"/>
      <c r="S148" s="342"/>
      <c r="T148" s="342"/>
      <c r="U148" s="342"/>
      <c r="V148" s="342"/>
      <c r="W148" s="343"/>
      <c r="X148" s="350">
        <f>SUM(AG148:BY150)</f>
        <v>0</v>
      </c>
      <c r="Y148" s="351"/>
      <c r="Z148" s="351"/>
      <c r="AA148" s="351"/>
      <c r="AB148" s="351"/>
      <c r="AC148" s="351"/>
      <c r="AD148" s="351"/>
      <c r="AE148" s="351"/>
      <c r="AF148" s="351"/>
      <c r="AG148" s="350">
        <f>'支給申請額算定シート（Ⅶ．統合関係医療機関）'!C$11</f>
        <v>0</v>
      </c>
      <c r="AH148" s="351"/>
      <c r="AI148" s="351"/>
      <c r="AJ148" s="351"/>
      <c r="AK148" s="351"/>
      <c r="AL148" s="351"/>
      <c r="AM148" s="351"/>
      <c r="AN148" s="351"/>
      <c r="AO148" s="351"/>
      <c r="AP148" s="350">
        <f>'支給申請額算定シート（Ⅶ．統合関係医療機関）'!D$11</f>
        <v>0</v>
      </c>
      <c r="AQ148" s="351"/>
      <c r="AR148" s="351"/>
      <c r="AS148" s="351"/>
      <c r="AT148" s="351"/>
      <c r="AU148" s="351"/>
      <c r="AV148" s="351"/>
      <c r="AW148" s="351"/>
      <c r="AX148" s="351"/>
      <c r="AY148" s="350">
        <f>'支給申請額算定シート（Ⅶ．統合関係医療機関）'!E$11</f>
        <v>0</v>
      </c>
      <c r="AZ148" s="351"/>
      <c r="BA148" s="351"/>
      <c r="BB148" s="351"/>
      <c r="BC148" s="351"/>
      <c r="BD148" s="351"/>
      <c r="BE148" s="351"/>
      <c r="BF148" s="351"/>
      <c r="BG148" s="351"/>
      <c r="BH148" s="350">
        <f>'支給申請額算定シート（Ⅶ．統合関係医療機関）'!F$11</f>
        <v>0</v>
      </c>
      <c r="BI148" s="351"/>
      <c r="BJ148" s="351"/>
      <c r="BK148" s="351"/>
      <c r="BL148" s="351"/>
      <c r="BM148" s="351"/>
      <c r="BN148" s="351"/>
      <c r="BO148" s="351"/>
      <c r="BP148" s="351"/>
      <c r="BQ148" s="356">
        <f>'支給申請額算定シート（Ⅶ．統合関係医療機関）'!G$11</f>
        <v>0</v>
      </c>
      <c r="BR148" s="356"/>
      <c r="BS148" s="356"/>
      <c r="BT148" s="356"/>
      <c r="BU148" s="356"/>
      <c r="BV148" s="356"/>
      <c r="BW148" s="356"/>
      <c r="BX148" s="356"/>
      <c r="BY148" s="356"/>
      <c r="BZ148" s="16"/>
    </row>
    <row r="149" spans="1:78" ht="6" customHeight="1">
      <c r="A149" s="19"/>
      <c r="B149" s="19"/>
      <c r="C149" s="334"/>
      <c r="D149" s="335"/>
      <c r="E149" s="335"/>
      <c r="F149" s="335"/>
      <c r="G149" s="335"/>
      <c r="H149" s="335"/>
      <c r="I149" s="335"/>
      <c r="J149" s="335"/>
      <c r="K149" s="335"/>
      <c r="L149" s="335"/>
      <c r="M149" s="335"/>
      <c r="N149" s="341"/>
      <c r="O149" s="342"/>
      <c r="P149" s="342"/>
      <c r="Q149" s="342"/>
      <c r="R149" s="342"/>
      <c r="S149" s="342"/>
      <c r="T149" s="342"/>
      <c r="U149" s="342"/>
      <c r="V149" s="342"/>
      <c r="W149" s="343"/>
      <c r="X149" s="352"/>
      <c r="Y149" s="353"/>
      <c r="Z149" s="353"/>
      <c r="AA149" s="353"/>
      <c r="AB149" s="353"/>
      <c r="AC149" s="353"/>
      <c r="AD149" s="353"/>
      <c r="AE149" s="353"/>
      <c r="AF149" s="353"/>
      <c r="AG149" s="352"/>
      <c r="AH149" s="353"/>
      <c r="AI149" s="353"/>
      <c r="AJ149" s="353"/>
      <c r="AK149" s="353"/>
      <c r="AL149" s="353"/>
      <c r="AM149" s="353"/>
      <c r="AN149" s="353"/>
      <c r="AO149" s="353"/>
      <c r="AP149" s="352"/>
      <c r="AQ149" s="353"/>
      <c r="AR149" s="353"/>
      <c r="AS149" s="353"/>
      <c r="AT149" s="353"/>
      <c r="AU149" s="353"/>
      <c r="AV149" s="353"/>
      <c r="AW149" s="353"/>
      <c r="AX149" s="353"/>
      <c r="AY149" s="352"/>
      <c r="AZ149" s="353"/>
      <c r="BA149" s="353"/>
      <c r="BB149" s="353"/>
      <c r="BC149" s="353"/>
      <c r="BD149" s="353"/>
      <c r="BE149" s="353"/>
      <c r="BF149" s="353"/>
      <c r="BG149" s="353"/>
      <c r="BH149" s="352"/>
      <c r="BI149" s="353"/>
      <c r="BJ149" s="353"/>
      <c r="BK149" s="353"/>
      <c r="BL149" s="353"/>
      <c r="BM149" s="353"/>
      <c r="BN149" s="353"/>
      <c r="BO149" s="353"/>
      <c r="BP149" s="353"/>
      <c r="BQ149" s="356"/>
      <c r="BR149" s="356"/>
      <c r="BS149" s="356"/>
      <c r="BT149" s="356"/>
      <c r="BU149" s="356"/>
      <c r="BV149" s="356"/>
      <c r="BW149" s="356"/>
      <c r="BX149" s="356"/>
      <c r="BY149" s="356"/>
      <c r="BZ149" s="16"/>
    </row>
    <row r="150" spans="1:78" ht="6" customHeight="1">
      <c r="A150" s="19"/>
      <c r="B150" s="19"/>
      <c r="C150" s="336"/>
      <c r="D150" s="337"/>
      <c r="E150" s="337"/>
      <c r="F150" s="337"/>
      <c r="G150" s="337"/>
      <c r="H150" s="337"/>
      <c r="I150" s="337"/>
      <c r="J150" s="337"/>
      <c r="K150" s="337"/>
      <c r="L150" s="337"/>
      <c r="M150" s="337"/>
      <c r="N150" s="344"/>
      <c r="O150" s="345"/>
      <c r="P150" s="345"/>
      <c r="Q150" s="345"/>
      <c r="R150" s="345"/>
      <c r="S150" s="345"/>
      <c r="T150" s="345"/>
      <c r="U150" s="345"/>
      <c r="V150" s="345"/>
      <c r="W150" s="346"/>
      <c r="X150" s="354"/>
      <c r="Y150" s="355"/>
      <c r="Z150" s="355"/>
      <c r="AA150" s="355"/>
      <c r="AB150" s="355"/>
      <c r="AC150" s="355"/>
      <c r="AD150" s="355"/>
      <c r="AE150" s="355"/>
      <c r="AF150" s="355"/>
      <c r="AG150" s="354"/>
      <c r="AH150" s="355"/>
      <c r="AI150" s="355"/>
      <c r="AJ150" s="355"/>
      <c r="AK150" s="355"/>
      <c r="AL150" s="355"/>
      <c r="AM150" s="355"/>
      <c r="AN150" s="355"/>
      <c r="AO150" s="355"/>
      <c r="AP150" s="354"/>
      <c r="AQ150" s="355"/>
      <c r="AR150" s="355"/>
      <c r="AS150" s="355"/>
      <c r="AT150" s="355"/>
      <c r="AU150" s="355"/>
      <c r="AV150" s="355"/>
      <c r="AW150" s="355"/>
      <c r="AX150" s="355"/>
      <c r="AY150" s="354"/>
      <c r="AZ150" s="355"/>
      <c r="BA150" s="355"/>
      <c r="BB150" s="355"/>
      <c r="BC150" s="355"/>
      <c r="BD150" s="355"/>
      <c r="BE150" s="355"/>
      <c r="BF150" s="355"/>
      <c r="BG150" s="355"/>
      <c r="BH150" s="354"/>
      <c r="BI150" s="355"/>
      <c r="BJ150" s="355"/>
      <c r="BK150" s="355"/>
      <c r="BL150" s="355"/>
      <c r="BM150" s="355"/>
      <c r="BN150" s="355"/>
      <c r="BO150" s="355"/>
      <c r="BP150" s="355"/>
      <c r="BQ150" s="356"/>
      <c r="BR150" s="356"/>
      <c r="BS150" s="356"/>
      <c r="BT150" s="356"/>
      <c r="BU150" s="356"/>
      <c r="BV150" s="356"/>
      <c r="BW150" s="356"/>
      <c r="BX150" s="356"/>
      <c r="BY150" s="356"/>
      <c r="BZ150" s="16"/>
    </row>
    <row r="151" spans="1:78" ht="6.75" customHeight="1">
      <c r="A151" s="19"/>
      <c r="B151" s="19"/>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1"/>
      <c r="BY151" s="11"/>
      <c r="BZ151" s="16"/>
    </row>
    <row r="152" spans="1:78" ht="6.75" customHeight="1">
      <c r="A152" s="17"/>
      <c r="B152" s="17"/>
      <c r="C152" s="275" t="s">
        <v>19</v>
      </c>
      <c r="D152" s="275"/>
      <c r="E152" s="275"/>
      <c r="F152" s="275"/>
      <c r="G152" s="262"/>
      <c r="H152" s="263"/>
      <c r="I152" s="263"/>
      <c r="J152" s="263"/>
      <c r="K152" s="263"/>
      <c r="L152" s="263"/>
      <c r="M152" s="264"/>
      <c r="N152" s="258" t="s">
        <v>114</v>
      </c>
      <c r="O152" s="259"/>
      <c r="P152" s="259"/>
      <c r="Q152" s="259"/>
      <c r="R152" s="259"/>
      <c r="S152" s="259"/>
      <c r="T152" s="259"/>
      <c r="U152" s="259"/>
      <c r="V152" s="259"/>
      <c r="W152" s="259"/>
      <c r="X152" s="259"/>
      <c r="Y152" s="259"/>
      <c r="Z152" s="259"/>
      <c r="AA152" s="259"/>
      <c r="AB152" s="259"/>
      <c r="AC152" s="259"/>
      <c r="AD152" s="259"/>
      <c r="AE152" s="259"/>
      <c r="AF152" s="259"/>
      <c r="AG152" s="259"/>
      <c r="AH152" s="330"/>
      <c r="AI152" s="258" t="s">
        <v>21</v>
      </c>
      <c r="AJ152" s="259"/>
      <c r="AK152" s="259"/>
      <c r="AL152" s="259"/>
      <c r="AM152" s="259"/>
      <c r="AN152" s="259"/>
      <c r="AO152" s="259"/>
      <c r="AP152" s="259"/>
      <c r="AQ152" s="259"/>
      <c r="AR152" s="259"/>
      <c r="AS152" s="259"/>
      <c r="AT152" s="259"/>
      <c r="AU152" s="259"/>
      <c r="AV152" s="259"/>
      <c r="AW152" s="259"/>
      <c r="AX152" s="259"/>
      <c r="AY152" s="259"/>
      <c r="AZ152" s="259"/>
      <c r="BA152" s="259"/>
      <c r="BB152" s="259"/>
      <c r="BC152" s="330"/>
      <c r="BD152" s="357" t="s">
        <v>115</v>
      </c>
      <c r="BE152" s="358"/>
      <c r="BF152" s="358"/>
      <c r="BG152" s="358"/>
      <c r="BH152" s="358"/>
      <c r="BI152" s="358"/>
      <c r="BJ152" s="358"/>
      <c r="BK152" s="358"/>
      <c r="BL152" s="358"/>
      <c r="BM152" s="358"/>
      <c r="BN152" s="358"/>
      <c r="BO152" s="358"/>
      <c r="BP152" s="358"/>
      <c r="BQ152" s="358"/>
      <c r="BR152" s="358"/>
      <c r="BS152" s="358"/>
      <c r="BT152" s="358"/>
      <c r="BU152" s="358"/>
      <c r="BV152" s="358"/>
      <c r="BW152" s="358"/>
      <c r="BX152" s="358"/>
      <c r="BY152" s="359"/>
      <c r="BZ152" s="16"/>
    </row>
    <row r="153" spans="1:78" ht="6.75" customHeight="1">
      <c r="A153" s="17"/>
      <c r="B153" s="17"/>
      <c r="C153" s="275"/>
      <c r="D153" s="275"/>
      <c r="E153" s="275"/>
      <c r="F153" s="275"/>
      <c r="G153" s="265"/>
      <c r="H153" s="266"/>
      <c r="I153" s="266"/>
      <c r="J153" s="266"/>
      <c r="K153" s="266"/>
      <c r="L153" s="266"/>
      <c r="M153" s="267"/>
      <c r="N153" s="260"/>
      <c r="O153" s="261"/>
      <c r="P153" s="261"/>
      <c r="Q153" s="261"/>
      <c r="R153" s="261"/>
      <c r="S153" s="261"/>
      <c r="T153" s="261"/>
      <c r="U153" s="261"/>
      <c r="V153" s="261"/>
      <c r="W153" s="261"/>
      <c r="X153" s="261"/>
      <c r="Y153" s="261"/>
      <c r="Z153" s="261"/>
      <c r="AA153" s="261"/>
      <c r="AB153" s="261"/>
      <c r="AC153" s="261"/>
      <c r="AD153" s="261"/>
      <c r="AE153" s="261"/>
      <c r="AF153" s="261"/>
      <c r="AG153" s="261"/>
      <c r="AH153" s="331"/>
      <c r="AI153" s="260"/>
      <c r="AJ153" s="261"/>
      <c r="AK153" s="261"/>
      <c r="AL153" s="261"/>
      <c r="AM153" s="261"/>
      <c r="AN153" s="261"/>
      <c r="AO153" s="261"/>
      <c r="AP153" s="261"/>
      <c r="AQ153" s="261"/>
      <c r="AR153" s="261"/>
      <c r="AS153" s="261"/>
      <c r="AT153" s="261"/>
      <c r="AU153" s="261"/>
      <c r="AV153" s="261"/>
      <c r="AW153" s="261"/>
      <c r="AX153" s="261"/>
      <c r="AY153" s="261"/>
      <c r="AZ153" s="261"/>
      <c r="BA153" s="261"/>
      <c r="BB153" s="261"/>
      <c r="BC153" s="331"/>
      <c r="BD153" s="360"/>
      <c r="BE153" s="361"/>
      <c r="BF153" s="361"/>
      <c r="BG153" s="361"/>
      <c r="BH153" s="361"/>
      <c r="BI153" s="361"/>
      <c r="BJ153" s="361"/>
      <c r="BK153" s="361"/>
      <c r="BL153" s="361"/>
      <c r="BM153" s="361"/>
      <c r="BN153" s="361"/>
      <c r="BO153" s="361"/>
      <c r="BP153" s="361"/>
      <c r="BQ153" s="361"/>
      <c r="BR153" s="361"/>
      <c r="BS153" s="361"/>
      <c r="BT153" s="361"/>
      <c r="BU153" s="361"/>
      <c r="BV153" s="361"/>
      <c r="BW153" s="361"/>
      <c r="BX153" s="361"/>
      <c r="BY153" s="362"/>
      <c r="BZ153" s="16"/>
    </row>
    <row r="154" spans="1:78" ht="6.75" customHeight="1">
      <c r="A154" s="18"/>
      <c r="B154" s="18"/>
      <c r="C154" s="356" t="s">
        <v>76</v>
      </c>
      <c r="D154" s="356"/>
      <c r="E154" s="356"/>
      <c r="F154" s="356"/>
      <c r="G154" s="321"/>
      <c r="H154" s="322"/>
      <c r="I154" s="322"/>
      <c r="J154" s="322"/>
      <c r="K154" s="322"/>
      <c r="L154" s="322"/>
      <c r="M154" s="323"/>
      <c r="N154" s="273" t="str">
        <f>'支給申請額算定シート（Ⅷ．統合関係医療機関）'!B$3&amp;""</f>
        <v/>
      </c>
      <c r="O154" s="273"/>
      <c r="P154" s="273"/>
      <c r="Q154" s="273"/>
      <c r="R154" s="273"/>
      <c r="S154" s="273"/>
      <c r="T154" s="273"/>
      <c r="U154" s="273"/>
      <c r="V154" s="273"/>
      <c r="W154" s="273"/>
      <c r="X154" s="273"/>
      <c r="Y154" s="273"/>
      <c r="Z154" s="273"/>
      <c r="AA154" s="273"/>
      <c r="AB154" s="273"/>
      <c r="AC154" s="273"/>
      <c r="AD154" s="273"/>
      <c r="AE154" s="273"/>
      <c r="AF154" s="273"/>
      <c r="AG154" s="273"/>
      <c r="AH154" s="273"/>
      <c r="AI154" s="273" t="str">
        <f>'支給申請額算定シート（Ⅷ．統合関係医療機関）'!C$3&amp;""</f>
        <v/>
      </c>
      <c r="AJ154" s="273"/>
      <c r="AK154" s="273"/>
      <c r="AL154" s="273"/>
      <c r="AM154" s="273"/>
      <c r="AN154" s="273"/>
      <c r="AO154" s="273"/>
      <c r="AP154" s="273"/>
      <c r="AQ154" s="273"/>
      <c r="AR154" s="273"/>
      <c r="AS154" s="273"/>
      <c r="AT154" s="273"/>
      <c r="AU154" s="273"/>
      <c r="AV154" s="273"/>
      <c r="AW154" s="273"/>
      <c r="AX154" s="273"/>
      <c r="AY154" s="273"/>
      <c r="AZ154" s="273"/>
      <c r="BA154" s="273"/>
      <c r="BB154" s="273"/>
      <c r="BC154" s="273"/>
      <c r="BD154" s="273" t="str">
        <f>'支給申請額算定シート（Ⅷ．統合関係医療機関）'!G$3&amp;""</f>
        <v/>
      </c>
      <c r="BE154" s="273"/>
      <c r="BF154" s="273"/>
      <c r="BG154" s="273"/>
      <c r="BH154" s="273"/>
      <c r="BI154" s="273"/>
      <c r="BJ154" s="273"/>
      <c r="BK154" s="273"/>
      <c r="BL154" s="273"/>
      <c r="BM154" s="273"/>
      <c r="BN154" s="273"/>
      <c r="BO154" s="273"/>
      <c r="BP154" s="273"/>
      <c r="BQ154" s="273"/>
      <c r="BR154" s="273"/>
      <c r="BS154" s="273"/>
      <c r="BT154" s="273"/>
      <c r="BU154" s="273"/>
      <c r="BV154" s="273"/>
      <c r="BW154" s="273"/>
      <c r="BX154" s="273"/>
      <c r="BY154" s="273"/>
      <c r="BZ154" s="16"/>
    </row>
    <row r="155" spans="1:78" ht="6.75" customHeight="1">
      <c r="A155" s="18"/>
      <c r="B155" s="18"/>
      <c r="C155" s="356"/>
      <c r="D155" s="356"/>
      <c r="E155" s="356"/>
      <c r="F155" s="356"/>
      <c r="G155" s="324"/>
      <c r="H155" s="325"/>
      <c r="I155" s="325"/>
      <c r="J155" s="325"/>
      <c r="K155" s="325"/>
      <c r="L155" s="325"/>
      <c r="M155" s="326"/>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3"/>
      <c r="AY155" s="273"/>
      <c r="AZ155" s="273"/>
      <c r="BA155" s="273"/>
      <c r="BB155" s="273"/>
      <c r="BC155" s="273"/>
      <c r="BD155" s="273"/>
      <c r="BE155" s="273"/>
      <c r="BF155" s="273"/>
      <c r="BG155" s="273"/>
      <c r="BH155" s="273"/>
      <c r="BI155" s="273"/>
      <c r="BJ155" s="273"/>
      <c r="BK155" s="273"/>
      <c r="BL155" s="273"/>
      <c r="BM155" s="273"/>
      <c r="BN155" s="273"/>
      <c r="BO155" s="273"/>
      <c r="BP155" s="273"/>
      <c r="BQ155" s="273"/>
      <c r="BR155" s="273"/>
      <c r="BS155" s="273"/>
      <c r="BT155" s="273"/>
      <c r="BU155" s="273"/>
      <c r="BV155" s="273"/>
      <c r="BW155" s="273"/>
      <c r="BX155" s="273"/>
      <c r="BY155" s="273"/>
      <c r="BZ155" s="16"/>
    </row>
    <row r="156" spans="1:78" ht="6.75" customHeight="1">
      <c r="A156" s="18"/>
      <c r="B156" s="18"/>
      <c r="C156" s="356"/>
      <c r="D156" s="356"/>
      <c r="E156" s="356"/>
      <c r="F156" s="356"/>
      <c r="G156" s="327"/>
      <c r="H156" s="328"/>
      <c r="I156" s="328"/>
      <c r="J156" s="328"/>
      <c r="K156" s="328"/>
      <c r="L156" s="328"/>
      <c r="M156" s="329"/>
      <c r="N156" s="274"/>
      <c r="O156" s="274"/>
      <c r="P156" s="274"/>
      <c r="Q156" s="274"/>
      <c r="R156" s="274"/>
      <c r="S156" s="274"/>
      <c r="T156" s="274"/>
      <c r="U156" s="274"/>
      <c r="V156" s="274"/>
      <c r="W156" s="274"/>
      <c r="X156" s="274"/>
      <c r="Y156" s="274"/>
      <c r="Z156" s="274"/>
      <c r="AA156" s="274"/>
      <c r="AB156" s="274"/>
      <c r="AC156" s="274"/>
      <c r="AD156" s="274"/>
      <c r="AE156" s="274"/>
      <c r="AF156" s="274"/>
      <c r="AG156" s="274"/>
      <c r="AH156" s="274"/>
      <c r="AI156" s="274"/>
      <c r="AJ156" s="274"/>
      <c r="AK156" s="274"/>
      <c r="AL156" s="274"/>
      <c r="AM156" s="274"/>
      <c r="AN156" s="274"/>
      <c r="AO156" s="274"/>
      <c r="AP156" s="274"/>
      <c r="AQ156" s="274"/>
      <c r="AR156" s="274"/>
      <c r="AS156" s="274"/>
      <c r="AT156" s="274"/>
      <c r="AU156" s="274"/>
      <c r="AV156" s="274"/>
      <c r="AW156" s="274"/>
      <c r="AX156" s="274"/>
      <c r="AY156" s="274"/>
      <c r="AZ156" s="274"/>
      <c r="BA156" s="274"/>
      <c r="BB156" s="274"/>
      <c r="BC156" s="274"/>
      <c r="BD156" s="274"/>
      <c r="BE156" s="274"/>
      <c r="BF156" s="274"/>
      <c r="BG156" s="274"/>
      <c r="BH156" s="274"/>
      <c r="BI156" s="274"/>
      <c r="BJ156" s="274"/>
      <c r="BK156" s="274"/>
      <c r="BL156" s="274"/>
      <c r="BM156" s="274"/>
      <c r="BN156" s="274"/>
      <c r="BO156" s="274"/>
      <c r="BP156" s="274"/>
      <c r="BQ156" s="274"/>
      <c r="BR156" s="274"/>
      <c r="BS156" s="274"/>
      <c r="BT156" s="274"/>
      <c r="BU156" s="274"/>
      <c r="BV156" s="274"/>
      <c r="BW156" s="274"/>
      <c r="BX156" s="274"/>
      <c r="BY156" s="274"/>
      <c r="BZ156" s="16"/>
    </row>
    <row r="157" spans="1:78" ht="6.75" customHeight="1">
      <c r="A157" s="19"/>
      <c r="B157" s="19"/>
      <c r="C157" s="258" t="s">
        <v>24</v>
      </c>
      <c r="D157" s="259"/>
      <c r="E157" s="259"/>
      <c r="F157" s="259"/>
      <c r="G157" s="259"/>
      <c r="H157" s="259"/>
      <c r="I157" s="259"/>
      <c r="J157" s="259"/>
      <c r="K157" s="259"/>
      <c r="L157" s="259"/>
      <c r="M157" s="259"/>
      <c r="N157" s="262" t="s">
        <v>30</v>
      </c>
      <c r="O157" s="263"/>
      <c r="P157" s="263"/>
      <c r="Q157" s="263"/>
      <c r="R157" s="263"/>
      <c r="S157" s="263"/>
      <c r="T157" s="263"/>
      <c r="U157" s="263"/>
      <c r="V157" s="263"/>
      <c r="W157" s="264"/>
      <c r="X157" s="258" t="s">
        <v>57</v>
      </c>
      <c r="Y157" s="259"/>
      <c r="Z157" s="259"/>
      <c r="AA157" s="259"/>
      <c r="AB157" s="259"/>
      <c r="AC157" s="259"/>
      <c r="AD157" s="259"/>
      <c r="AE157" s="259"/>
      <c r="AF157" s="259"/>
      <c r="AG157" s="259"/>
      <c r="AH157" s="259"/>
      <c r="AI157" s="259"/>
      <c r="AJ157" s="259"/>
      <c r="AK157" s="259"/>
      <c r="AL157" s="259"/>
      <c r="AM157" s="259"/>
      <c r="AN157" s="259"/>
      <c r="AO157" s="259"/>
      <c r="AP157" s="259"/>
      <c r="AQ157" s="259"/>
      <c r="AR157" s="259"/>
      <c r="AS157" s="259"/>
      <c r="AT157" s="259"/>
      <c r="AU157" s="259"/>
      <c r="AV157" s="259"/>
      <c r="AW157" s="259"/>
      <c r="AX157" s="259"/>
      <c r="AY157" s="259"/>
      <c r="AZ157" s="259"/>
      <c r="BA157" s="259"/>
      <c r="BB157" s="259"/>
      <c r="BC157" s="259"/>
      <c r="BD157" s="259"/>
      <c r="BE157" s="259"/>
      <c r="BF157" s="259"/>
      <c r="BG157" s="259"/>
      <c r="BH157" s="259"/>
      <c r="BI157" s="259"/>
      <c r="BJ157" s="259"/>
      <c r="BK157" s="259"/>
      <c r="BL157" s="259"/>
      <c r="BM157" s="259"/>
      <c r="BN157" s="259"/>
      <c r="BO157" s="259"/>
      <c r="BP157" s="259"/>
      <c r="BQ157" s="259"/>
      <c r="BR157" s="259"/>
      <c r="BS157" s="259"/>
      <c r="BT157" s="259"/>
      <c r="BU157" s="259"/>
      <c r="BV157" s="259"/>
      <c r="BW157" s="259"/>
      <c r="BX157" s="259"/>
      <c r="BY157" s="330"/>
      <c r="BZ157" s="16"/>
    </row>
    <row r="158" spans="1:78" ht="6.75" customHeight="1">
      <c r="A158" s="19"/>
      <c r="B158" s="19"/>
      <c r="C158" s="260"/>
      <c r="D158" s="261"/>
      <c r="E158" s="261"/>
      <c r="F158" s="261"/>
      <c r="G158" s="261"/>
      <c r="H158" s="261"/>
      <c r="I158" s="261"/>
      <c r="J158" s="261"/>
      <c r="K158" s="261"/>
      <c r="L158" s="261"/>
      <c r="M158" s="261"/>
      <c r="N158" s="265"/>
      <c r="O158" s="266"/>
      <c r="P158" s="266"/>
      <c r="Q158" s="266"/>
      <c r="R158" s="266"/>
      <c r="S158" s="266"/>
      <c r="T158" s="266"/>
      <c r="U158" s="266"/>
      <c r="V158" s="266"/>
      <c r="W158" s="267"/>
      <c r="X158" s="260"/>
      <c r="Y158" s="261"/>
      <c r="Z158" s="261"/>
      <c r="AA158" s="261"/>
      <c r="AB158" s="261"/>
      <c r="AC158" s="261"/>
      <c r="AD158" s="261"/>
      <c r="AE158" s="261"/>
      <c r="AF158" s="261"/>
      <c r="AG158" s="261"/>
      <c r="AH158" s="261"/>
      <c r="AI158" s="261"/>
      <c r="AJ158" s="261"/>
      <c r="AK158" s="261"/>
      <c r="AL158" s="261"/>
      <c r="AM158" s="261"/>
      <c r="AN158" s="261"/>
      <c r="AO158" s="261"/>
      <c r="AP158" s="261"/>
      <c r="AQ158" s="261"/>
      <c r="AR158" s="261"/>
      <c r="AS158" s="261"/>
      <c r="AT158" s="261"/>
      <c r="AU158" s="261"/>
      <c r="AV158" s="261"/>
      <c r="AW158" s="261"/>
      <c r="AX158" s="261"/>
      <c r="AY158" s="261"/>
      <c r="AZ158" s="261"/>
      <c r="BA158" s="261"/>
      <c r="BB158" s="261"/>
      <c r="BC158" s="261"/>
      <c r="BD158" s="261"/>
      <c r="BE158" s="261"/>
      <c r="BF158" s="261"/>
      <c r="BG158" s="261"/>
      <c r="BH158" s="261"/>
      <c r="BI158" s="261"/>
      <c r="BJ158" s="261"/>
      <c r="BK158" s="261"/>
      <c r="BL158" s="261"/>
      <c r="BM158" s="261"/>
      <c r="BN158" s="261"/>
      <c r="BO158" s="261"/>
      <c r="BP158" s="261"/>
      <c r="BQ158" s="261"/>
      <c r="BR158" s="261"/>
      <c r="BS158" s="261"/>
      <c r="BT158" s="261"/>
      <c r="BU158" s="261"/>
      <c r="BV158" s="261"/>
      <c r="BW158" s="261"/>
      <c r="BX158" s="261"/>
      <c r="BY158" s="331"/>
      <c r="BZ158" s="16"/>
    </row>
    <row r="159" spans="1:78" ht="6.75" customHeight="1">
      <c r="A159" s="19"/>
      <c r="B159" s="19"/>
      <c r="C159" s="332" t="str">
        <f>'支給申請額算定シート（Ⅷ．統合関係医療機関）'!B$5&amp;""</f>
        <v/>
      </c>
      <c r="D159" s="333"/>
      <c r="E159" s="333"/>
      <c r="F159" s="333"/>
      <c r="G159" s="333"/>
      <c r="H159" s="333"/>
      <c r="I159" s="333"/>
      <c r="J159" s="333"/>
      <c r="K159" s="333"/>
      <c r="L159" s="333"/>
      <c r="M159" s="333"/>
      <c r="N159" s="338" t="str">
        <f>'支給申請額算定シート（Ⅷ．統合関係医療機関）'!C$5&amp;""</f>
        <v/>
      </c>
      <c r="O159" s="339"/>
      <c r="P159" s="339"/>
      <c r="Q159" s="339"/>
      <c r="R159" s="339"/>
      <c r="S159" s="339"/>
      <c r="T159" s="339"/>
      <c r="U159" s="339"/>
      <c r="V159" s="339"/>
      <c r="W159" s="340"/>
      <c r="X159" s="258" t="s">
        <v>22</v>
      </c>
      <c r="Y159" s="259"/>
      <c r="Z159" s="259"/>
      <c r="AA159" s="259"/>
      <c r="AB159" s="259"/>
      <c r="AC159" s="259"/>
      <c r="AD159" s="259"/>
      <c r="AE159" s="259"/>
      <c r="AF159" s="259"/>
      <c r="AG159" s="20"/>
      <c r="AH159" s="20"/>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2"/>
      <c r="BZ159" s="16"/>
    </row>
    <row r="160" spans="1:78" ht="6.75" customHeight="1">
      <c r="A160" s="19"/>
      <c r="B160" s="19"/>
      <c r="C160" s="334"/>
      <c r="D160" s="335"/>
      <c r="E160" s="335"/>
      <c r="F160" s="335"/>
      <c r="G160" s="335"/>
      <c r="H160" s="335"/>
      <c r="I160" s="335"/>
      <c r="J160" s="335"/>
      <c r="K160" s="335"/>
      <c r="L160" s="335"/>
      <c r="M160" s="335"/>
      <c r="N160" s="341"/>
      <c r="O160" s="342"/>
      <c r="P160" s="342"/>
      <c r="Q160" s="342"/>
      <c r="R160" s="342"/>
      <c r="S160" s="342"/>
      <c r="T160" s="342"/>
      <c r="U160" s="342"/>
      <c r="V160" s="342"/>
      <c r="W160" s="343"/>
      <c r="X160" s="347"/>
      <c r="Y160" s="348"/>
      <c r="Z160" s="348"/>
      <c r="AA160" s="348"/>
      <c r="AB160" s="348"/>
      <c r="AC160" s="348"/>
      <c r="AD160" s="348"/>
      <c r="AE160" s="348"/>
      <c r="AF160" s="348"/>
      <c r="AG160" s="349" t="s">
        <v>13</v>
      </c>
      <c r="AH160" s="349"/>
      <c r="AI160" s="349"/>
      <c r="AJ160" s="349"/>
      <c r="AK160" s="349"/>
      <c r="AL160" s="349"/>
      <c r="AM160" s="349"/>
      <c r="AN160" s="349"/>
      <c r="AO160" s="349"/>
      <c r="AP160" s="349" t="s">
        <v>14</v>
      </c>
      <c r="AQ160" s="349"/>
      <c r="AR160" s="349"/>
      <c r="AS160" s="349"/>
      <c r="AT160" s="349"/>
      <c r="AU160" s="349"/>
      <c r="AV160" s="349"/>
      <c r="AW160" s="349"/>
      <c r="AX160" s="349"/>
      <c r="AY160" s="349" t="s">
        <v>15</v>
      </c>
      <c r="AZ160" s="349"/>
      <c r="BA160" s="349"/>
      <c r="BB160" s="349"/>
      <c r="BC160" s="349"/>
      <c r="BD160" s="349"/>
      <c r="BE160" s="349"/>
      <c r="BF160" s="349"/>
      <c r="BG160" s="349"/>
      <c r="BH160" s="349" t="s">
        <v>17</v>
      </c>
      <c r="BI160" s="349"/>
      <c r="BJ160" s="349"/>
      <c r="BK160" s="349"/>
      <c r="BL160" s="349"/>
      <c r="BM160" s="349"/>
      <c r="BN160" s="349"/>
      <c r="BO160" s="349"/>
      <c r="BP160" s="349"/>
      <c r="BQ160" s="349" t="s">
        <v>16</v>
      </c>
      <c r="BR160" s="349"/>
      <c r="BS160" s="349"/>
      <c r="BT160" s="349"/>
      <c r="BU160" s="349"/>
      <c r="BV160" s="349"/>
      <c r="BW160" s="349"/>
      <c r="BX160" s="349"/>
      <c r="BY160" s="349"/>
      <c r="BZ160" s="16"/>
    </row>
    <row r="161" spans="1:78" ht="6.75" customHeight="1">
      <c r="A161" s="19"/>
      <c r="B161" s="19"/>
      <c r="C161" s="334"/>
      <c r="D161" s="335"/>
      <c r="E161" s="335"/>
      <c r="F161" s="335"/>
      <c r="G161" s="335"/>
      <c r="H161" s="335"/>
      <c r="I161" s="335"/>
      <c r="J161" s="335"/>
      <c r="K161" s="335"/>
      <c r="L161" s="335"/>
      <c r="M161" s="335"/>
      <c r="N161" s="341"/>
      <c r="O161" s="342"/>
      <c r="P161" s="342"/>
      <c r="Q161" s="342"/>
      <c r="R161" s="342"/>
      <c r="S161" s="342"/>
      <c r="T161" s="342"/>
      <c r="U161" s="342"/>
      <c r="V161" s="342"/>
      <c r="W161" s="343"/>
      <c r="X161" s="260"/>
      <c r="Y161" s="261"/>
      <c r="Z161" s="261"/>
      <c r="AA161" s="261"/>
      <c r="AB161" s="261"/>
      <c r="AC161" s="261"/>
      <c r="AD161" s="261"/>
      <c r="AE161" s="261"/>
      <c r="AF161" s="261"/>
      <c r="AG161" s="349"/>
      <c r="AH161" s="349"/>
      <c r="AI161" s="349"/>
      <c r="AJ161" s="349"/>
      <c r="AK161" s="349"/>
      <c r="AL161" s="349"/>
      <c r="AM161" s="349"/>
      <c r="AN161" s="349"/>
      <c r="AO161" s="349"/>
      <c r="AP161" s="349"/>
      <c r="AQ161" s="349"/>
      <c r="AR161" s="349"/>
      <c r="AS161" s="349"/>
      <c r="AT161" s="349"/>
      <c r="AU161" s="349"/>
      <c r="AV161" s="349"/>
      <c r="AW161" s="349"/>
      <c r="AX161" s="349"/>
      <c r="AY161" s="349"/>
      <c r="AZ161" s="349"/>
      <c r="BA161" s="349"/>
      <c r="BB161" s="349"/>
      <c r="BC161" s="349"/>
      <c r="BD161" s="349"/>
      <c r="BE161" s="349"/>
      <c r="BF161" s="349"/>
      <c r="BG161" s="349"/>
      <c r="BH161" s="349"/>
      <c r="BI161" s="349"/>
      <c r="BJ161" s="349"/>
      <c r="BK161" s="349"/>
      <c r="BL161" s="349"/>
      <c r="BM161" s="349"/>
      <c r="BN161" s="349"/>
      <c r="BO161" s="349"/>
      <c r="BP161" s="349"/>
      <c r="BQ161" s="349"/>
      <c r="BR161" s="349"/>
      <c r="BS161" s="349"/>
      <c r="BT161" s="349"/>
      <c r="BU161" s="349"/>
      <c r="BV161" s="349"/>
      <c r="BW161" s="349"/>
      <c r="BX161" s="349"/>
      <c r="BY161" s="349"/>
      <c r="BZ161" s="16"/>
    </row>
    <row r="162" spans="1:78" ht="6" customHeight="1">
      <c r="A162" s="19"/>
      <c r="B162" s="19"/>
      <c r="C162" s="334"/>
      <c r="D162" s="335"/>
      <c r="E162" s="335"/>
      <c r="F162" s="335"/>
      <c r="G162" s="335"/>
      <c r="H162" s="335"/>
      <c r="I162" s="335"/>
      <c r="J162" s="335"/>
      <c r="K162" s="335"/>
      <c r="L162" s="335"/>
      <c r="M162" s="335"/>
      <c r="N162" s="341"/>
      <c r="O162" s="342"/>
      <c r="P162" s="342"/>
      <c r="Q162" s="342"/>
      <c r="R162" s="342"/>
      <c r="S162" s="342"/>
      <c r="T162" s="342"/>
      <c r="U162" s="342"/>
      <c r="V162" s="342"/>
      <c r="W162" s="343"/>
      <c r="X162" s="350">
        <f>SUM(AG162:BY164)</f>
        <v>0</v>
      </c>
      <c r="Y162" s="351"/>
      <c r="Z162" s="351"/>
      <c r="AA162" s="351"/>
      <c r="AB162" s="351"/>
      <c r="AC162" s="351"/>
      <c r="AD162" s="351"/>
      <c r="AE162" s="351"/>
      <c r="AF162" s="351"/>
      <c r="AG162" s="350">
        <f>'支給申請額算定シート（Ⅷ．統合関係医療機関）'!C$11</f>
        <v>0</v>
      </c>
      <c r="AH162" s="351"/>
      <c r="AI162" s="351"/>
      <c r="AJ162" s="351"/>
      <c r="AK162" s="351"/>
      <c r="AL162" s="351"/>
      <c r="AM162" s="351"/>
      <c r="AN162" s="351"/>
      <c r="AO162" s="351"/>
      <c r="AP162" s="350">
        <f>'支給申請額算定シート（Ⅷ．統合関係医療機関）'!D$11</f>
        <v>0</v>
      </c>
      <c r="AQ162" s="351"/>
      <c r="AR162" s="351"/>
      <c r="AS162" s="351"/>
      <c r="AT162" s="351"/>
      <c r="AU162" s="351"/>
      <c r="AV162" s="351"/>
      <c r="AW162" s="351"/>
      <c r="AX162" s="351"/>
      <c r="AY162" s="350">
        <f>'支給申請額算定シート（Ⅷ．統合関係医療機関）'!E$11</f>
        <v>0</v>
      </c>
      <c r="AZ162" s="351"/>
      <c r="BA162" s="351"/>
      <c r="BB162" s="351"/>
      <c r="BC162" s="351"/>
      <c r="BD162" s="351"/>
      <c r="BE162" s="351"/>
      <c r="BF162" s="351"/>
      <c r="BG162" s="351"/>
      <c r="BH162" s="350">
        <f>'支給申請額算定シート（Ⅷ．統合関係医療機関）'!F$11</f>
        <v>0</v>
      </c>
      <c r="BI162" s="351"/>
      <c r="BJ162" s="351"/>
      <c r="BK162" s="351"/>
      <c r="BL162" s="351"/>
      <c r="BM162" s="351"/>
      <c r="BN162" s="351"/>
      <c r="BO162" s="351"/>
      <c r="BP162" s="351"/>
      <c r="BQ162" s="356">
        <f>'支給申請額算定シート（Ⅷ．統合関係医療機関）'!G$11</f>
        <v>0</v>
      </c>
      <c r="BR162" s="356"/>
      <c r="BS162" s="356"/>
      <c r="BT162" s="356"/>
      <c r="BU162" s="356"/>
      <c r="BV162" s="356"/>
      <c r="BW162" s="356"/>
      <c r="BX162" s="356"/>
      <c r="BY162" s="356"/>
      <c r="BZ162" s="16"/>
    </row>
    <row r="163" spans="1:78" ht="6" customHeight="1">
      <c r="A163" s="19"/>
      <c r="B163" s="19"/>
      <c r="C163" s="334"/>
      <c r="D163" s="335"/>
      <c r="E163" s="335"/>
      <c r="F163" s="335"/>
      <c r="G163" s="335"/>
      <c r="H163" s="335"/>
      <c r="I163" s="335"/>
      <c r="J163" s="335"/>
      <c r="K163" s="335"/>
      <c r="L163" s="335"/>
      <c r="M163" s="335"/>
      <c r="N163" s="341"/>
      <c r="O163" s="342"/>
      <c r="P163" s="342"/>
      <c r="Q163" s="342"/>
      <c r="R163" s="342"/>
      <c r="S163" s="342"/>
      <c r="T163" s="342"/>
      <c r="U163" s="342"/>
      <c r="V163" s="342"/>
      <c r="W163" s="343"/>
      <c r="X163" s="352"/>
      <c r="Y163" s="353"/>
      <c r="Z163" s="353"/>
      <c r="AA163" s="353"/>
      <c r="AB163" s="353"/>
      <c r="AC163" s="353"/>
      <c r="AD163" s="353"/>
      <c r="AE163" s="353"/>
      <c r="AF163" s="353"/>
      <c r="AG163" s="352"/>
      <c r="AH163" s="353"/>
      <c r="AI163" s="353"/>
      <c r="AJ163" s="353"/>
      <c r="AK163" s="353"/>
      <c r="AL163" s="353"/>
      <c r="AM163" s="353"/>
      <c r="AN163" s="353"/>
      <c r="AO163" s="353"/>
      <c r="AP163" s="352"/>
      <c r="AQ163" s="353"/>
      <c r="AR163" s="353"/>
      <c r="AS163" s="353"/>
      <c r="AT163" s="353"/>
      <c r="AU163" s="353"/>
      <c r="AV163" s="353"/>
      <c r="AW163" s="353"/>
      <c r="AX163" s="353"/>
      <c r="AY163" s="352"/>
      <c r="AZ163" s="353"/>
      <c r="BA163" s="353"/>
      <c r="BB163" s="353"/>
      <c r="BC163" s="353"/>
      <c r="BD163" s="353"/>
      <c r="BE163" s="353"/>
      <c r="BF163" s="353"/>
      <c r="BG163" s="353"/>
      <c r="BH163" s="352"/>
      <c r="BI163" s="353"/>
      <c r="BJ163" s="353"/>
      <c r="BK163" s="353"/>
      <c r="BL163" s="353"/>
      <c r="BM163" s="353"/>
      <c r="BN163" s="353"/>
      <c r="BO163" s="353"/>
      <c r="BP163" s="353"/>
      <c r="BQ163" s="356"/>
      <c r="BR163" s="356"/>
      <c r="BS163" s="356"/>
      <c r="BT163" s="356"/>
      <c r="BU163" s="356"/>
      <c r="BV163" s="356"/>
      <c r="BW163" s="356"/>
      <c r="BX163" s="356"/>
      <c r="BY163" s="356"/>
      <c r="BZ163" s="16"/>
    </row>
    <row r="164" spans="1:78" ht="6" customHeight="1">
      <c r="A164" s="19"/>
      <c r="B164" s="19"/>
      <c r="C164" s="336"/>
      <c r="D164" s="337"/>
      <c r="E164" s="337"/>
      <c r="F164" s="337"/>
      <c r="G164" s="337"/>
      <c r="H164" s="337"/>
      <c r="I164" s="337"/>
      <c r="J164" s="337"/>
      <c r="K164" s="337"/>
      <c r="L164" s="337"/>
      <c r="M164" s="337"/>
      <c r="N164" s="344"/>
      <c r="O164" s="345"/>
      <c r="P164" s="345"/>
      <c r="Q164" s="345"/>
      <c r="R164" s="345"/>
      <c r="S164" s="345"/>
      <c r="T164" s="345"/>
      <c r="U164" s="345"/>
      <c r="V164" s="345"/>
      <c r="W164" s="346"/>
      <c r="X164" s="354"/>
      <c r="Y164" s="355"/>
      <c r="Z164" s="355"/>
      <c r="AA164" s="355"/>
      <c r="AB164" s="355"/>
      <c r="AC164" s="355"/>
      <c r="AD164" s="355"/>
      <c r="AE164" s="355"/>
      <c r="AF164" s="355"/>
      <c r="AG164" s="354"/>
      <c r="AH164" s="355"/>
      <c r="AI164" s="355"/>
      <c r="AJ164" s="355"/>
      <c r="AK164" s="355"/>
      <c r="AL164" s="355"/>
      <c r="AM164" s="355"/>
      <c r="AN164" s="355"/>
      <c r="AO164" s="355"/>
      <c r="AP164" s="354"/>
      <c r="AQ164" s="355"/>
      <c r="AR164" s="355"/>
      <c r="AS164" s="355"/>
      <c r="AT164" s="355"/>
      <c r="AU164" s="355"/>
      <c r="AV164" s="355"/>
      <c r="AW164" s="355"/>
      <c r="AX164" s="355"/>
      <c r="AY164" s="354"/>
      <c r="AZ164" s="355"/>
      <c r="BA164" s="355"/>
      <c r="BB164" s="355"/>
      <c r="BC164" s="355"/>
      <c r="BD164" s="355"/>
      <c r="BE164" s="355"/>
      <c r="BF164" s="355"/>
      <c r="BG164" s="355"/>
      <c r="BH164" s="354"/>
      <c r="BI164" s="355"/>
      <c r="BJ164" s="355"/>
      <c r="BK164" s="355"/>
      <c r="BL164" s="355"/>
      <c r="BM164" s="355"/>
      <c r="BN164" s="355"/>
      <c r="BO164" s="355"/>
      <c r="BP164" s="355"/>
      <c r="BQ164" s="356"/>
      <c r="BR164" s="356"/>
      <c r="BS164" s="356"/>
      <c r="BT164" s="356"/>
      <c r="BU164" s="356"/>
      <c r="BV164" s="356"/>
      <c r="BW164" s="356"/>
      <c r="BX164" s="356"/>
      <c r="BY164" s="356"/>
      <c r="BZ164" s="16"/>
    </row>
    <row r="165" spans="1:78" ht="6.75" customHeight="1">
      <c r="A165" s="19"/>
      <c r="B165" s="19"/>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1"/>
      <c r="BY165" s="11"/>
      <c r="BZ165" s="16"/>
    </row>
    <row r="166" spans="1:78" ht="6.75" customHeight="1">
      <c r="A166" s="17"/>
      <c r="B166" s="17"/>
      <c r="C166" s="275" t="s">
        <v>19</v>
      </c>
      <c r="D166" s="275"/>
      <c r="E166" s="275"/>
      <c r="F166" s="275"/>
      <c r="G166" s="262"/>
      <c r="H166" s="263"/>
      <c r="I166" s="263"/>
      <c r="J166" s="263"/>
      <c r="K166" s="263"/>
      <c r="L166" s="263"/>
      <c r="M166" s="264"/>
      <c r="N166" s="258" t="s">
        <v>114</v>
      </c>
      <c r="O166" s="259"/>
      <c r="P166" s="259"/>
      <c r="Q166" s="259"/>
      <c r="R166" s="259"/>
      <c r="S166" s="259"/>
      <c r="T166" s="259"/>
      <c r="U166" s="259"/>
      <c r="V166" s="259"/>
      <c r="W166" s="259"/>
      <c r="X166" s="259"/>
      <c r="Y166" s="259"/>
      <c r="Z166" s="259"/>
      <c r="AA166" s="259"/>
      <c r="AB166" s="259"/>
      <c r="AC166" s="259"/>
      <c r="AD166" s="259"/>
      <c r="AE166" s="259"/>
      <c r="AF166" s="259"/>
      <c r="AG166" s="259"/>
      <c r="AH166" s="330"/>
      <c r="AI166" s="258" t="s">
        <v>21</v>
      </c>
      <c r="AJ166" s="259"/>
      <c r="AK166" s="259"/>
      <c r="AL166" s="259"/>
      <c r="AM166" s="259"/>
      <c r="AN166" s="259"/>
      <c r="AO166" s="259"/>
      <c r="AP166" s="259"/>
      <c r="AQ166" s="259"/>
      <c r="AR166" s="259"/>
      <c r="AS166" s="259"/>
      <c r="AT166" s="259"/>
      <c r="AU166" s="259"/>
      <c r="AV166" s="259"/>
      <c r="AW166" s="259"/>
      <c r="AX166" s="259"/>
      <c r="AY166" s="259"/>
      <c r="AZ166" s="259"/>
      <c r="BA166" s="259"/>
      <c r="BB166" s="259"/>
      <c r="BC166" s="330"/>
      <c r="BD166" s="357" t="s">
        <v>115</v>
      </c>
      <c r="BE166" s="358"/>
      <c r="BF166" s="358"/>
      <c r="BG166" s="358"/>
      <c r="BH166" s="358"/>
      <c r="BI166" s="358"/>
      <c r="BJ166" s="358"/>
      <c r="BK166" s="358"/>
      <c r="BL166" s="358"/>
      <c r="BM166" s="358"/>
      <c r="BN166" s="358"/>
      <c r="BO166" s="358"/>
      <c r="BP166" s="358"/>
      <c r="BQ166" s="358"/>
      <c r="BR166" s="358"/>
      <c r="BS166" s="358"/>
      <c r="BT166" s="358"/>
      <c r="BU166" s="358"/>
      <c r="BV166" s="358"/>
      <c r="BW166" s="358"/>
      <c r="BX166" s="358"/>
      <c r="BY166" s="359"/>
      <c r="BZ166" s="16"/>
    </row>
    <row r="167" spans="1:78" ht="6.75" customHeight="1">
      <c r="A167" s="17"/>
      <c r="B167" s="17"/>
      <c r="C167" s="275"/>
      <c r="D167" s="275"/>
      <c r="E167" s="275"/>
      <c r="F167" s="275"/>
      <c r="G167" s="265"/>
      <c r="H167" s="266"/>
      <c r="I167" s="266"/>
      <c r="J167" s="266"/>
      <c r="K167" s="266"/>
      <c r="L167" s="266"/>
      <c r="M167" s="267"/>
      <c r="N167" s="260"/>
      <c r="O167" s="261"/>
      <c r="P167" s="261"/>
      <c r="Q167" s="261"/>
      <c r="R167" s="261"/>
      <c r="S167" s="261"/>
      <c r="T167" s="261"/>
      <c r="U167" s="261"/>
      <c r="V167" s="261"/>
      <c r="W167" s="261"/>
      <c r="X167" s="261"/>
      <c r="Y167" s="261"/>
      <c r="Z167" s="261"/>
      <c r="AA167" s="261"/>
      <c r="AB167" s="261"/>
      <c r="AC167" s="261"/>
      <c r="AD167" s="261"/>
      <c r="AE167" s="261"/>
      <c r="AF167" s="261"/>
      <c r="AG167" s="261"/>
      <c r="AH167" s="331"/>
      <c r="AI167" s="260"/>
      <c r="AJ167" s="261"/>
      <c r="AK167" s="261"/>
      <c r="AL167" s="261"/>
      <c r="AM167" s="261"/>
      <c r="AN167" s="261"/>
      <c r="AO167" s="261"/>
      <c r="AP167" s="261"/>
      <c r="AQ167" s="261"/>
      <c r="AR167" s="261"/>
      <c r="AS167" s="261"/>
      <c r="AT167" s="261"/>
      <c r="AU167" s="261"/>
      <c r="AV167" s="261"/>
      <c r="AW167" s="261"/>
      <c r="AX167" s="261"/>
      <c r="AY167" s="261"/>
      <c r="AZ167" s="261"/>
      <c r="BA167" s="261"/>
      <c r="BB167" s="261"/>
      <c r="BC167" s="331"/>
      <c r="BD167" s="360"/>
      <c r="BE167" s="361"/>
      <c r="BF167" s="361"/>
      <c r="BG167" s="361"/>
      <c r="BH167" s="361"/>
      <c r="BI167" s="361"/>
      <c r="BJ167" s="361"/>
      <c r="BK167" s="361"/>
      <c r="BL167" s="361"/>
      <c r="BM167" s="361"/>
      <c r="BN167" s="361"/>
      <c r="BO167" s="361"/>
      <c r="BP167" s="361"/>
      <c r="BQ167" s="361"/>
      <c r="BR167" s="361"/>
      <c r="BS167" s="361"/>
      <c r="BT167" s="361"/>
      <c r="BU167" s="361"/>
      <c r="BV167" s="361"/>
      <c r="BW167" s="361"/>
      <c r="BX167" s="361"/>
      <c r="BY167" s="362"/>
      <c r="BZ167" s="16"/>
    </row>
    <row r="168" spans="1:78" ht="6.75" customHeight="1">
      <c r="A168" s="18"/>
      <c r="B168" s="18"/>
      <c r="C168" s="356" t="s">
        <v>78</v>
      </c>
      <c r="D168" s="356"/>
      <c r="E168" s="356"/>
      <c r="F168" s="356"/>
      <c r="G168" s="321"/>
      <c r="H168" s="322"/>
      <c r="I168" s="322"/>
      <c r="J168" s="322"/>
      <c r="K168" s="322"/>
      <c r="L168" s="322"/>
      <c r="M168" s="323"/>
      <c r="N168" s="273" t="str">
        <f>'支給申請額算定シート（Ⅸ．統合関係医療機関）'!B$3&amp;""</f>
        <v/>
      </c>
      <c r="O168" s="273"/>
      <c r="P168" s="273"/>
      <c r="Q168" s="273"/>
      <c r="R168" s="273"/>
      <c r="S168" s="273"/>
      <c r="T168" s="273"/>
      <c r="U168" s="273"/>
      <c r="V168" s="273"/>
      <c r="W168" s="273"/>
      <c r="X168" s="273"/>
      <c r="Y168" s="273"/>
      <c r="Z168" s="273"/>
      <c r="AA168" s="273"/>
      <c r="AB168" s="273"/>
      <c r="AC168" s="273"/>
      <c r="AD168" s="273"/>
      <c r="AE168" s="273"/>
      <c r="AF168" s="273"/>
      <c r="AG168" s="273"/>
      <c r="AH168" s="273"/>
      <c r="AI168" s="273" t="str">
        <f>'支給申請額算定シート（Ⅸ．統合関係医療機関）'!C$3&amp;""</f>
        <v/>
      </c>
      <c r="AJ168" s="273"/>
      <c r="AK168" s="273"/>
      <c r="AL168" s="273"/>
      <c r="AM168" s="273"/>
      <c r="AN168" s="273"/>
      <c r="AO168" s="273"/>
      <c r="AP168" s="273"/>
      <c r="AQ168" s="273"/>
      <c r="AR168" s="273"/>
      <c r="AS168" s="273"/>
      <c r="AT168" s="273"/>
      <c r="AU168" s="273"/>
      <c r="AV168" s="273"/>
      <c r="AW168" s="273"/>
      <c r="AX168" s="273"/>
      <c r="AY168" s="273"/>
      <c r="AZ168" s="273"/>
      <c r="BA168" s="273"/>
      <c r="BB168" s="273"/>
      <c r="BC168" s="273"/>
      <c r="BD168" s="273" t="str">
        <f>'支給申請額算定シート（Ⅸ．統合関係医療機関）'!G$3&amp;""</f>
        <v/>
      </c>
      <c r="BE168" s="273"/>
      <c r="BF168" s="273"/>
      <c r="BG168" s="273"/>
      <c r="BH168" s="273"/>
      <c r="BI168" s="273"/>
      <c r="BJ168" s="273"/>
      <c r="BK168" s="273"/>
      <c r="BL168" s="273"/>
      <c r="BM168" s="273"/>
      <c r="BN168" s="273"/>
      <c r="BO168" s="273"/>
      <c r="BP168" s="273"/>
      <c r="BQ168" s="273"/>
      <c r="BR168" s="273"/>
      <c r="BS168" s="273"/>
      <c r="BT168" s="273"/>
      <c r="BU168" s="273"/>
      <c r="BV168" s="273"/>
      <c r="BW168" s="273"/>
      <c r="BX168" s="273"/>
      <c r="BY168" s="273"/>
      <c r="BZ168" s="16"/>
    </row>
    <row r="169" spans="1:78" ht="6.75" customHeight="1">
      <c r="A169" s="18"/>
      <c r="B169" s="18"/>
      <c r="C169" s="356"/>
      <c r="D169" s="356"/>
      <c r="E169" s="356"/>
      <c r="F169" s="356"/>
      <c r="G169" s="324"/>
      <c r="H169" s="325"/>
      <c r="I169" s="325"/>
      <c r="J169" s="325"/>
      <c r="K169" s="325"/>
      <c r="L169" s="325"/>
      <c r="M169" s="326"/>
      <c r="N169" s="273"/>
      <c r="O169" s="273"/>
      <c r="P169" s="273"/>
      <c r="Q169" s="273"/>
      <c r="R169" s="273"/>
      <c r="S169" s="273"/>
      <c r="T169" s="273"/>
      <c r="U169" s="273"/>
      <c r="V169" s="273"/>
      <c r="W169" s="273"/>
      <c r="X169" s="273"/>
      <c r="Y169" s="273"/>
      <c r="Z169" s="273"/>
      <c r="AA169" s="273"/>
      <c r="AB169" s="273"/>
      <c r="AC169" s="273"/>
      <c r="AD169" s="273"/>
      <c r="AE169" s="273"/>
      <c r="AF169" s="273"/>
      <c r="AG169" s="273"/>
      <c r="AH169" s="273"/>
      <c r="AI169" s="273"/>
      <c r="AJ169" s="273"/>
      <c r="AK169" s="273"/>
      <c r="AL169" s="273"/>
      <c r="AM169" s="273"/>
      <c r="AN169" s="273"/>
      <c r="AO169" s="273"/>
      <c r="AP169" s="273"/>
      <c r="AQ169" s="273"/>
      <c r="AR169" s="273"/>
      <c r="AS169" s="273"/>
      <c r="AT169" s="273"/>
      <c r="AU169" s="273"/>
      <c r="AV169" s="273"/>
      <c r="AW169" s="273"/>
      <c r="AX169" s="273"/>
      <c r="AY169" s="273"/>
      <c r="AZ169" s="273"/>
      <c r="BA169" s="273"/>
      <c r="BB169" s="273"/>
      <c r="BC169" s="273"/>
      <c r="BD169" s="273"/>
      <c r="BE169" s="273"/>
      <c r="BF169" s="273"/>
      <c r="BG169" s="273"/>
      <c r="BH169" s="273"/>
      <c r="BI169" s="273"/>
      <c r="BJ169" s="273"/>
      <c r="BK169" s="273"/>
      <c r="BL169" s="273"/>
      <c r="BM169" s="273"/>
      <c r="BN169" s="273"/>
      <c r="BO169" s="273"/>
      <c r="BP169" s="273"/>
      <c r="BQ169" s="273"/>
      <c r="BR169" s="273"/>
      <c r="BS169" s="273"/>
      <c r="BT169" s="273"/>
      <c r="BU169" s="273"/>
      <c r="BV169" s="273"/>
      <c r="BW169" s="273"/>
      <c r="BX169" s="273"/>
      <c r="BY169" s="273"/>
      <c r="BZ169" s="16"/>
    </row>
    <row r="170" spans="1:78" ht="6.75" customHeight="1">
      <c r="A170" s="18"/>
      <c r="B170" s="18"/>
      <c r="C170" s="356"/>
      <c r="D170" s="356"/>
      <c r="E170" s="356"/>
      <c r="F170" s="356"/>
      <c r="G170" s="327"/>
      <c r="H170" s="328"/>
      <c r="I170" s="328"/>
      <c r="J170" s="328"/>
      <c r="K170" s="328"/>
      <c r="L170" s="328"/>
      <c r="M170" s="329"/>
      <c r="N170" s="274"/>
      <c r="O170" s="274"/>
      <c r="P170" s="274"/>
      <c r="Q170" s="274"/>
      <c r="R170" s="274"/>
      <c r="S170" s="274"/>
      <c r="T170" s="274"/>
      <c r="U170" s="274"/>
      <c r="V170" s="274"/>
      <c r="W170" s="274"/>
      <c r="X170" s="274"/>
      <c r="Y170" s="274"/>
      <c r="Z170" s="274"/>
      <c r="AA170" s="274"/>
      <c r="AB170" s="274"/>
      <c r="AC170" s="274"/>
      <c r="AD170" s="274"/>
      <c r="AE170" s="274"/>
      <c r="AF170" s="274"/>
      <c r="AG170" s="274"/>
      <c r="AH170" s="274"/>
      <c r="AI170" s="274"/>
      <c r="AJ170" s="274"/>
      <c r="AK170" s="274"/>
      <c r="AL170" s="274"/>
      <c r="AM170" s="274"/>
      <c r="AN170" s="274"/>
      <c r="AO170" s="274"/>
      <c r="AP170" s="274"/>
      <c r="AQ170" s="274"/>
      <c r="AR170" s="274"/>
      <c r="AS170" s="274"/>
      <c r="AT170" s="274"/>
      <c r="AU170" s="274"/>
      <c r="AV170" s="274"/>
      <c r="AW170" s="274"/>
      <c r="AX170" s="274"/>
      <c r="AY170" s="274"/>
      <c r="AZ170" s="274"/>
      <c r="BA170" s="274"/>
      <c r="BB170" s="274"/>
      <c r="BC170" s="274"/>
      <c r="BD170" s="274"/>
      <c r="BE170" s="274"/>
      <c r="BF170" s="274"/>
      <c r="BG170" s="274"/>
      <c r="BH170" s="274"/>
      <c r="BI170" s="274"/>
      <c r="BJ170" s="274"/>
      <c r="BK170" s="274"/>
      <c r="BL170" s="274"/>
      <c r="BM170" s="274"/>
      <c r="BN170" s="274"/>
      <c r="BO170" s="274"/>
      <c r="BP170" s="274"/>
      <c r="BQ170" s="274"/>
      <c r="BR170" s="274"/>
      <c r="BS170" s="274"/>
      <c r="BT170" s="274"/>
      <c r="BU170" s="274"/>
      <c r="BV170" s="274"/>
      <c r="BW170" s="274"/>
      <c r="BX170" s="274"/>
      <c r="BY170" s="274"/>
      <c r="BZ170" s="16"/>
    </row>
    <row r="171" spans="1:78" ht="6.75" customHeight="1">
      <c r="A171" s="19"/>
      <c r="B171" s="19"/>
      <c r="C171" s="258" t="s">
        <v>24</v>
      </c>
      <c r="D171" s="259"/>
      <c r="E171" s="259"/>
      <c r="F171" s="259"/>
      <c r="G171" s="259"/>
      <c r="H171" s="259"/>
      <c r="I171" s="259"/>
      <c r="J171" s="259"/>
      <c r="K171" s="259"/>
      <c r="L171" s="259"/>
      <c r="M171" s="259"/>
      <c r="N171" s="262" t="s">
        <v>30</v>
      </c>
      <c r="O171" s="263"/>
      <c r="P171" s="263"/>
      <c r="Q171" s="263"/>
      <c r="R171" s="263"/>
      <c r="S171" s="263"/>
      <c r="T171" s="263"/>
      <c r="U171" s="263"/>
      <c r="V171" s="263"/>
      <c r="W171" s="264"/>
      <c r="X171" s="258" t="s">
        <v>57</v>
      </c>
      <c r="Y171" s="259"/>
      <c r="Z171" s="259"/>
      <c r="AA171" s="259"/>
      <c r="AB171" s="259"/>
      <c r="AC171" s="259"/>
      <c r="AD171" s="259"/>
      <c r="AE171" s="259"/>
      <c r="AF171" s="259"/>
      <c r="AG171" s="259"/>
      <c r="AH171" s="259"/>
      <c r="AI171" s="259"/>
      <c r="AJ171" s="259"/>
      <c r="AK171" s="259"/>
      <c r="AL171" s="259"/>
      <c r="AM171" s="259"/>
      <c r="AN171" s="259"/>
      <c r="AO171" s="259"/>
      <c r="AP171" s="259"/>
      <c r="AQ171" s="259"/>
      <c r="AR171" s="259"/>
      <c r="AS171" s="259"/>
      <c r="AT171" s="259"/>
      <c r="AU171" s="259"/>
      <c r="AV171" s="259"/>
      <c r="AW171" s="259"/>
      <c r="AX171" s="259"/>
      <c r="AY171" s="259"/>
      <c r="AZ171" s="259"/>
      <c r="BA171" s="259"/>
      <c r="BB171" s="259"/>
      <c r="BC171" s="259"/>
      <c r="BD171" s="259"/>
      <c r="BE171" s="259"/>
      <c r="BF171" s="259"/>
      <c r="BG171" s="259"/>
      <c r="BH171" s="259"/>
      <c r="BI171" s="259"/>
      <c r="BJ171" s="259"/>
      <c r="BK171" s="259"/>
      <c r="BL171" s="259"/>
      <c r="BM171" s="259"/>
      <c r="BN171" s="259"/>
      <c r="BO171" s="259"/>
      <c r="BP171" s="259"/>
      <c r="BQ171" s="259"/>
      <c r="BR171" s="259"/>
      <c r="BS171" s="259"/>
      <c r="BT171" s="259"/>
      <c r="BU171" s="259"/>
      <c r="BV171" s="259"/>
      <c r="BW171" s="259"/>
      <c r="BX171" s="259"/>
      <c r="BY171" s="330"/>
      <c r="BZ171" s="16"/>
    </row>
    <row r="172" spans="1:78" ht="6.75" customHeight="1">
      <c r="A172" s="19"/>
      <c r="B172" s="19"/>
      <c r="C172" s="260"/>
      <c r="D172" s="261"/>
      <c r="E172" s="261"/>
      <c r="F172" s="261"/>
      <c r="G172" s="261"/>
      <c r="H172" s="261"/>
      <c r="I172" s="261"/>
      <c r="J172" s="261"/>
      <c r="K172" s="261"/>
      <c r="L172" s="261"/>
      <c r="M172" s="261"/>
      <c r="N172" s="265"/>
      <c r="O172" s="266"/>
      <c r="P172" s="266"/>
      <c r="Q172" s="266"/>
      <c r="R172" s="266"/>
      <c r="S172" s="266"/>
      <c r="T172" s="266"/>
      <c r="U172" s="266"/>
      <c r="V172" s="266"/>
      <c r="W172" s="267"/>
      <c r="X172" s="260"/>
      <c r="Y172" s="261"/>
      <c r="Z172" s="261"/>
      <c r="AA172" s="261"/>
      <c r="AB172" s="261"/>
      <c r="AC172" s="261"/>
      <c r="AD172" s="261"/>
      <c r="AE172" s="261"/>
      <c r="AF172" s="261"/>
      <c r="AG172" s="261"/>
      <c r="AH172" s="261"/>
      <c r="AI172" s="261"/>
      <c r="AJ172" s="261"/>
      <c r="AK172" s="261"/>
      <c r="AL172" s="261"/>
      <c r="AM172" s="261"/>
      <c r="AN172" s="261"/>
      <c r="AO172" s="261"/>
      <c r="AP172" s="261"/>
      <c r="AQ172" s="261"/>
      <c r="AR172" s="261"/>
      <c r="AS172" s="261"/>
      <c r="AT172" s="261"/>
      <c r="AU172" s="261"/>
      <c r="AV172" s="261"/>
      <c r="AW172" s="261"/>
      <c r="AX172" s="261"/>
      <c r="AY172" s="261"/>
      <c r="AZ172" s="261"/>
      <c r="BA172" s="261"/>
      <c r="BB172" s="261"/>
      <c r="BC172" s="261"/>
      <c r="BD172" s="261"/>
      <c r="BE172" s="261"/>
      <c r="BF172" s="261"/>
      <c r="BG172" s="261"/>
      <c r="BH172" s="261"/>
      <c r="BI172" s="261"/>
      <c r="BJ172" s="261"/>
      <c r="BK172" s="261"/>
      <c r="BL172" s="261"/>
      <c r="BM172" s="261"/>
      <c r="BN172" s="261"/>
      <c r="BO172" s="261"/>
      <c r="BP172" s="261"/>
      <c r="BQ172" s="261"/>
      <c r="BR172" s="261"/>
      <c r="BS172" s="261"/>
      <c r="BT172" s="261"/>
      <c r="BU172" s="261"/>
      <c r="BV172" s="261"/>
      <c r="BW172" s="261"/>
      <c r="BX172" s="261"/>
      <c r="BY172" s="331"/>
      <c r="BZ172" s="16"/>
    </row>
    <row r="173" spans="1:78" ht="6.75" customHeight="1">
      <c r="A173" s="19"/>
      <c r="B173" s="19"/>
      <c r="C173" s="332" t="str">
        <f>'支給申請額算定シート（Ⅸ．統合関係医療機関）'!B$5&amp;""</f>
        <v/>
      </c>
      <c r="D173" s="333"/>
      <c r="E173" s="333"/>
      <c r="F173" s="333"/>
      <c r="G173" s="333"/>
      <c r="H173" s="333"/>
      <c r="I173" s="333"/>
      <c r="J173" s="333"/>
      <c r="K173" s="333"/>
      <c r="L173" s="333"/>
      <c r="M173" s="333"/>
      <c r="N173" s="338" t="str">
        <f>'支給申請額算定シート（Ⅸ．統合関係医療機関）'!C$5&amp;""</f>
        <v/>
      </c>
      <c r="O173" s="339"/>
      <c r="P173" s="339"/>
      <c r="Q173" s="339"/>
      <c r="R173" s="339"/>
      <c r="S173" s="339"/>
      <c r="T173" s="339"/>
      <c r="U173" s="339"/>
      <c r="V173" s="339"/>
      <c r="W173" s="340"/>
      <c r="X173" s="258" t="s">
        <v>22</v>
      </c>
      <c r="Y173" s="259"/>
      <c r="Z173" s="259"/>
      <c r="AA173" s="259"/>
      <c r="AB173" s="259"/>
      <c r="AC173" s="259"/>
      <c r="AD173" s="259"/>
      <c r="AE173" s="259"/>
      <c r="AF173" s="259"/>
      <c r="AG173" s="20"/>
      <c r="AH173" s="20"/>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2"/>
      <c r="BZ173" s="16"/>
    </row>
    <row r="174" spans="1:78" ht="6.75" customHeight="1">
      <c r="A174" s="19"/>
      <c r="B174" s="19"/>
      <c r="C174" s="334"/>
      <c r="D174" s="335"/>
      <c r="E174" s="335"/>
      <c r="F174" s="335"/>
      <c r="G174" s="335"/>
      <c r="H174" s="335"/>
      <c r="I174" s="335"/>
      <c r="J174" s="335"/>
      <c r="K174" s="335"/>
      <c r="L174" s="335"/>
      <c r="M174" s="335"/>
      <c r="N174" s="341"/>
      <c r="O174" s="342"/>
      <c r="P174" s="342"/>
      <c r="Q174" s="342"/>
      <c r="R174" s="342"/>
      <c r="S174" s="342"/>
      <c r="T174" s="342"/>
      <c r="U174" s="342"/>
      <c r="V174" s="342"/>
      <c r="W174" s="343"/>
      <c r="X174" s="347"/>
      <c r="Y174" s="348"/>
      <c r="Z174" s="348"/>
      <c r="AA174" s="348"/>
      <c r="AB174" s="348"/>
      <c r="AC174" s="348"/>
      <c r="AD174" s="348"/>
      <c r="AE174" s="348"/>
      <c r="AF174" s="348"/>
      <c r="AG174" s="349" t="s">
        <v>13</v>
      </c>
      <c r="AH174" s="349"/>
      <c r="AI174" s="349"/>
      <c r="AJ174" s="349"/>
      <c r="AK174" s="349"/>
      <c r="AL174" s="349"/>
      <c r="AM174" s="349"/>
      <c r="AN174" s="349"/>
      <c r="AO174" s="349"/>
      <c r="AP174" s="349" t="s">
        <v>14</v>
      </c>
      <c r="AQ174" s="349"/>
      <c r="AR174" s="349"/>
      <c r="AS174" s="349"/>
      <c r="AT174" s="349"/>
      <c r="AU174" s="349"/>
      <c r="AV174" s="349"/>
      <c r="AW174" s="349"/>
      <c r="AX174" s="349"/>
      <c r="AY174" s="349" t="s">
        <v>15</v>
      </c>
      <c r="AZ174" s="349"/>
      <c r="BA174" s="349"/>
      <c r="BB174" s="349"/>
      <c r="BC174" s="349"/>
      <c r="BD174" s="349"/>
      <c r="BE174" s="349"/>
      <c r="BF174" s="349"/>
      <c r="BG174" s="349"/>
      <c r="BH174" s="349" t="s">
        <v>17</v>
      </c>
      <c r="BI174" s="349"/>
      <c r="BJ174" s="349"/>
      <c r="BK174" s="349"/>
      <c r="BL174" s="349"/>
      <c r="BM174" s="349"/>
      <c r="BN174" s="349"/>
      <c r="BO174" s="349"/>
      <c r="BP174" s="349"/>
      <c r="BQ174" s="349" t="s">
        <v>16</v>
      </c>
      <c r="BR174" s="349"/>
      <c r="BS174" s="349"/>
      <c r="BT174" s="349"/>
      <c r="BU174" s="349"/>
      <c r="BV174" s="349"/>
      <c r="BW174" s="349"/>
      <c r="BX174" s="349"/>
      <c r="BY174" s="349"/>
      <c r="BZ174" s="16"/>
    </row>
    <row r="175" spans="1:78" ht="6.75" customHeight="1">
      <c r="A175" s="19"/>
      <c r="B175" s="19"/>
      <c r="C175" s="334"/>
      <c r="D175" s="335"/>
      <c r="E175" s="335"/>
      <c r="F175" s="335"/>
      <c r="G175" s="335"/>
      <c r="H175" s="335"/>
      <c r="I175" s="335"/>
      <c r="J175" s="335"/>
      <c r="K175" s="335"/>
      <c r="L175" s="335"/>
      <c r="M175" s="335"/>
      <c r="N175" s="341"/>
      <c r="O175" s="342"/>
      <c r="P175" s="342"/>
      <c r="Q175" s="342"/>
      <c r="R175" s="342"/>
      <c r="S175" s="342"/>
      <c r="T175" s="342"/>
      <c r="U175" s="342"/>
      <c r="V175" s="342"/>
      <c r="W175" s="343"/>
      <c r="X175" s="260"/>
      <c r="Y175" s="261"/>
      <c r="Z175" s="261"/>
      <c r="AA175" s="261"/>
      <c r="AB175" s="261"/>
      <c r="AC175" s="261"/>
      <c r="AD175" s="261"/>
      <c r="AE175" s="261"/>
      <c r="AF175" s="261"/>
      <c r="AG175" s="349"/>
      <c r="AH175" s="349"/>
      <c r="AI175" s="349"/>
      <c r="AJ175" s="349"/>
      <c r="AK175" s="349"/>
      <c r="AL175" s="349"/>
      <c r="AM175" s="349"/>
      <c r="AN175" s="349"/>
      <c r="AO175" s="349"/>
      <c r="AP175" s="349"/>
      <c r="AQ175" s="349"/>
      <c r="AR175" s="349"/>
      <c r="AS175" s="349"/>
      <c r="AT175" s="349"/>
      <c r="AU175" s="349"/>
      <c r="AV175" s="349"/>
      <c r="AW175" s="349"/>
      <c r="AX175" s="349"/>
      <c r="AY175" s="349"/>
      <c r="AZ175" s="349"/>
      <c r="BA175" s="349"/>
      <c r="BB175" s="349"/>
      <c r="BC175" s="349"/>
      <c r="BD175" s="349"/>
      <c r="BE175" s="349"/>
      <c r="BF175" s="349"/>
      <c r="BG175" s="349"/>
      <c r="BH175" s="349"/>
      <c r="BI175" s="349"/>
      <c r="BJ175" s="349"/>
      <c r="BK175" s="349"/>
      <c r="BL175" s="349"/>
      <c r="BM175" s="349"/>
      <c r="BN175" s="349"/>
      <c r="BO175" s="349"/>
      <c r="BP175" s="349"/>
      <c r="BQ175" s="349"/>
      <c r="BR175" s="349"/>
      <c r="BS175" s="349"/>
      <c r="BT175" s="349"/>
      <c r="BU175" s="349"/>
      <c r="BV175" s="349"/>
      <c r="BW175" s="349"/>
      <c r="BX175" s="349"/>
      <c r="BY175" s="349"/>
      <c r="BZ175" s="16"/>
    </row>
    <row r="176" spans="1:78" ht="6" customHeight="1">
      <c r="A176" s="19"/>
      <c r="B176" s="19"/>
      <c r="C176" s="334"/>
      <c r="D176" s="335"/>
      <c r="E176" s="335"/>
      <c r="F176" s="335"/>
      <c r="G176" s="335"/>
      <c r="H176" s="335"/>
      <c r="I176" s="335"/>
      <c r="J176" s="335"/>
      <c r="K176" s="335"/>
      <c r="L176" s="335"/>
      <c r="M176" s="335"/>
      <c r="N176" s="341"/>
      <c r="O176" s="342"/>
      <c r="P176" s="342"/>
      <c r="Q176" s="342"/>
      <c r="R176" s="342"/>
      <c r="S176" s="342"/>
      <c r="T176" s="342"/>
      <c r="U176" s="342"/>
      <c r="V176" s="342"/>
      <c r="W176" s="343"/>
      <c r="X176" s="350">
        <f>SUM(AG176:BY178)</f>
        <v>0</v>
      </c>
      <c r="Y176" s="351"/>
      <c r="Z176" s="351"/>
      <c r="AA176" s="351"/>
      <c r="AB176" s="351"/>
      <c r="AC176" s="351"/>
      <c r="AD176" s="351"/>
      <c r="AE176" s="351"/>
      <c r="AF176" s="351"/>
      <c r="AG176" s="350">
        <f>'支給申請額算定シート（Ⅸ．統合関係医療機関）'!C$11</f>
        <v>0</v>
      </c>
      <c r="AH176" s="351"/>
      <c r="AI176" s="351"/>
      <c r="AJ176" s="351"/>
      <c r="AK176" s="351"/>
      <c r="AL176" s="351"/>
      <c r="AM176" s="351"/>
      <c r="AN176" s="351"/>
      <c r="AO176" s="351"/>
      <c r="AP176" s="350">
        <f>'支給申請額算定シート（Ⅸ．統合関係医療機関）'!D$11</f>
        <v>0</v>
      </c>
      <c r="AQ176" s="351"/>
      <c r="AR176" s="351"/>
      <c r="AS176" s="351"/>
      <c r="AT176" s="351"/>
      <c r="AU176" s="351"/>
      <c r="AV176" s="351"/>
      <c r="AW176" s="351"/>
      <c r="AX176" s="351"/>
      <c r="AY176" s="350">
        <f>'支給申請額算定シート（Ⅸ．統合関係医療機関）'!E$11</f>
        <v>0</v>
      </c>
      <c r="AZ176" s="351"/>
      <c r="BA176" s="351"/>
      <c r="BB176" s="351"/>
      <c r="BC176" s="351"/>
      <c r="BD176" s="351"/>
      <c r="BE176" s="351"/>
      <c r="BF176" s="351"/>
      <c r="BG176" s="351"/>
      <c r="BH176" s="350">
        <f>'支給申請額算定シート（Ⅸ．統合関係医療機関）'!F$11</f>
        <v>0</v>
      </c>
      <c r="BI176" s="351"/>
      <c r="BJ176" s="351"/>
      <c r="BK176" s="351"/>
      <c r="BL176" s="351"/>
      <c r="BM176" s="351"/>
      <c r="BN176" s="351"/>
      <c r="BO176" s="351"/>
      <c r="BP176" s="351"/>
      <c r="BQ176" s="356">
        <f>'支給申請額算定シート（Ⅸ．統合関係医療機関）'!G$11</f>
        <v>0</v>
      </c>
      <c r="BR176" s="356"/>
      <c r="BS176" s="356"/>
      <c r="BT176" s="356"/>
      <c r="BU176" s="356"/>
      <c r="BV176" s="356"/>
      <c r="BW176" s="356"/>
      <c r="BX176" s="356"/>
      <c r="BY176" s="356"/>
      <c r="BZ176" s="16"/>
    </row>
    <row r="177" spans="1:78" ht="6" customHeight="1">
      <c r="A177" s="19"/>
      <c r="B177" s="19"/>
      <c r="C177" s="334"/>
      <c r="D177" s="335"/>
      <c r="E177" s="335"/>
      <c r="F177" s="335"/>
      <c r="G177" s="335"/>
      <c r="H177" s="335"/>
      <c r="I177" s="335"/>
      <c r="J177" s="335"/>
      <c r="K177" s="335"/>
      <c r="L177" s="335"/>
      <c r="M177" s="335"/>
      <c r="N177" s="341"/>
      <c r="O177" s="342"/>
      <c r="P177" s="342"/>
      <c r="Q177" s="342"/>
      <c r="R177" s="342"/>
      <c r="S177" s="342"/>
      <c r="T177" s="342"/>
      <c r="U177" s="342"/>
      <c r="V177" s="342"/>
      <c r="W177" s="343"/>
      <c r="X177" s="352"/>
      <c r="Y177" s="353"/>
      <c r="Z177" s="353"/>
      <c r="AA177" s="353"/>
      <c r="AB177" s="353"/>
      <c r="AC177" s="353"/>
      <c r="AD177" s="353"/>
      <c r="AE177" s="353"/>
      <c r="AF177" s="353"/>
      <c r="AG177" s="352"/>
      <c r="AH177" s="353"/>
      <c r="AI177" s="353"/>
      <c r="AJ177" s="353"/>
      <c r="AK177" s="353"/>
      <c r="AL177" s="353"/>
      <c r="AM177" s="353"/>
      <c r="AN177" s="353"/>
      <c r="AO177" s="353"/>
      <c r="AP177" s="352"/>
      <c r="AQ177" s="353"/>
      <c r="AR177" s="353"/>
      <c r="AS177" s="353"/>
      <c r="AT177" s="353"/>
      <c r="AU177" s="353"/>
      <c r="AV177" s="353"/>
      <c r="AW177" s="353"/>
      <c r="AX177" s="353"/>
      <c r="AY177" s="352"/>
      <c r="AZ177" s="353"/>
      <c r="BA177" s="353"/>
      <c r="BB177" s="353"/>
      <c r="BC177" s="353"/>
      <c r="BD177" s="353"/>
      <c r="BE177" s="353"/>
      <c r="BF177" s="353"/>
      <c r="BG177" s="353"/>
      <c r="BH177" s="352"/>
      <c r="BI177" s="353"/>
      <c r="BJ177" s="353"/>
      <c r="BK177" s="353"/>
      <c r="BL177" s="353"/>
      <c r="BM177" s="353"/>
      <c r="BN177" s="353"/>
      <c r="BO177" s="353"/>
      <c r="BP177" s="353"/>
      <c r="BQ177" s="356"/>
      <c r="BR177" s="356"/>
      <c r="BS177" s="356"/>
      <c r="BT177" s="356"/>
      <c r="BU177" s="356"/>
      <c r="BV177" s="356"/>
      <c r="BW177" s="356"/>
      <c r="BX177" s="356"/>
      <c r="BY177" s="356"/>
      <c r="BZ177" s="16"/>
    </row>
    <row r="178" spans="1:78" ht="6" customHeight="1">
      <c r="A178" s="19"/>
      <c r="B178" s="19"/>
      <c r="C178" s="336"/>
      <c r="D178" s="337"/>
      <c r="E178" s="337"/>
      <c r="F178" s="337"/>
      <c r="G178" s="337"/>
      <c r="H178" s="337"/>
      <c r="I178" s="337"/>
      <c r="J178" s="337"/>
      <c r="K178" s="337"/>
      <c r="L178" s="337"/>
      <c r="M178" s="337"/>
      <c r="N178" s="344"/>
      <c r="O178" s="345"/>
      <c r="P178" s="345"/>
      <c r="Q178" s="345"/>
      <c r="R178" s="345"/>
      <c r="S178" s="345"/>
      <c r="T178" s="345"/>
      <c r="U178" s="345"/>
      <c r="V178" s="345"/>
      <c r="W178" s="346"/>
      <c r="X178" s="354"/>
      <c r="Y178" s="355"/>
      <c r="Z178" s="355"/>
      <c r="AA178" s="355"/>
      <c r="AB178" s="355"/>
      <c r="AC178" s="355"/>
      <c r="AD178" s="355"/>
      <c r="AE178" s="355"/>
      <c r="AF178" s="355"/>
      <c r="AG178" s="354"/>
      <c r="AH178" s="355"/>
      <c r="AI178" s="355"/>
      <c r="AJ178" s="355"/>
      <c r="AK178" s="355"/>
      <c r="AL178" s="355"/>
      <c r="AM178" s="355"/>
      <c r="AN178" s="355"/>
      <c r="AO178" s="355"/>
      <c r="AP178" s="354"/>
      <c r="AQ178" s="355"/>
      <c r="AR178" s="355"/>
      <c r="AS178" s="355"/>
      <c r="AT178" s="355"/>
      <c r="AU178" s="355"/>
      <c r="AV178" s="355"/>
      <c r="AW178" s="355"/>
      <c r="AX178" s="355"/>
      <c r="AY178" s="354"/>
      <c r="AZ178" s="355"/>
      <c r="BA178" s="355"/>
      <c r="BB178" s="355"/>
      <c r="BC178" s="355"/>
      <c r="BD178" s="355"/>
      <c r="BE178" s="355"/>
      <c r="BF178" s="355"/>
      <c r="BG178" s="355"/>
      <c r="BH178" s="354"/>
      <c r="BI178" s="355"/>
      <c r="BJ178" s="355"/>
      <c r="BK178" s="355"/>
      <c r="BL178" s="355"/>
      <c r="BM178" s="355"/>
      <c r="BN178" s="355"/>
      <c r="BO178" s="355"/>
      <c r="BP178" s="355"/>
      <c r="BQ178" s="356"/>
      <c r="BR178" s="356"/>
      <c r="BS178" s="356"/>
      <c r="BT178" s="356"/>
      <c r="BU178" s="356"/>
      <c r="BV178" s="356"/>
      <c r="BW178" s="356"/>
      <c r="BX178" s="356"/>
      <c r="BY178" s="356"/>
      <c r="BZ178" s="16"/>
    </row>
    <row r="179" spans="1:78" ht="6.75" customHeight="1">
      <c r="A179" s="19"/>
      <c r="B179" s="19"/>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1"/>
      <c r="BY179" s="11"/>
      <c r="BZ179" s="16"/>
    </row>
    <row r="180" spans="1:78" ht="6.75" customHeight="1">
      <c r="A180" s="17"/>
      <c r="B180" s="17"/>
      <c r="C180" s="275" t="s">
        <v>19</v>
      </c>
      <c r="D180" s="275"/>
      <c r="E180" s="275"/>
      <c r="F180" s="275"/>
      <c r="G180" s="262"/>
      <c r="H180" s="263"/>
      <c r="I180" s="263"/>
      <c r="J180" s="263"/>
      <c r="K180" s="263"/>
      <c r="L180" s="263"/>
      <c r="M180" s="264"/>
      <c r="N180" s="258" t="s">
        <v>114</v>
      </c>
      <c r="O180" s="259"/>
      <c r="P180" s="259"/>
      <c r="Q180" s="259"/>
      <c r="R180" s="259"/>
      <c r="S180" s="259"/>
      <c r="T180" s="259"/>
      <c r="U180" s="259"/>
      <c r="V180" s="259"/>
      <c r="W180" s="259"/>
      <c r="X180" s="259"/>
      <c r="Y180" s="259"/>
      <c r="Z180" s="259"/>
      <c r="AA180" s="259"/>
      <c r="AB180" s="259"/>
      <c r="AC180" s="259"/>
      <c r="AD180" s="259"/>
      <c r="AE180" s="259"/>
      <c r="AF180" s="259"/>
      <c r="AG180" s="259"/>
      <c r="AH180" s="330"/>
      <c r="AI180" s="258" t="s">
        <v>21</v>
      </c>
      <c r="AJ180" s="259"/>
      <c r="AK180" s="259"/>
      <c r="AL180" s="259"/>
      <c r="AM180" s="259"/>
      <c r="AN180" s="259"/>
      <c r="AO180" s="259"/>
      <c r="AP180" s="259"/>
      <c r="AQ180" s="259"/>
      <c r="AR180" s="259"/>
      <c r="AS180" s="259"/>
      <c r="AT180" s="259"/>
      <c r="AU180" s="259"/>
      <c r="AV180" s="259"/>
      <c r="AW180" s="259"/>
      <c r="AX180" s="259"/>
      <c r="AY180" s="259"/>
      <c r="AZ180" s="259"/>
      <c r="BA180" s="259"/>
      <c r="BB180" s="259"/>
      <c r="BC180" s="330"/>
      <c r="BD180" s="357" t="s">
        <v>115</v>
      </c>
      <c r="BE180" s="358"/>
      <c r="BF180" s="358"/>
      <c r="BG180" s="358"/>
      <c r="BH180" s="358"/>
      <c r="BI180" s="358"/>
      <c r="BJ180" s="358"/>
      <c r="BK180" s="358"/>
      <c r="BL180" s="358"/>
      <c r="BM180" s="358"/>
      <c r="BN180" s="358"/>
      <c r="BO180" s="358"/>
      <c r="BP180" s="358"/>
      <c r="BQ180" s="358"/>
      <c r="BR180" s="358"/>
      <c r="BS180" s="358"/>
      <c r="BT180" s="358"/>
      <c r="BU180" s="358"/>
      <c r="BV180" s="358"/>
      <c r="BW180" s="358"/>
      <c r="BX180" s="358"/>
      <c r="BY180" s="359"/>
      <c r="BZ180" s="16"/>
    </row>
    <row r="181" spans="1:78" ht="6.75" customHeight="1">
      <c r="A181" s="17"/>
      <c r="B181" s="17"/>
      <c r="C181" s="275"/>
      <c r="D181" s="275"/>
      <c r="E181" s="275"/>
      <c r="F181" s="275"/>
      <c r="G181" s="265"/>
      <c r="H181" s="266"/>
      <c r="I181" s="266"/>
      <c r="J181" s="266"/>
      <c r="K181" s="266"/>
      <c r="L181" s="266"/>
      <c r="M181" s="267"/>
      <c r="N181" s="260"/>
      <c r="O181" s="261"/>
      <c r="P181" s="261"/>
      <c r="Q181" s="261"/>
      <c r="R181" s="261"/>
      <c r="S181" s="261"/>
      <c r="T181" s="261"/>
      <c r="U181" s="261"/>
      <c r="V181" s="261"/>
      <c r="W181" s="261"/>
      <c r="X181" s="261"/>
      <c r="Y181" s="261"/>
      <c r="Z181" s="261"/>
      <c r="AA181" s="261"/>
      <c r="AB181" s="261"/>
      <c r="AC181" s="261"/>
      <c r="AD181" s="261"/>
      <c r="AE181" s="261"/>
      <c r="AF181" s="261"/>
      <c r="AG181" s="261"/>
      <c r="AH181" s="331"/>
      <c r="AI181" s="260"/>
      <c r="AJ181" s="261"/>
      <c r="AK181" s="261"/>
      <c r="AL181" s="261"/>
      <c r="AM181" s="261"/>
      <c r="AN181" s="261"/>
      <c r="AO181" s="261"/>
      <c r="AP181" s="261"/>
      <c r="AQ181" s="261"/>
      <c r="AR181" s="261"/>
      <c r="AS181" s="261"/>
      <c r="AT181" s="261"/>
      <c r="AU181" s="261"/>
      <c r="AV181" s="261"/>
      <c r="AW181" s="261"/>
      <c r="AX181" s="261"/>
      <c r="AY181" s="261"/>
      <c r="AZ181" s="261"/>
      <c r="BA181" s="261"/>
      <c r="BB181" s="261"/>
      <c r="BC181" s="331"/>
      <c r="BD181" s="360"/>
      <c r="BE181" s="361"/>
      <c r="BF181" s="361"/>
      <c r="BG181" s="361"/>
      <c r="BH181" s="361"/>
      <c r="BI181" s="361"/>
      <c r="BJ181" s="361"/>
      <c r="BK181" s="361"/>
      <c r="BL181" s="361"/>
      <c r="BM181" s="361"/>
      <c r="BN181" s="361"/>
      <c r="BO181" s="361"/>
      <c r="BP181" s="361"/>
      <c r="BQ181" s="361"/>
      <c r="BR181" s="361"/>
      <c r="BS181" s="361"/>
      <c r="BT181" s="361"/>
      <c r="BU181" s="361"/>
      <c r="BV181" s="361"/>
      <c r="BW181" s="361"/>
      <c r="BX181" s="361"/>
      <c r="BY181" s="362"/>
      <c r="BZ181" s="16"/>
    </row>
    <row r="182" spans="1:78" ht="6.75" customHeight="1">
      <c r="A182" s="18"/>
      <c r="B182" s="18"/>
      <c r="C182" s="356" t="s">
        <v>80</v>
      </c>
      <c r="D182" s="356"/>
      <c r="E182" s="356"/>
      <c r="F182" s="356"/>
      <c r="G182" s="321"/>
      <c r="H182" s="322"/>
      <c r="I182" s="322"/>
      <c r="J182" s="322"/>
      <c r="K182" s="322"/>
      <c r="L182" s="322"/>
      <c r="M182" s="323"/>
      <c r="N182" s="273" t="str">
        <f>'支給申請額算定シート（Ⅹ．統合関係医療機関）'!B$3&amp;""</f>
        <v/>
      </c>
      <c r="O182" s="273"/>
      <c r="P182" s="273"/>
      <c r="Q182" s="273"/>
      <c r="R182" s="273"/>
      <c r="S182" s="273"/>
      <c r="T182" s="273"/>
      <c r="U182" s="273"/>
      <c r="V182" s="273"/>
      <c r="W182" s="273"/>
      <c r="X182" s="273"/>
      <c r="Y182" s="273"/>
      <c r="Z182" s="273"/>
      <c r="AA182" s="273"/>
      <c r="AB182" s="273"/>
      <c r="AC182" s="273"/>
      <c r="AD182" s="273"/>
      <c r="AE182" s="273"/>
      <c r="AF182" s="273"/>
      <c r="AG182" s="273"/>
      <c r="AH182" s="273"/>
      <c r="AI182" s="273" t="str">
        <f>'支給申請額算定シート（Ⅹ．統合関係医療機関）'!C$3&amp;""</f>
        <v/>
      </c>
      <c r="AJ182" s="273"/>
      <c r="AK182" s="273"/>
      <c r="AL182" s="273"/>
      <c r="AM182" s="273"/>
      <c r="AN182" s="273"/>
      <c r="AO182" s="273"/>
      <c r="AP182" s="273"/>
      <c r="AQ182" s="273"/>
      <c r="AR182" s="273"/>
      <c r="AS182" s="273"/>
      <c r="AT182" s="273"/>
      <c r="AU182" s="273"/>
      <c r="AV182" s="273"/>
      <c r="AW182" s="273"/>
      <c r="AX182" s="273"/>
      <c r="AY182" s="273"/>
      <c r="AZ182" s="273"/>
      <c r="BA182" s="273"/>
      <c r="BB182" s="273"/>
      <c r="BC182" s="273"/>
      <c r="BD182" s="273" t="str">
        <f>'支給申請額算定シート（Ⅹ．統合関係医療機関）'!G$3&amp;""</f>
        <v/>
      </c>
      <c r="BE182" s="273"/>
      <c r="BF182" s="273"/>
      <c r="BG182" s="273"/>
      <c r="BH182" s="273"/>
      <c r="BI182" s="273"/>
      <c r="BJ182" s="273"/>
      <c r="BK182" s="273"/>
      <c r="BL182" s="273"/>
      <c r="BM182" s="273"/>
      <c r="BN182" s="273"/>
      <c r="BO182" s="273"/>
      <c r="BP182" s="273"/>
      <c r="BQ182" s="273"/>
      <c r="BR182" s="273"/>
      <c r="BS182" s="273"/>
      <c r="BT182" s="273"/>
      <c r="BU182" s="273"/>
      <c r="BV182" s="273"/>
      <c r="BW182" s="273"/>
      <c r="BX182" s="273"/>
      <c r="BY182" s="273"/>
      <c r="BZ182" s="16"/>
    </row>
    <row r="183" spans="1:78" ht="6.75" customHeight="1">
      <c r="A183" s="18"/>
      <c r="B183" s="18"/>
      <c r="C183" s="356"/>
      <c r="D183" s="356"/>
      <c r="E183" s="356"/>
      <c r="F183" s="356"/>
      <c r="G183" s="324"/>
      <c r="H183" s="325"/>
      <c r="I183" s="325"/>
      <c r="J183" s="325"/>
      <c r="K183" s="325"/>
      <c r="L183" s="325"/>
      <c r="M183" s="326"/>
      <c r="N183" s="273"/>
      <c r="O183" s="273"/>
      <c r="P183" s="273"/>
      <c r="Q183" s="273"/>
      <c r="R183" s="273"/>
      <c r="S183" s="273"/>
      <c r="T183" s="273"/>
      <c r="U183" s="273"/>
      <c r="V183" s="273"/>
      <c r="W183" s="273"/>
      <c r="X183" s="273"/>
      <c r="Y183" s="273"/>
      <c r="Z183" s="273"/>
      <c r="AA183" s="273"/>
      <c r="AB183" s="273"/>
      <c r="AC183" s="273"/>
      <c r="AD183" s="273"/>
      <c r="AE183" s="273"/>
      <c r="AF183" s="273"/>
      <c r="AG183" s="273"/>
      <c r="AH183" s="273"/>
      <c r="AI183" s="273"/>
      <c r="AJ183" s="273"/>
      <c r="AK183" s="273"/>
      <c r="AL183" s="273"/>
      <c r="AM183" s="273"/>
      <c r="AN183" s="273"/>
      <c r="AO183" s="273"/>
      <c r="AP183" s="273"/>
      <c r="AQ183" s="273"/>
      <c r="AR183" s="273"/>
      <c r="AS183" s="273"/>
      <c r="AT183" s="273"/>
      <c r="AU183" s="273"/>
      <c r="AV183" s="273"/>
      <c r="AW183" s="273"/>
      <c r="AX183" s="273"/>
      <c r="AY183" s="273"/>
      <c r="AZ183" s="273"/>
      <c r="BA183" s="273"/>
      <c r="BB183" s="273"/>
      <c r="BC183" s="273"/>
      <c r="BD183" s="273"/>
      <c r="BE183" s="273"/>
      <c r="BF183" s="273"/>
      <c r="BG183" s="273"/>
      <c r="BH183" s="273"/>
      <c r="BI183" s="273"/>
      <c r="BJ183" s="273"/>
      <c r="BK183" s="273"/>
      <c r="BL183" s="273"/>
      <c r="BM183" s="273"/>
      <c r="BN183" s="273"/>
      <c r="BO183" s="273"/>
      <c r="BP183" s="273"/>
      <c r="BQ183" s="273"/>
      <c r="BR183" s="273"/>
      <c r="BS183" s="273"/>
      <c r="BT183" s="273"/>
      <c r="BU183" s="273"/>
      <c r="BV183" s="273"/>
      <c r="BW183" s="273"/>
      <c r="BX183" s="273"/>
      <c r="BY183" s="273"/>
      <c r="BZ183" s="16"/>
    </row>
    <row r="184" spans="1:78" ht="6.75" customHeight="1">
      <c r="A184" s="18"/>
      <c r="B184" s="18"/>
      <c r="C184" s="356"/>
      <c r="D184" s="356"/>
      <c r="E184" s="356"/>
      <c r="F184" s="356"/>
      <c r="G184" s="327"/>
      <c r="H184" s="328"/>
      <c r="I184" s="328"/>
      <c r="J184" s="328"/>
      <c r="K184" s="328"/>
      <c r="L184" s="328"/>
      <c r="M184" s="329"/>
      <c r="N184" s="274"/>
      <c r="O184" s="274"/>
      <c r="P184" s="274"/>
      <c r="Q184" s="274"/>
      <c r="R184" s="274"/>
      <c r="S184" s="274"/>
      <c r="T184" s="274"/>
      <c r="U184" s="274"/>
      <c r="V184" s="274"/>
      <c r="W184" s="274"/>
      <c r="X184" s="274"/>
      <c r="Y184" s="274"/>
      <c r="Z184" s="274"/>
      <c r="AA184" s="274"/>
      <c r="AB184" s="274"/>
      <c r="AC184" s="274"/>
      <c r="AD184" s="274"/>
      <c r="AE184" s="274"/>
      <c r="AF184" s="274"/>
      <c r="AG184" s="274"/>
      <c r="AH184" s="274"/>
      <c r="AI184" s="274"/>
      <c r="AJ184" s="274"/>
      <c r="AK184" s="274"/>
      <c r="AL184" s="274"/>
      <c r="AM184" s="274"/>
      <c r="AN184" s="274"/>
      <c r="AO184" s="274"/>
      <c r="AP184" s="274"/>
      <c r="AQ184" s="274"/>
      <c r="AR184" s="274"/>
      <c r="AS184" s="274"/>
      <c r="AT184" s="274"/>
      <c r="AU184" s="274"/>
      <c r="AV184" s="274"/>
      <c r="AW184" s="274"/>
      <c r="AX184" s="274"/>
      <c r="AY184" s="274"/>
      <c r="AZ184" s="274"/>
      <c r="BA184" s="274"/>
      <c r="BB184" s="274"/>
      <c r="BC184" s="274"/>
      <c r="BD184" s="274"/>
      <c r="BE184" s="274"/>
      <c r="BF184" s="274"/>
      <c r="BG184" s="274"/>
      <c r="BH184" s="274"/>
      <c r="BI184" s="274"/>
      <c r="BJ184" s="274"/>
      <c r="BK184" s="274"/>
      <c r="BL184" s="274"/>
      <c r="BM184" s="274"/>
      <c r="BN184" s="274"/>
      <c r="BO184" s="274"/>
      <c r="BP184" s="274"/>
      <c r="BQ184" s="274"/>
      <c r="BR184" s="274"/>
      <c r="BS184" s="274"/>
      <c r="BT184" s="274"/>
      <c r="BU184" s="274"/>
      <c r="BV184" s="274"/>
      <c r="BW184" s="274"/>
      <c r="BX184" s="274"/>
      <c r="BY184" s="274"/>
      <c r="BZ184" s="16"/>
    </row>
    <row r="185" spans="1:78" ht="6.75" customHeight="1">
      <c r="A185" s="19"/>
      <c r="B185" s="19"/>
      <c r="C185" s="258" t="s">
        <v>24</v>
      </c>
      <c r="D185" s="259"/>
      <c r="E185" s="259"/>
      <c r="F185" s="259"/>
      <c r="G185" s="259"/>
      <c r="H185" s="259"/>
      <c r="I185" s="259"/>
      <c r="J185" s="259"/>
      <c r="K185" s="259"/>
      <c r="L185" s="259"/>
      <c r="M185" s="259"/>
      <c r="N185" s="262" t="s">
        <v>30</v>
      </c>
      <c r="O185" s="263"/>
      <c r="P185" s="263"/>
      <c r="Q185" s="263"/>
      <c r="R185" s="263"/>
      <c r="S185" s="263"/>
      <c r="T185" s="263"/>
      <c r="U185" s="263"/>
      <c r="V185" s="263"/>
      <c r="W185" s="264"/>
      <c r="X185" s="258" t="s">
        <v>57</v>
      </c>
      <c r="Y185" s="259"/>
      <c r="Z185" s="259"/>
      <c r="AA185" s="259"/>
      <c r="AB185" s="259"/>
      <c r="AC185" s="259"/>
      <c r="AD185" s="259"/>
      <c r="AE185" s="259"/>
      <c r="AF185" s="259"/>
      <c r="AG185" s="259"/>
      <c r="AH185" s="259"/>
      <c r="AI185" s="259"/>
      <c r="AJ185" s="259"/>
      <c r="AK185" s="259"/>
      <c r="AL185" s="259"/>
      <c r="AM185" s="259"/>
      <c r="AN185" s="259"/>
      <c r="AO185" s="259"/>
      <c r="AP185" s="259"/>
      <c r="AQ185" s="259"/>
      <c r="AR185" s="259"/>
      <c r="AS185" s="259"/>
      <c r="AT185" s="259"/>
      <c r="AU185" s="259"/>
      <c r="AV185" s="259"/>
      <c r="AW185" s="259"/>
      <c r="AX185" s="259"/>
      <c r="AY185" s="259"/>
      <c r="AZ185" s="259"/>
      <c r="BA185" s="259"/>
      <c r="BB185" s="259"/>
      <c r="BC185" s="259"/>
      <c r="BD185" s="259"/>
      <c r="BE185" s="259"/>
      <c r="BF185" s="259"/>
      <c r="BG185" s="259"/>
      <c r="BH185" s="259"/>
      <c r="BI185" s="259"/>
      <c r="BJ185" s="259"/>
      <c r="BK185" s="259"/>
      <c r="BL185" s="259"/>
      <c r="BM185" s="259"/>
      <c r="BN185" s="259"/>
      <c r="BO185" s="259"/>
      <c r="BP185" s="259"/>
      <c r="BQ185" s="259"/>
      <c r="BR185" s="259"/>
      <c r="BS185" s="259"/>
      <c r="BT185" s="259"/>
      <c r="BU185" s="259"/>
      <c r="BV185" s="259"/>
      <c r="BW185" s="259"/>
      <c r="BX185" s="259"/>
      <c r="BY185" s="330"/>
      <c r="BZ185" s="16"/>
    </row>
    <row r="186" spans="1:78" ht="6.75" customHeight="1">
      <c r="A186" s="19"/>
      <c r="B186" s="19"/>
      <c r="C186" s="260"/>
      <c r="D186" s="261"/>
      <c r="E186" s="261"/>
      <c r="F186" s="261"/>
      <c r="G186" s="261"/>
      <c r="H186" s="261"/>
      <c r="I186" s="261"/>
      <c r="J186" s="261"/>
      <c r="K186" s="261"/>
      <c r="L186" s="261"/>
      <c r="M186" s="261"/>
      <c r="N186" s="265"/>
      <c r="O186" s="266"/>
      <c r="P186" s="266"/>
      <c r="Q186" s="266"/>
      <c r="R186" s="266"/>
      <c r="S186" s="266"/>
      <c r="T186" s="266"/>
      <c r="U186" s="266"/>
      <c r="V186" s="266"/>
      <c r="W186" s="267"/>
      <c r="X186" s="260"/>
      <c r="Y186" s="261"/>
      <c r="Z186" s="261"/>
      <c r="AA186" s="261"/>
      <c r="AB186" s="261"/>
      <c r="AC186" s="261"/>
      <c r="AD186" s="261"/>
      <c r="AE186" s="261"/>
      <c r="AF186" s="261"/>
      <c r="AG186" s="261"/>
      <c r="AH186" s="261"/>
      <c r="AI186" s="261"/>
      <c r="AJ186" s="261"/>
      <c r="AK186" s="261"/>
      <c r="AL186" s="261"/>
      <c r="AM186" s="261"/>
      <c r="AN186" s="261"/>
      <c r="AO186" s="261"/>
      <c r="AP186" s="261"/>
      <c r="AQ186" s="261"/>
      <c r="AR186" s="261"/>
      <c r="AS186" s="261"/>
      <c r="AT186" s="261"/>
      <c r="AU186" s="261"/>
      <c r="AV186" s="261"/>
      <c r="AW186" s="261"/>
      <c r="AX186" s="261"/>
      <c r="AY186" s="261"/>
      <c r="AZ186" s="261"/>
      <c r="BA186" s="261"/>
      <c r="BB186" s="261"/>
      <c r="BC186" s="261"/>
      <c r="BD186" s="261"/>
      <c r="BE186" s="261"/>
      <c r="BF186" s="261"/>
      <c r="BG186" s="261"/>
      <c r="BH186" s="261"/>
      <c r="BI186" s="261"/>
      <c r="BJ186" s="261"/>
      <c r="BK186" s="261"/>
      <c r="BL186" s="261"/>
      <c r="BM186" s="261"/>
      <c r="BN186" s="261"/>
      <c r="BO186" s="261"/>
      <c r="BP186" s="261"/>
      <c r="BQ186" s="261"/>
      <c r="BR186" s="261"/>
      <c r="BS186" s="261"/>
      <c r="BT186" s="261"/>
      <c r="BU186" s="261"/>
      <c r="BV186" s="261"/>
      <c r="BW186" s="261"/>
      <c r="BX186" s="261"/>
      <c r="BY186" s="331"/>
      <c r="BZ186" s="16"/>
    </row>
    <row r="187" spans="1:78" ht="6.75" customHeight="1">
      <c r="A187" s="19"/>
      <c r="B187" s="19"/>
      <c r="C187" s="332" t="str">
        <f>'支給申請額算定シート（Ⅹ．統合関係医療機関）'!B$5&amp;""</f>
        <v/>
      </c>
      <c r="D187" s="333"/>
      <c r="E187" s="333"/>
      <c r="F187" s="333"/>
      <c r="G187" s="333"/>
      <c r="H187" s="333"/>
      <c r="I187" s="333"/>
      <c r="J187" s="333"/>
      <c r="K187" s="333"/>
      <c r="L187" s="333"/>
      <c r="M187" s="333"/>
      <c r="N187" s="338" t="str">
        <f>'支給申請額算定シート（Ⅹ．統合関係医療機関）'!C$5&amp;""</f>
        <v/>
      </c>
      <c r="O187" s="339"/>
      <c r="P187" s="339"/>
      <c r="Q187" s="339"/>
      <c r="R187" s="339"/>
      <c r="S187" s="339"/>
      <c r="T187" s="339"/>
      <c r="U187" s="339"/>
      <c r="V187" s="339"/>
      <c r="W187" s="340"/>
      <c r="X187" s="258" t="s">
        <v>22</v>
      </c>
      <c r="Y187" s="259"/>
      <c r="Z187" s="259"/>
      <c r="AA187" s="259"/>
      <c r="AB187" s="259"/>
      <c r="AC187" s="259"/>
      <c r="AD187" s="259"/>
      <c r="AE187" s="259"/>
      <c r="AF187" s="259"/>
      <c r="AG187" s="20"/>
      <c r="AH187" s="20"/>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2"/>
      <c r="BZ187" s="16"/>
    </row>
    <row r="188" spans="1:78" ht="6.75" customHeight="1">
      <c r="A188" s="19"/>
      <c r="B188" s="19"/>
      <c r="C188" s="334"/>
      <c r="D188" s="335"/>
      <c r="E188" s="335"/>
      <c r="F188" s="335"/>
      <c r="G188" s="335"/>
      <c r="H188" s="335"/>
      <c r="I188" s="335"/>
      <c r="J188" s="335"/>
      <c r="K188" s="335"/>
      <c r="L188" s="335"/>
      <c r="M188" s="335"/>
      <c r="N188" s="341"/>
      <c r="O188" s="342"/>
      <c r="P188" s="342"/>
      <c r="Q188" s="342"/>
      <c r="R188" s="342"/>
      <c r="S188" s="342"/>
      <c r="T188" s="342"/>
      <c r="U188" s="342"/>
      <c r="V188" s="342"/>
      <c r="W188" s="343"/>
      <c r="X188" s="347"/>
      <c r="Y188" s="348"/>
      <c r="Z188" s="348"/>
      <c r="AA188" s="348"/>
      <c r="AB188" s="348"/>
      <c r="AC188" s="348"/>
      <c r="AD188" s="348"/>
      <c r="AE188" s="348"/>
      <c r="AF188" s="348"/>
      <c r="AG188" s="349" t="s">
        <v>13</v>
      </c>
      <c r="AH188" s="349"/>
      <c r="AI188" s="349"/>
      <c r="AJ188" s="349"/>
      <c r="AK188" s="349"/>
      <c r="AL188" s="349"/>
      <c r="AM188" s="349"/>
      <c r="AN188" s="349"/>
      <c r="AO188" s="349"/>
      <c r="AP188" s="349" t="s">
        <v>14</v>
      </c>
      <c r="AQ188" s="349"/>
      <c r="AR188" s="349"/>
      <c r="AS188" s="349"/>
      <c r="AT188" s="349"/>
      <c r="AU188" s="349"/>
      <c r="AV188" s="349"/>
      <c r="AW188" s="349"/>
      <c r="AX188" s="349"/>
      <c r="AY188" s="349" t="s">
        <v>15</v>
      </c>
      <c r="AZ188" s="349"/>
      <c r="BA188" s="349"/>
      <c r="BB188" s="349"/>
      <c r="BC188" s="349"/>
      <c r="BD188" s="349"/>
      <c r="BE188" s="349"/>
      <c r="BF188" s="349"/>
      <c r="BG188" s="349"/>
      <c r="BH188" s="349" t="s">
        <v>17</v>
      </c>
      <c r="BI188" s="349"/>
      <c r="BJ188" s="349"/>
      <c r="BK188" s="349"/>
      <c r="BL188" s="349"/>
      <c r="BM188" s="349"/>
      <c r="BN188" s="349"/>
      <c r="BO188" s="349"/>
      <c r="BP188" s="349"/>
      <c r="BQ188" s="349" t="s">
        <v>16</v>
      </c>
      <c r="BR188" s="349"/>
      <c r="BS188" s="349"/>
      <c r="BT188" s="349"/>
      <c r="BU188" s="349"/>
      <c r="BV188" s="349"/>
      <c r="BW188" s="349"/>
      <c r="BX188" s="349"/>
      <c r="BY188" s="349"/>
      <c r="BZ188" s="16"/>
    </row>
    <row r="189" spans="1:78" ht="6.75" customHeight="1">
      <c r="A189" s="19"/>
      <c r="B189" s="19"/>
      <c r="C189" s="334"/>
      <c r="D189" s="335"/>
      <c r="E189" s="335"/>
      <c r="F189" s="335"/>
      <c r="G189" s="335"/>
      <c r="H189" s="335"/>
      <c r="I189" s="335"/>
      <c r="J189" s="335"/>
      <c r="K189" s="335"/>
      <c r="L189" s="335"/>
      <c r="M189" s="335"/>
      <c r="N189" s="341"/>
      <c r="O189" s="342"/>
      <c r="P189" s="342"/>
      <c r="Q189" s="342"/>
      <c r="R189" s="342"/>
      <c r="S189" s="342"/>
      <c r="T189" s="342"/>
      <c r="U189" s="342"/>
      <c r="V189" s="342"/>
      <c r="W189" s="343"/>
      <c r="X189" s="260"/>
      <c r="Y189" s="261"/>
      <c r="Z189" s="261"/>
      <c r="AA189" s="261"/>
      <c r="AB189" s="261"/>
      <c r="AC189" s="261"/>
      <c r="AD189" s="261"/>
      <c r="AE189" s="261"/>
      <c r="AF189" s="261"/>
      <c r="AG189" s="349"/>
      <c r="AH189" s="349"/>
      <c r="AI189" s="349"/>
      <c r="AJ189" s="349"/>
      <c r="AK189" s="349"/>
      <c r="AL189" s="349"/>
      <c r="AM189" s="349"/>
      <c r="AN189" s="349"/>
      <c r="AO189" s="349"/>
      <c r="AP189" s="349"/>
      <c r="AQ189" s="349"/>
      <c r="AR189" s="349"/>
      <c r="AS189" s="349"/>
      <c r="AT189" s="349"/>
      <c r="AU189" s="349"/>
      <c r="AV189" s="349"/>
      <c r="AW189" s="349"/>
      <c r="AX189" s="349"/>
      <c r="AY189" s="349"/>
      <c r="AZ189" s="349"/>
      <c r="BA189" s="349"/>
      <c r="BB189" s="349"/>
      <c r="BC189" s="349"/>
      <c r="BD189" s="349"/>
      <c r="BE189" s="349"/>
      <c r="BF189" s="349"/>
      <c r="BG189" s="349"/>
      <c r="BH189" s="349"/>
      <c r="BI189" s="349"/>
      <c r="BJ189" s="349"/>
      <c r="BK189" s="349"/>
      <c r="BL189" s="349"/>
      <c r="BM189" s="349"/>
      <c r="BN189" s="349"/>
      <c r="BO189" s="349"/>
      <c r="BP189" s="349"/>
      <c r="BQ189" s="349"/>
      <c r="BR189" s="349"/>
      <c r="BS189" s="349"/>
      <c r="BT189" s="349"/>
      <c r="BU189" s="349"/>
      <c r="BV189" s="349"/>
      <c r="BW189" s="349"/>
      <c r="BX189" s="349"/>
      <c r="BY189" s="349"/>
      <c r="BZ189" s="16"/>
    </row>
    <row r="190" spans="1:78" ht="6" customHeight="1">
      <c r="A190" s="19"/>
      <c r="B190" s="19"/>
      <c r="C190" s="334"/>
      <c r="D190" s="335"/>
      <c r="E190" s="335"/>
      <c r="F190" s="335"/>
      <c r="G190" s="335"/>
      <c r="H190" s="335"/>
      <c r="I190" s="335"/>
      <c r="J190" s="335"/>
      <c r="K190" s="335"/>
      <c r="L190" s="335"/>
      <c r="M190" s="335"/>
      <c r="N190" s="341"/>
      <c r="O190" s="342"/>
      <c r="P190" s="342"/>
      <c r="Q190" s="342"/>
      <c r="R190" s="342"/>
      <c r="S190" s="342"/>
      <c r="T190" s="342"/>
      <c r="U190" s="342"/>
      <c r="V190" s="342"/>
      <c r="W190" s="343"/>
      <c r="X190" s="350">
        <f>SUM(AG190:BY192)</f>
        <v>0</v>
      </c>
      <c r="Y190" s="351"/>
      <c r="Z190" s="351"/>
      <c r="AA190" s="351"/>
      <c r="AB190" s="351"/>
      <c r="AC190" s="351"/>
      <c r="AD190" s="351"/>
      <c r="AE190" s="351"/>
      <c r="AF190" s="351"/>
      <c r="AG190" s="350">
        <f>'支給申請額算定シート（Ⅹ．統合関係医療機関）'!C$11</f>
        <v>0</v>
      </c>
      <c r="AH190" s="351"/>
      <c r="AI190" s="351"/>
      <c r="AJ190" s="351"/>
      <c r="AK190" s="351"/>
      <c r="AL190" s="351"/>
      <c r="AM190" s="351"/>
      <c r="AN190" s="351"/>
      <c r="AO190" s="351"/>
      <c r="AP190" s="350">
        <f>'支給申請額算定シート（Ⅹ．統合関係医療機関）'!D$11</f>
        <v>0</v>
      </c>
      <c r="AQ190" s="351"/>
      <c r="AR190" s="351"/>
      <c r="AS190" s="351"/>
      <c r="AT190" s="351"/>
      <c r="AU190" s="351"/>
      <c r="AV190" s="351"/>
      <c r="AW190" s="351"/>
      <c r="AX190" s="351"/>
      <c r="AY190" s="350">
        <f>'支給申請額算定シート（Ⅹ．統合関係医療機関）'!E$11</f>
        <v>0</v>
      </c>
      <c r="AZ190" s="351"/>
      <c r="BA190" s="351"/>
      <c r="BB190" s="351"/>
      <c r="BC190" s="351"/>
      <c r="BD190" s="351"/>
      <c r="BE190" s="351"/>
      <c r="BF190" s="351"/>
      <c r="BG190" s="351"/>
      <c r="BH190" s="350">
        <f>'支給申請額算定シート（Ⅹ．統合関係医療機関）'!F$11</f>
        <v>0</v>
      </c>
      <c r="BI190" s="351"/>
      <c r="BJ190" s="351"/>
      <c r="BK190" s="351"/>
      <c r="BL190" s="351"/>
      <c r="BM190" s="351"/>
      <c r="BN190" s="351"/>
      <c r="BO190" s="351"/>
      <c r="BP190" s="351"/>
      <c r="BQ190" s="356">
        <f>'支給申請額算定シート（Ⅹ．統合関係医療機関）'!G$11</f>
        <v>0</v>
      </c>
      <c r="BR190" s="356"/>
      <c r="BS190" s="356"/>
      <c r="BT190" s="356"/>
      <c r="BU190" s="356"/>
      <c r="BV190" s="356"/>
      <c r="BW190" s="356"/>
      <c r="BX190" s="356"/>
      <c r="BY190" s="356"/>
      <c r="BZ190" s="16"/>
    </row>
    <row r="191" spans="1:78" ht="6" customHeight="1">
      <c r="A191" s="19"/>
      <c r="B191" s="19"/>
      <c r="C191" s="334"/>
      <c r="D191" s="335"/>
      <c r="E191" s="335"/>
      <c r="F191" s="335"/>
      <c r="G191" s="335"/>
      <c r="H191" s="335"/>
      <c r="I191" s="335"/>
      <c r="J191" s="335"/>
      <c r="K191" s="335"/>
      <c r="L191" s="335"/>
      <c r="M191" s="335"/>
      <c r="N191" s="341"/>
      <c r="O191" s="342"/>
      <c r="P191" s="342"/>
      <c r="Q191" s="342"/>
      <c r="R191" s="342"/>
      <c r="S191" s="342"/>
      <c r="T191" s="342"/>
      <c r="U191" s="342"/>
      <c r="V191" s="342"/>
      <c r="W191" s="343"/>
      <c r="X191" s="352"/>
      <c r="Y191" s="353"/>
      <c r="Z191" s="353"/>
      <c r="AA191" s="353"/>
      <c r="AB191" s="353"/>
      <c r="AC191" s="353"/>
      <c r="AD191" s="353"/>
      <c r="AE191" s="353"/>
      <c r="AF191" s="353"/>
      <c r="AG191" s="352"/>
      <c r="AH191" s="353"/>
      <c r="AI191" s="353"/>
      <c r="AJ191" s="353"/>
      <c r="AK191" s="353"/>
      <c r="AL191" s="353"/>
      <c r="AM191" s="353"/>
      <c r="AN191" s="353"/>
      <c r="AO191" s="353"/>
      <c r="AP191" s="352"/>
      <c r="AQ191" s="353"/>
      <c r="AR191" s="353"/>
      <c r="AS191" s="353"/>
      <c r="AT191" s="353"/>
      <c r="AU191" s="353"/>
      <c r="AV191" s="353"/>
      <c r="AW191" s="353"/>
      <c r="AX191" s="353"/>
      <c r="AY191" s="352"/>
      <c r="AZ191" s="353"/>
      <c r="BA191" s="353"/>
      <c r="BB191" s="353"/>
      <c r="BC191" s="353"/>
      <c r="BD191" s="353"/>
      <c r="BE191" s="353"/>
      <c r="BF191" s="353"/>
      <c r="BG191" s="353"/>
      <c r="BH191" s="352"/>
      <c r="BI191" s="353"/>
      <c r="BJ191" s="353"/>
      <c r="BK191" s="353"/>
      <c r="BL191" s="353"/>
      <c r="BM191" s="353"/>
      <c r="BN191" s="353"/>
      <c r="BO191" s="353"/>
      <c r="BP191" s="353"/>
      <c r="BQ191" s="356"/>
      <c r="BR191" s="356"/>
      <c r="BS191" s="356"/>
      <c r="BT191" s="356"/>
      <c r="BU191" s="356"/>
      <c r="BV191" s="356"/>
      <c r="BW191" s="356"/>
      <c r="BX191" s="356"/>
      <c r="BY191" s="356"/>
      <c r="BZ191" s="16"/>
    </row>
    <row r="192" spans="1:78" ht="6" customHeight="1">
      <c r="A192" s="19"/>
      <c r="B192" s="19"/>
      <c r="C192" s="336"/>
      <c r="D192" s="337"/>
      <c r="E192" s="337"/>
      <c r="F192" s="337"/>
      <c r="G192" s="337"/>
      <c r="H192" s="337"/>
      <c r="I192" s="337"/>
      <c r="J192" s="337"/>
      <c r="K192" s="337"/>
      <c r="L192" s="337"/>
      <c r="M192" s="337"/>
      <c r="N192" s="344"/>
      <c r="O192" s="345"/>
      <c r="P192" s="345"/>
      <c r="Q192" s="345"/>
      <c r="R192" s="345"/>
      <c r="S192" s="345"/>
      <c r="T192" s="345"/>
      <c r="U192" s="345"/>
      <c r="V192" s="345"/>
      <c r="W192" s="346"/>
      <c r="X192" s="354"/>
      <c r="Y192" s="355"/>
      <c r="Z192" s="355"/>
      <c r="AA192" s="355"/>
      <c r="AB192" s="355"/>
      <c r="AC192" s="355"/>
      <c r="AD192" s="355"/>
      <c r="AE192" s="355"/>
      <c r="AF192" s="355"/>
      <c r="AG192" s="354"/>
      <c r="AH192" s="355"/>
      <c r="AI192" s="355"/>
      <c r="AJ192" s="355"/>
      <c r="AK192" s="355"/>
      <c r="AL192" s="355"/>
      <c r="AM192" s="355"/>
      <c r="AN192" s="355"/>
      <c r="AO192" s="355"/>
      <c r="AP192" s="354"/>
      <c r="AQ192" s="355"/>
      <c r="AR192" s="355"/>
      <c r="AS192" s="355"/>
      <c r="AT192" s="355"/>
      <c r="AU192" s="355"/>
      <c r="AV192" s="355"/>
      <c r="AW192" s="355"/>
      <c r="AX192" s="355"/>
      <c r="AY192" s="354"/>
      <c r="AZ192" s="355"/>
      <c r="BA192" s="355"/>
      <c r="BB192" s="355"/>
      <c r="BC192" s="355"/>
      <c r="BD192" s="355"/>
      <c r="BE192" s="355"/>
      <c r="BF192" s="355"/>
      <c r="BG192" s="355"/>
      <c r="BH192" s="354"/>
      <c r="BI192" s="355"/>
      <c r="BJ192" s="355"/>
      <c r="BK192" s="355"/>
      <c r="BL192" s="355"/>
      <c r="BM192" s="355"/>
      <c r="BN192" s="355"/>
      <c r="BO192" s="355"/>
      <c r="BP192" s="355"/>
      <c r="BQ192" s="356"/>
      <c r="BR192" s="356"/>
      <c r="BS192" s="356"/>
      <c r="BT192" s="356"/>
      <c r="BU192" s="356"/>
      <c r="BV192" s="356"/>
      <c r="BW192" s="356"/>
      <c r="BX192" s="356"/>
      <c r="BY192" s="356"/>
      <c r="BZ192" s="16"/>
    </row>
    <row r="193" spans="1:78" ht="6.75" customHeight="1">
      <c r="A193" s="19"/>
      <c r="B193" s="19"/>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1"/>
      <c r="BY193" s="11"/>
      <c r="BZ193" s="16"/>
    </row>
    <row r="194" spans="1:78" ht="8.25" customHeight="1">
      <c r="A194" s="487" t="s">
        <v>32</v>
      </c>
      <c r="B194" s="487"/>
      <c r="C194" s="487"/>
      <c r="D194" s="487"/>
      <c r="E194" s="487"/>
      <c r="F194" s="487"/>
      <c r="G194" s="487"/>
      <c r="H194" s="487"/>
      <c r="I194" s="487"/>
      <c r="J194" s="487"/>
      <c r="K194" s="487"/>
      <c r="L194" s="487"/>
      <c r="M194" s="487"/>
      <c r="N194" s="487"/>
      <c r="O194" s="487"/>
      <c r="P194" s="487"/>
      <c r="Q194" s="487"/>
      <c r="R194" s="487"/>
      <c r="S194" s="487"/>
      <c r="T194" s="487"/>
      <c r="U194" s="487"/>
      <c r="V194" s="487"/>
      <c r="W194" s="487"/>
      <c r="X194" s="487"/>
      <c r="Y194" s="487"/>
      <c r="Z194" s="487"/>
      <c r="AA194" s="18"/>
      <c r="AB194" s="18"/>
      <c r="AC194" s="18"/>
      <c r="AD194" s="18"/>
      <c r="AE194" s="18"/>
      <c r="AF194" s="18"/>
      <c r="AG194" s="18"/>
      <c r="AH194" s="18"/>
      <c r="AI194" s="18"/>
      <c r="AJ194" s="18"/>
      <c r="AK194" s="18"/>
      <c r="AL194" s="18"/>
      <c r="AM194" s="18"/>
      <c r="AN194" s="18"/>
      <c r="AO194" s="18"/>
      <c r="AP194" s="18"/>
      <c r="AQ194" s="18"/>
      <c r="AR194" s="18"/>
      <c r="AS194" s="18"/>
      <c r="AT194" s="16"/>
    </row>
    <row r="195" spans="1:78" ht="6.75" customHeight="1">
      <c r="A195" s="487"/>
      <c r="B195" s="487"/>
      <c r="C195" s="487"/>
      <c r="D195" s="487"/>
      <c r="E195" s="487"/>
      <c r="F195" s="487"/>
      <c r="G195" s="487"/>
      <c r="H195" s="487"/>
      <c r="I195" s="487"/>
      <c r="J195" s="487"/>
      <c r="K195" s="487"/>
      <c r="L195" s="487"/>
      <c r="M195" s="487"/>
      <c r="N195" s="487"/>
      <c r="O195" s="487"/>
      <c r="P195" s="487"/>
      <c r="Q195" s="487"/>
      <c r="R195" s="487"/>
      <c r="S195" s="487"/>
      <c r="T195" s="487"/>
      <c r="U195" s="487"/>
      <c r="V195" s="487"/>
      <c r="W195" s="487"/>
      <c r="X195" s="487"/>
      <c r="Y195" s="487"/>
      <c r="Z195" s="487"/>
      <c r="AA195" s="18"/>
      <c r="AB195" s="18"/>
      <c r="AC195" s="18"/>
      <c r="AD195" s="18"/>
      <c r="AE195" s="18"/>
      <c r="AF195" s="18"/>
      <c r="AG195" s="18"/>
      <c r="AH195" s="18"/>
      <c r="AI195" s="18"/>
      <c r="AJ195" s="18"/>
      <c r="AK195" s="18"/>
      <c r="AL195" s="18"/>
      <c r="AM195" s="18"/>
      <c r="AN195" s="18"/>
      <c r="AO195" s="18"/>
      <c r="AP195" s="18"/>
      <c r="AQ195" s="18"/>
      <c r="AR195" s="18"/>
      <c r="AS195" s="18"/>
      <c r="AT195" s="16"/>
    </row>
    <row r="196" spans="1:78" ht="6.75" customHeight="1">
      <c r="A196" s="19"/>
      <c r="B196" s="19"/>
      <c r="C196" s="390"/>
      <c r="D196" s="375"/>
      <c r="E196" s="375"/>
      <c r="F196" s="375"/>
      <c r="G196" s="375"/>
      <c r="H196" s="375"/>
      <c r="I196" s="375"/>
      <c r="J196" s="351" t="s">
        <v>35</v>
      </c>
      <c r="K196" s="351"/>
      <c r="L196" s="375"/>
      <c r="M196" s="375"/>
      <c r="N196" s="375"/>
      <c r="O196" s="375"/>
      <c r="P196" s="351" t="s">
        <v>34</v>
      </c>
      <c r="Q196" s="351"/>
      <c r="R196" s="375"/>
      <c r="S196" s="375"/>
      <c r="T196" s="375"/>
      <c r="U196" s="375"/>
      <c r="V196" s="351" t="s">
        <v>33</v>
      </c>
      <c r="W196" s="387"/>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6"/>
    </row>
    <row r="197" spans="1:78" ht="6.75" customHeight="1">
      <c r="A197" s="19"/>
      <c r="B197" s="19"/>
      <c r="C197" s="391"/>
      <c r="D197" s="376"/>
      <c r="E197" s="376"/>
      <c r="F197" s="376"/>
      <c r="G197" s="376"/>
      <c r="H197" s="376"/>
      <c r="I197" s="376"/>
      <c r="J197" s="353"/>
      <c r="K197" s="353"/>
      <c r="L197" s="376"/>
      <c r="M197" s="376"/>
      <c r="N197" s="376"/>
      <c r="O197" s="376"/>
      <c r="P197" s="353"/>
      <c r="Q197" s="353"/>
      <c r="R197" s="376"/>
      <c r="S197" s="376"/>
      <c r="T197" s="376"/>
      <c r="U197" s="376"/>
      <c r="V197" s="353"/>
      <c r="W197" s="388"/>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6"/>
    </row>
    <row r="198" spans="1:78" ht="6.75" customHeight="1">
      <c r="A198" s="19"/>
      <c r="B198" s="19"/>
      <c r="C198" s="391"/>
      <c r="D198" s="376"/>
      <c r="E198" s="376"/>
      <c r="F198" s="376"/>
      <c r="G198" s="376"/>
      <c r="H198" s="376"/>
      <c r="I198" s="376"/>
      <c r="J198" s="353"/>
      <c r="K198" s="353"/>
      <c r="L198" s="376"/>
      <c r="M198" s="376"/>
      <c r="N198" s="376"/>
      <c r="O198" s="376"/>
      <c r="P198" s="353"/>
      <c r="Q198" s="353"/>
      <c r="R198" s="376"/>
      <c r="S198" s="376"/>
      <c r="T198" s="376"/>
      <c r="U198" s="376"/>
      <c r="V198" s="353"/>
      <c r="W198" s="388"/>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6"/>
    </row>
    <row r="199" spans="1:78" ht="6.75" customHeight="1">
      <c r="A199" s="19"/>
      <c r="B199" s="19"/>
      <c r="C199" s="392"/>
      <c r="D199" s="377"/>
      <c r="E199" s="377"/>
      <c r="F199" s="377"/>
      <c r="G199" s="377"/>
      <c r="H199" s="377"/>
      <c r="I199" s="377"/>
      <c r="J199" s="355"/>
      <c r="K199" s="355"/>
      <c r="L199" s="377"/>
      <c r="M199" s="377"/>
      <c r="N199" s="377"/>
      <c r="O199" s="377"/>
      <c r="P199" s="355"/>
      <c r="Q199" s="355"/>
      <c r="R199" s="377"/>
      <c r="S199" s="377"/>
      <c r="T199" s="377"/>
      <c r="U199" s="377"/>
      <c r="V199" s="355"/>
      <c r="W199" s="38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6"/>
    </row>
    <row r="200" spans="1:78" ht="6.75" customHeight="1">
      <c r="A200" s="19"/>
      <c r="B200" s="19"/>
      <c r="C200" s="18"/>
      <c r="D200" s="18"/>
      <c r="E200" s="18"/>
      <c r="F200" s="18"/>
      <c r="G200" s="18"/>
      <c r="H200" s="18"/>
      <c r="I200" s="18"/>
      <c r="J200" s="18"/>
      <c r="K200" s="18"/>
      <c r="L200" s="18"/>
      <c r="M200" s="18"/>
      <c r="N200" s="18"/>
      <c r="O200" s="18"/>
      <c r="P200" s="23"/>
      <c r="Q200" s="23"/>
      <c r="R200" s="18"/>
      <c r="S200" s="18"/>
      <c r="T200" s="18"/>
      <c r="U200" s="18"/>
      <c r="V200" s="23"/>
      <c r="W200" s="23"/>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6"/>
    </row>
    <row r="201" spans="1:78" ht="8.25" customHeight="1">
      <c r="A201" s="487" t="s">
        <v>56</v>
      </c>
      <c r="B201" s="487"/>
      <c r="C201" s="487"/>
      <c r="D201" s="487"/>
      <c r="E201" s="487"/>
      <c r="F201" s="487"/>
      <c r="G201" s="487"/>
      <c r="H201" s="487"/>
      <c r="I201" s="487"/>
      <c r="J201" s="487"/>
      <c r="K201" s="487"/>
      <c r="L201" s="487"/>
      <c r="M201" s="487"/>
      <c r="N201" s="487"/>
      <c r="O201" s="487"/>
      <c r="P201" s="487"/>
      <c r="Q201" s="487"/>
      <c r="R201" s="487"/>
      <c r="S201" s="487"/>
      <c r="T201" s="487"/>
      <c r="U201" s="487"/>
      <c r="V201" s="487"/>
      <c r="W201" s="487"/>
      <c r="X201" s="487"/>
      <c r="Y201" s="487"/>
      <c r="Z201" s="487"/>
      <c r="AA201" s="487"/>
      <c r="AB201" s="487"/>
      <c r="AC201" s="487"/>
      <c r="AD201" s="487"/>
      <c r="AE201" s="487"/>
      <c r="AF201" s="487"/>
      <c r="AG201" s="487"/>
      <c r="AH201" s="487"/>
      <c r="AI201" s="487"/>
      <c r="AJ201" s="487"/>
      <c r="AK201" s="487"/>
      <c r="AL201" s="487"/>
      <c r="AM201" s="487"/>
      <c r="AN201" s="487"/>
      <c r="AO201" s="487"/>
      <c r="AP201" s="487"/>
      <c r="AQ201" s="487"/>
      <c r="AR201" s="487"/>
      <c r="AS201" s="487"/>
      <c r="AT201" s="487"/>
      <c r="AU201" s="487"/>
      <c r="AV201" s="487"/>
      <c r="AW201" s="487"/>
      <c r="AX201" s="487"/>
      <c r="AY201" s="487"/>
      <c r="AZ201" s="487"/>
      <c r="BA201" s="487"/>
      <c r="BB201" s="487"/>
      <c r="BC201" s="487"/>
      <c r="BD201" s="487"/>
      <c r="BE201" s="487"/>
      <c r="BF201" s="487"/>
      <c r="BG201" s="487"/>
      <c r="BH201" s="487"/>
      <c r="BI201" s="487"/>
      <c r="BJ201" s="487"/>
      <c r="BK201" s="487"/>
      <c r="BL201" s="487"/>
      <c r="BM201" s="487"/>
      <c r="BN201" s="487"/>
      <c r="BO201" s="487"/>
      <c r="BP201" s="487"/>
    </row>
    <row r="202" spans="1:78" ht="6.75" customHeight="1">
      <c r="A202" s="487"/>
      <c r="B202" s="487"/>
      <c r="C202" s="487"/>
      <c r="D202" s="487"/>
      <c r="E202" s="487"/>
      <c r="F202" s="487"/>
      <c r="G202" s="487"/>
      <c r="H202" s="487"/>
      <c r="I202" s="487"/>
      <c r="J202" s="487"/>
      <c r="K202" s="487"/>
      <c r="L202" s="487"/>
      <c r="M202" s="487"/>
      <c r="N202" s="487"/>
      <c r="O202" s="487"/>
      <c r="P202" s="487"/>
      <c r="Q202" s="487"/>
      <c r="R202" s="487"/>
      <c r="S202" s="487"/>
      <c r="T202" s="487"/>
      <c r="U202" s="487"/>
      <c r="V202" s="487"/>
      <c r="W202" s="487"/>
      <c r="X202" s="487"/>
      <c r="Y202" s="487"/>
      <c r="Z202" s="487"/>
      <c r="AA202" s="487"/>
      <c r="AB202" s="487"/>
      <c r="AC202" s="487"/>
      <c r="AD202" s="487"/>
      <c r="AE202" s="487"/>
      <c r="AF202" s="487"/>
      <c r="AG202" s="487"/>
      <c r="AH202" s="487"/>
      <c r="AI202" s="487"/>
      <c r="AJ202" s="487"/>
      <c r="AK202" s="487"/>
      <c r="AL202" s="487"/>
      <c r="AM202" s="487"/>
      <c r="AN202" s="487"/>
      <c r="AO202" s="487"/>
      <c r="AP202" s="487"/>
      <c r="AQ202" s="487"/>
      <c r="AR202" s="487"/>
      <c r="AS202" s="487"/>
      <c r="AT202" s="487"/>
      <c r="AU202" s="487"/>
      <c r="AV202" s="487"/>
      <c r="AW202" s="487"/>
      <c r="AX202" s="487"/>
      <c r="AY202" s="487"/>
      <c r="AZ202" s="487"/>
      <c r="BA202" s="487"/>
      <c r="BB202" s="487"/>
      <c r="BC202" s="487"/>
      <c r="BD202" s="487"/>
      <c r="BE202" s="487"/>
      <c r="BF202" s="487"/>
      <c r="BG202" s="487"/>
      <c r="BH202" s="487"/>
      <c r="BI202" s="487"/>
      <c r="BJ202" s="487"/>
      <c r="BK202" s="487"/>
      <c r="BL202" s="487"/>
      <c r="BM202" s="487"/>
      <c r="BN202" s="487"/>
      <c r="BO202" s="487"/>
      <c r="BP202" s="487"/>
    </row>
    <row r="203" spans="1:78" ht="12" customHeight="1">
      <c r="A203" s="19"/>
      <c r="B203" s="19"/>
      <c r="C203" s="490"/>
      <c r="D203" s="491"/>
      <c r="E203" s="491"/>
      <c r="F203" s="491"/>
      <c r="G203" s="491"/>
      <c r="H203" s="491"/>
      <c r="I203" s="491"/>
      <c r="J203" s="491"/>
      <c r="K203" s="491"/>
      <c r="L203" s="491"/>
      <c r="M203" s="491"/>
      <c r="N203" s="491"/>
      <c r="O203" s="491"/>
      <c r="P203" s="491"/>
      <c r="Q203" s="491"/>
      <c r="R203" s="491"/>
      <c r="S203" s="491"/>
      <c r="T203" s="491"/>
      <c r="U203" s="491"/>
      <c r="V203" s="491"/>
      <c r="W203" s="492"/>
      <c r="X203" s="19"/>
      <c r="Y203" s="489" t="s">
        <v>116</v>
      </c>
      <c r="Z203" s="489"/>
      <c r="AA203" s="489"/>
      <c r="AB203" s="489"/>
      <c r="AC203" s="489"/>
      <c r="AD203" s="489"/>
      <c r="AE203" s="489"/>
      <c r="AF203" s="489"/>
      <c r="AG203" s="489"/>
      <c r="AH203" s="489"/>
      <c r="AI203" s="489"/>
      <c r="AJ203" s="489"/>
      <c r="AK203" s="489"/>
      <c r="AL203" s="489"/>
      <c r="AM203" s="489"/>
      <c r="AN203" s="489"/>
      <c r="AO203" s="489"/>
      <c r="AP203" s="489"/>
      <c r="AQ203" s="489"/>
      <c r="AR203" s="489"/>
      <c r="AS203" s="489"/>
      <c r="AT203" s="489"/>
      <c r="AU203" s="489"/>
      <c r="AV203" s="489"/>
      <c r="AW203" s="489"/>
      <c r="AX203" s="489"/>
      <c r="AY203" s="489"/>
      <c r="AZ203" s="489"/>
      <c r="BA203" s="489"/>
      <c r="BB203" s="489"/>
      <c r="BC203" s="489"/>
      <c r="BD203" s="489"/>
      <c r="BE203" s="489"/>
      <c r="BF203" s="489"/>
      <c r="BG203" s="489"/>
      <c r="BH203" s="489"/>
      <c r="BI203" s="489"/>
      <c r="BJ203" s="489"/>
      <c r="BK203" s="489"/>
      <c r="BL203" s="489"/>
      <c r="BM203" s="489"/>
      <c r="BN203" s="489"/>
      <c r="BO203" s="489"/>
      <c r="BP203" s="489"/>
      <c r="BQ203" s="489"/>
      <c r="BR203" s="489"/>
      <c r="BS203" s="489"/>
      <c r="BT203" s="489"/>
      <c r="BU203" s="489"/>
      <c r="BV203" s="489"/>
      <c r="BW203" s="489"/>
      <c r="BX203" s="489"/>
      <c r="BY203" s="489"/>
    </row>
    <row r="204" spans="1:78" ht="12" customHeight="1">
      <c r="A204" s="19"/>
      <c r="B204" s="19"/>
      <c r="C204" s="493"/>
      <c r="D204" s="494"/>
      <c r="E204" s="494"/>
      <c r="F204" s="494"/>
      <c r="G204" s="494"/>
      <c r="H204" s="494"/>
      <c r="I204" s="494"/>
      <c r="J204" s="494"/>
      <c r="K204" s="494"/>
      <c r="L204" s="494"/>
      <c r="M204" s="494"/>
      <c r="N204" s="494"/>
      <c r="O204" s="494"/>
      <c r="P204" s="494"/>
      <c r="Q204" s="494"/>
      <c r="R204" s="494"/>
      <c r="S204" s="494"/>
      <c r="T204" s="494"/>
      <c r="U204" s="494"/>
      <c r="V204" s="494"/>
      <c r="W204" s="495"/>
      <c r="X204" s="19"/>
      <c r="Y204" s="489"/>
      <c r="Z204" s="489"/>
      <c r="AA204" s="489"/>
      <c r="AB204" s="489"/>
      <c r="AC204" s="489"/>
      <c r="AD204" s="489"/>
      <c r="AE204" s="489"/>
      <c r="AF204" s="489"/>
      <c r="AG204" s="489"/>
      <c r="AH204" s="489"/>
      <c r="AI204" s="489"/>
      <c r="AJ204" s="489"/>
      <c r="AK204" s="489"/>
      <c r="AL204" s="489"/>
      <c r="AM204" s="489"/>
      <c r="AN204" s="489"/>
      <c r="AO204" s="489"/>
      <c r="AP204" s="489"/>
      <c r="AQ204" s="489"/>
      <c r="AR204" s="489"/>
      <c r="AS204" s="489"/>
      <c r="AT204" s="489"/>
      <c r="AU204" s="489"/>
      <c r="AV204" s="489"/>
      <c r="AW204" s="489"/>
      <c r="AX204" s="489"/>
      <c r="AY204" s="489"/>
      <c r="AZ204" s="489"/>
      <c r="BA204" s="489"/>
      <c r="BB204" s="489"/>
      <c r="BC204" s="489"/>
      <c r="BD204" s="489"/>
      <c r="BE204" s="489"/>
      <c r="BF204" s="489"/>
      <c r="BG204" s="489"/>
      <c r="BH204" s="489"/>
      <c r="BI204" s="489"/>
      <c r="BJ204" s="489"/>
      <c r="BK204" s="489"/>
      <c r="BL204" s="489"/>
      <c r="BM204" s="489"/>
      <c r="BN204" s="489"/>
      <c r="BO204" s="489"/>
      <c r="BP204" s="489"/>
      <c r="BQ204" s="489"/>
      <c r="BR204" s="489"/>
      <c r="BS204" s="489"/>
      <c r="BT204" s="489"/>
      <c r="BU204" s="489"/>
      <c r="BV204" s="489"/>
      <c r="BW204" s="489"/>
      <c r="BX204" s="489"/>
      <c r="BY204" s="489"/>
    </row>
    <row r="205" spans="1:78" ht="12" customHeight="1">
      <c r="A205" s="19"/>
      <c r="B205" s="19"/>
      <c r="C205" s="493"/>
      <c r="D205" s="494"/>
      <c r="E205" s="494"/>
      <c r="F205" s="494"/>
      <c r="G205" s="494"/>
      <c r="H205" s="494"/>
      <c r="I205" s="494"/>
      <c r="J205" s="494"/>
      <c r="K205" s="494"/>
      <c r="L205" s="494"/>
      <c r="M205" s="494"/>
      <c r="N205" s="494"/>
      <c r="O205" s="494"/>
      <c r="P205" s="494"/>
      <c r="Q205" s="494"/>
      <c r="R205" s="494"/>
      <c r="S205" s="494"/>
      <c r="T205" s="494"/>
      <c r="U205" s="494"/>
      <c r="V205" s="494"/>
      <c r="W205" s="495"/>
      <c r="X205" s="19"/>
      <c r="Y205" s="489"/>
      <c r="Z205" s="489"/>
      <c r="AA205" s="489"/>
      <c r="AB205" s="489"/>
      <c r="AC205" s="489"/>
      <c r="AD205" s="489"/>
      <c r="AE205" s="489"/>
      <c r="AF205" s="489"/>
      <c r="AG205" s="489"/>
      <c r="AH205" s="489"/>
      <c r="AI205" s="489"/>
      <c r="AJ205" s="489"/>
      <c r="AK205" s="489"/>
      <c r="AL205" s="489"/>
      <c r="AM205" s="489"/>
      <c r="AN205" s="489"/>
      <c r="AO205" s="489"/>
      <c r="AP205" s="489"/>
      <c r="AQ205" s="489"/>
      <c r="AR205" s="489"/>
      <c r="AS205" s="489"/>
      <c r="AT205" s="489"/>
      <c r="AU205" s="489"/>
      <c r="AV205" s="489"/>
      <c r="AW205" s="489"/>
      <c r="AX205" s="489"/>
      <c r="AY205" s="489"/>
      <c r="AZ205" s="489"/>
      <c r="BA205" s="489"/>
      <c r="BB205" s="489"/>
      <c r="BC205" s="489"/>
      <c r="BD205" s="489"/>
      <c r="BE205" s="489"/>
      <c r="BF205" s="489"/>
      <c r="BG205" s="489"/>
      <c r="BH205" s="489"/>
      <c r="BI205" s="489"/>
      <c r="BJ205" s="489"/>
      <c r="BK205" s="489"/>
      <c r="BL205" s="489"/>
      <c r="BM205" s="489"/>
      <c r="BN205" s="489"/>
      <c r="BO205" s="489"/>
      <c r="BP205" s="489"/>
      <c r="BQ205" s="489"/>
      <c r="BR205" s="489"/>
      <c r="BS205" s="489"/>
      <c r="BT205" s="489"/>
      <c r="BU205" s="489"/>
      <c r="BV205" s="489"/>
      <c r="BW205" s="489"/>
      <c r="BX205" s="489"/>
      <c r="BY205" s="489"/>
    </row>
    <row r="206" spans="1:78" ht="12" customHeight="1">
      <c r="A206" s="19"/>
      <c r="B206" s="19"/>
      <c r="C206" s="496"/>
      <c r="D206" s="497"/>
      <c r="E206" s="497"/>
      <c r="F206" s="497"/>
      <c r="G206" s="497"/>
      <c r="H206" s="497"/>
      <c r="I206" s="497"/>
      <c r="J206" s="497"/>
      <c r="K206" s="497"/>
      <c r="L206" s="497"/>
      <c r="M206" s="497"/>
      <c r="N206" s="497"/>
      <c r="O206" s="497"/>
      <c r="P206" s="497"/>
      <c r="Q206" s="497"/>
      <c r="R206" s="497"/>
      <c r="S206" s="497"/>
      <c r="T206" s="497"/>
      <c r="U206" s="497"/>
      <c r="V206" s="497"/>
      <c r="W206" s="498"/>
      <c r="X206" s="19"/>
      <c r="Y206" s="489"/>
      <c r="Z206" s="489"/>
      <c r="AA206" s="489"/>
      <c r="AB206" s="489"/>
      <c r="AC206" s="489"/>
      <c r="AD206" s="489"/>
      <c r="AE206" s="489"/>
      <c r="AF206" s="489"/>
      <c r="AG206" s="489"/>
      <c r="AH206" s="489"/>
      <c r="AI206" s="489"/>
      <c r="AJ206" s="489"/>
      <c r="AK206" s="489"/>
      <c r="AL206" s="489"/>
      <c r="AM206" s="489"/>
      <c r="AN206" s="489"/>
      <c r="AO206" s="489"/>
      <c r="AP206" s="489"/>
      <c r="AQ206" s="489"/>
      <c r="AR206" s="489"/>
      <c r="AS206" s="489"/>
      <c r="AT206" s="489"/>
      <c r="AU206" s="489"/>
      <c r="AV206" s="489"/>
      <c r="AW206" s="489"/>
      <c r="AX206" s="489"/>
      <c r="AY206" s="489"/>
      <c r="AZ206" s="489"/>
      <c r="BA206" s="489"/>
      <c r="BB206" s="489"/>
      <c r="BC206" s="489"/>
      <c r="BD206" s="489"/>
      <c r="BE206" s="489"/>
      <c r="BF206" s="489"/>
      <c r="BG206" s="489"/>
      <c r="BH206" s="489"/>
      <c r="BI206" s="489"/>
      <c r="BJ206" s="489"/>
      <c r="BK206" s="489"/>
      <c r="BL206" s="489"/>
      <c r="BM206" s="489"/>
      <c r="BN206" s="489"/>
      <c r="BO206" s="489"/>
      <c r="BP206" s="489"/>
      <c r="BQ206" s="489"/>
      <c r="BR206" s="489"/>
      <c r="BS206" s="489"/>
      <c r="BT206" s="489"/>
      <c r="BU206" s="489"/>
      <c r="BV206" s="489"/>
      <c r="BW206" s="489"/>
      <c r="BX206" s="489"/>
      <c r="BY206" s="489"/>
    </row>
    <row r="207" spans="1:78" ht="7.5" customHeight="1">
      <c r="A207" s="270" t="s">
        <v>52</v>
      </c>
      <c r="B207" s="270"/>
      <c r="C207" s="270"/>
      <c r="D207" s="270"/>
      <c r="E207" s="270"/>
      <c r="F207" s="270"/>
      <c r="G207" s="270"/>
      <c r="H207" s="270"/>
      <c r="I207" s="270"/>
      <c r="J207" s="270"/>
      <c r="K207" s="270"/>
      <c r="L207" s="270"/>
      <c r="M207" s="270"/>
      <c r="N207" s="270"/>
      <c r="O207" s="270"/>
      <c r="P207" s="270"/>
      <c r="Q207" s="270"/>
      <c r="R207" s="270"/>
      <c r="S207" s="270"/>
      <c r="T207" s="270"/>
      <c r="U207" s="270"/>
      <c r="V207" s="270"/>
      <c r="W207" s="270"/>
      <c r="X207" s="270"/>
      <c r="Y207" s="271"/>
      <c r="Z207" s="271"/>
      <c r="AA207" s="271"/>
      <c r="AB207" s="271"/>
      <c r="AC207" s="27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6"/>
    </row>
    <row r="208" spans="1:78" ht="6.75" customHeight="1">
      <c r="A208" s="270"/>
      <c r="B208" s="270"/>
      <c r="C208" s="270"/>
      <c r="D208" s="270"/>
      <c r="E208" s="270"/>
      <c r="F208" s="270"/>
      <c r="G208" s="270"/>
      <c r="H208" s="270"/>
      <c r="I208" s="270"/>
      <c r="J208" s="270"/>
      <c r="K208" s="270"/>
      <c r="L208" s="270"/>
      <c r="M208" s="270"/>
      <c r="N208" s="270"/>
      <c r="O208" s="270"/>
      <c r="P208" s="270"/>
      <c r="Q208" s="270"/>
      <c r="R208" s="270"/>
      <c r="S208" s="270"/>
      <c r="T208" s="270"/>
      <c r="U208" s="270"/>
      <c r="V208" s="270"/>
      <c r="W208" s="270"/>
      <c r="X208" s="270"/>
      <c r="Y208" s="271"/>
      <c r="Z208" s="271"/>
      <c r="AA208" s="271"/>
      <c r="AB208" s="271"/>
      <c r="AC208" s="27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6"/>
    </row>
    <row r="209" spans="1:78" ht="6.75" customHeight="1" thickBot="1">
      <c r="A209" s="270"/>
      <c r="B209" s="270"/>
      <c r="C209" s="270"/>
      <c r="D209" s="270"/>
      <c r="E209" s="270"/>
      <c r="F209" s="270"/>
      <c r="G209" s="270"/>
      <c r="H209" s="270"/>
      <c r="I209" s="270"/>
      <c r="J209" s="270"/>
      <c r="K209" s="270"/>
      <c r="L209" s="270"/>
      <c r="M209" s="270"/>
      <c r="N209" s="270"/>
      <c r="O209" s="270"/>
      <c r="P209" s="270"/>
      <c r="Q209" s="270"/>
      <c r="R209" s="270"/>
      <c r="S209" s="270"/>
      <c r="T209" s="270"/>
      <c r="U209" s="270"/>
      <c r="V209" s="270"/>
      <c r="W209" s="270"/>
      <c r="X209" s="270"/>
      <c r="Y209" s="271"/>
      <c r="Z209" s="271"/>
      <c r="AA209" s="271"/>
      <c r="AB209" s="271"/>
      <c r="AC209" s="27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6"/>
    </row>
    <row r="210" spans="1:78" ht="30.75" customHeight="1" thickBot="1">
      <c r="A210" s="381" t="s">
        <v>53</v>
      </c>
      <c r="B210" s="382"/>
      <c r="C210" s="382"/>
      <c r="D210" s="382"/>
      <c r="E210" s="382"/>
      <c r="F210" s="382"/>
      <c r="G210" s="382"/>
      <c r="H210" s="382"/>
      <c r="I210" s="382"/>
      <c r="J210" s="382"/>
      <c r="K210" s="382"/>
      <c r="L210" s="382"/>
      <c r="M210" s="382"/>
      <c r="N210" s="384" t="str">
        <f>'（参考）総括表'!AB26</f>
        <v>－</v>
      </c>
      <c r="O210" s="385"/>
      <c r="P210" s="385"/>
      <c r="Q210" s="385"/>
      <c r="R210" s="385"/>
      <c r="S210" s="385"/>
      <c r="T210" s="385"/>
      <c r="U210" s="385"/>
      <c r="V210" s="385"/>
      <c r="W210" s="386"/>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c r="BS210" s="18"/>
      <c r="BT210" s="18"/>
      <c r="BU210" s="18"/>
      <c r="BV210" s="18"/>
      <c r="BW210" s="18"/>
      <c r="BX210" s="18"/>
      <c r="BY210" s="18"/>
      <c r="BZ210" s="24"/>
    </row>
    <row r="211" spans="1:78" ht="6.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c r="BS211" s="18"/>
      <c r="BT211" s="18"/>
      <c r="BU211" s="18"/>
      <c r="BV211" s="18"/>
      <c r="BW211" s="18"/>
      <c r="BX211" s="18"/>
      <c r="BY211" s="18"/>
      <c r="BZ211" s="24"/>
    </row>
    <row r="212" spans="1:78" ht="6.75" customHeight="1">
      <c r="A212" s="270" t="s">
        <v>58</v>
      </c>
      <c r="B212" s="270"/>
      <c r="C212" s="270"/>
      <c r="D212" s="270"/>
      <c r="E212" s="270"/>
      <c r="F212" s="270"/>
      <c r="G212" s="270"/>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1"/>
      <c r="AN212" s="271"/>
      <c r="AO212" s="270"/>
      <c r="AP212" s="270"/>
      <c r="AQ212" s="270"/>
      <c r="AR212" s="270"/>
      <c r="AS212" s="270"/>
      <c r="AT212" s="270"/>
      <c r="AU212" s="270"/>
      <c r="AV212" s="270"/>
      <c r="AW212" s="270"/>
      <c r="AX212" s="270"/>
      <c r="AY212" s="270"/>
      <c r="AZ212" s="270"/>
      <c r="BA212" s="270"/>
      <c r="BB212" s="270"/>
      <c r="BC212" s="270"/>
      <c r="BD212" s="270"/>
      <c r="BE212" s="270"/>
      <c r="BF212" s="270"/>
      <c r="BG212" s="270"/>
      <c r="BH212" s="270"/>
      <c r="BI212" s="270"/>
      <c r="BJ212" s="270"/>
      <c r="BK212" s="270"/>
      <c r="BL212" s="270"/>
      <c r="BM212" s="270"/>
      <c r="BN212" s="270"/>
      <c r="BO212" s="270"/>
      <c r="BP212" s="270"/>
      <c r="BQ212" s="270"/>
      <c r="BR212" s="270"/>
      <c r="BS212" s="270"/>
      <c r="BT212" s="270"/>
      <c r="BU212" s="270"/>
      <c r="BV212" s="270"/>
      <c r="BW212" s="270"/>
      <c r="BX212" s="270"/>
      <c r="BY212" s="270"/>
      <c r="BZ212" s="6"/>
    </row>
    <row r="213" spans="1:78" ht="6.75" customHeight="1">
      <c r="A213" s="270"/>
      <c r="B213" s="270"/>
      <c r="C213" s="270"/>
      <c r="D213" s="270"/>
      <c r="E213" s="270"/>
      <c r="F213" s="270"/>
      <c r="G213" s="270"/>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1"/>
      <c r="AN213" s="271"/>
      <c r="AO213" s="270"/>
      <c r="AP213" s="270"/>
      <c r="AQ213" s="270"/>
      <c r="AR213" s="270"/>
      <c r="AS213" s="270"/>
      <c r="AT213" s="270"/>
      <c r="AU213" s="270"/>
      <c r="AV213" s="270"/>
      <c r="AW213" s="270"/>
      <c r="AX213" s="270"/>
      <c r="AY213" s="270"/>
      <c r="AZ213" s="270"/>
      <c r="BA213" s="270"/>
      <c r="BB213" s="270"/>
      <c r="BC213" s="270"/>
      <c r="BD213" s="270"/>
      <c r="BE213" s="270"/>
      <c r="BF213" s="270"/>
      <c r="BG213" s="270"/>
      <c r="BH213" s="270"/>
      <c r="BI213" s="270"/>
      <c r="BJ213" s="270"/>
      <c r="BK213" s="270"/>
      <c r="BL213" s="270"/>
      <c r="BM213" s="270"/>
      <c r="BN213" s="270"/>
      <c r="BO213" s="270"/>
      <c r="BP213" s="270"/>
      <c r="BQ213" s="270"/>
      <c r="BR213" s="270"/>
      <c r="BS213" s="270"/>
      <c r="BT213" s="270"/>
      <c r="BU213" s="270"/>
      <c r="BV213" s="270"/>
      <c r="BW213" s="270"/>
      <c r="BX213" s="270"/>
      <c r="BY213" s="270"/>
      <c r="BZ213" s="6"/>
    </row>
    <row r="214" spans="1:78" ht="6.75" customHeight="1">
      <c r="A214" s="270"/>
      <c r="B214" s="270"/>
      <c r="C214" s="270"/>
      <c r="D214" s="270"/>
      <c r="E214" s="270"/>
      <c r="F214" s="270"/>
      <c r="G214" s="270"/>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1"/>
      <c r="AN214" s="271"/>
      <c r="AO214" s="270"/>
      <c r="AP214" s="270"/>
      <c r="AQ214" s="270"/>
      <c r="AR214" s="270"/>
      <c r="AS214" s="270"/>
      <c r="AT214" s="270"/>
      <c r="AU214" s="270"/>
      <c r="AV214" s="270"/>
      <c r="AW214" s="270"/>
      <c r="AX214" s="270"/>
      <c r="AY214" s="270"/>
      <c r="AZ214" s="270"/>
      <c r="BA214" s="270"/>
      <c r="BB214" s="270"/>
      <c r="BC214" s="270"/>
      <c r="BD214" s="270"/>
      <c r="BE214" s="270"/>
      <c r="BF214" s="270"/>
      <c r="BG214" s="270"/>
      <c r="BH214" s="270"/>
      <c r="BI214" s="270"/>
      <c r="BJ214" s="270"/>
      <c r="BK214" s="270"/>
      <c r="BL214" s="270"/>
      <c r="BM214" s="270"/>
      <c r="BN214" s="270"/>
      <c r="BO214" s="270"/>
      <c r="BP214" s="270"/>
      <c r="BQ214" s="270"/>
      <c r="BR214" s="270"/>
      <c r="BS214" s="270"/>
      <c r="BT214" s="270"/>
      <c r="BU214" s="270"/>
      <c r="BV214" s="270"/>
      <c r="BW214" s="270"/>
      <c r="BX214" s="270"/>
      <c r="BY214" s="270"/>
      <c r="BZ214" s="6"/>
    </row>
    <row r="215" spans="1:78" ht="9" customHeight="1">
      <c r="A215" s="394" t="s">
        <v>18</v>
      </c>
      <c r="B215" s="395"/>
      <c r="C215" s="395"/>
      <c r="D215" s="395"/>
      <c r="E215" s="395"/>
      <c r="F215" s="395"/>
      <c r="G215" s="395"/>
      <c r="H215" s="395"/>
      <c r="I215" s="395"/>
      <c r="J215" s="395"/>
      <c r="K215" s="395"/>
      <c r="L215" s="395"/>
      <c r="M215" s="396"/>
      <c r="N215" s="308"/>
      <c r="O215" s="309"/>
      <c r="P215" s="309"/>
      <c r="Q215" s="309"/>
      <c r="R215" s="309"/>
      <c r="S215" s="309"/>
      <c r="T215" s="309"/>
      <c r="U215" s="309"/>
      <c r="V215" s="309"/>
      <c r="W215" s="309"/>
      <c r="X215" s="309"/>
      <c r="Y215" s="309"/>
      <c r="Z215" s="309"/>
      <c r="AA215" s="309"/>
      <c r="AB215" s="309"/>
      <c r="AC215" s="309"/>
      <c r="AD215" s="309"/>
      <c r="AE215" s="309"/>
      <c r="AF215" s="309"/>
      <c r="AG215" s="309"/>
      <c r="AH215" s="309"/>
      <c r="AI215" s="309"/>
      <c r="AJ215" s="309"/>
      <c r="AK215" s="372"/>
      <c r="AL215" s="52"/>
      <c r="AM215" s="52"/>
      <c r="AN215" s="52"/>
      <c r="AO215" s="53"/>
      <c r="AP215" s="53"/>
      <c r="AQ215" s="53"/>
      <c r="AR215" s="53"/>
      <c r="AS215" s="53"/>
      <c r="AT215" s="53"/>
      <c r="AU215" s="53"/>
      <c r="AV215" s="53"/>
      <c r="AW215" s="53"/>
      <c r="AX215" s="53"/>
      <c r="AY215" s="53"/>
      <c r="AZ215" s="53"/>
      <c r="BA215" s="53"/>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4"/>
    </row>
    <row r="216" spans="1:78" ht="9" customHeight="1">
      <c r="A216" s="397"/>
      <c r="B216" s="398"/>
      <c r="C216" s="398"/>
      <c r="D216" s="398"/>
      <c r="E216" s="398"/>
      <c r="F216" s="398"/>
      <c r="G216" s="398"/>
      <c r="H216" s="398"/>
      <c r="I216" s="398"/>
      <c r="J216" s="398"/>
      <c r="K216" s="398"/>
      <c r="L216" s="398"/>
      <c r="M216" s="399"/>
      <c r="N216" s="310"/>
      <c r="O216" s="311"/>
      <c r="P216" s="311"/>
      <c r="Q216" s="311"/>
      <c r="R216" s="311"/>
      <c r="S216" s="311"/>
      <c r="T216" s="311"/>
      <c r="U216" s="311"/>
      <c r="V216" s="311"/>
      <c r="W216" s="311"/>
      <c r="X216" s="311"/>
      <c r="Y216" s="311"/>
      <c r="Z216" s="311"/>
      <c r="AA216" s="311"/>
      <c r="AB216" s="311"/>
      <c r="AC216" s="311"/>
      <c r="AD216" s="311"/>
      <c r="AE216" s="311"/>
      <c r="AF216" s="311"/>
      <c r="AG216" s="311"/>
      <c r="AH216" s="311"/>
      <c r="AI216" s="311"/>
      <c r="AJ216" s="311"/>
      <c r="AK216" s="373"/>
      <c r="AL216" s="52"/>
      <c r="AM216" s="52"/>
      <c r="AN216" s="52"/>
      <c r="AO216" s="53"/>
      <c r="AP216" s="53"/>
      <c r="AQ216" s="53"/>
      <c r="AR216" s="53"/>
      <c r="AS216" s="53"/>
      <c r="AT216" s="53"/>
      <c r="AU216" s="53"/>
      <c r="AV216" s="53"/>
      <c r="AW216" s="53"/>
      <c r="AX216" s="53"/>
      <c r="AY216" s="53"/>
      <c r="AZ216" s="53"/>
      <c r="BA216" s="53"/>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4"/>
    </row>
    <row r="217" spans="1:78" ht="9" customHeight="1">
      <c r="A217" s="400"/>
      <c r="B217" s="401"/>
      <c r="C217" s="401"/>
      <c r="D217" s="401"/>
      <c r="E217" s="401"/>
      <c r="F217" s="401"/>
      <c r="G217" s="401"/>
      <c r="H217" s="401"/>
      <c r="I217" s="401"/>
      <c r="J217" s="401"/>
      <c r="K217" s="401"/>
      <c r="L217" s="401"/>
      <c r="M217" s="402"/>
      <c r="N217" s="312"/>
      <c r="O217" s="313"/>
      <c r="P217" s="313"/>
      <c r="Q217" s="313"/>
      <c r="R217" s="313"/>
      <c r="S217" s="313"/>
      <c r="T217" s="313"/>
      <c r="U217" s="313"/>
      <c r="V217" s="313"/>
      <c r="W217" s="313"/>
      <c r="X217" s="313"/>
      <c r="Y217" s="313"/>
      <c r="Z217" s="313"/>
      <c r="AA217" s="313"/>
      <c r="AB217" s="313"/>
      <c r="AC217" s="313"/>
      <c r="AD217" s="313"/>
      <c r="AE217" s="313"/>
      <c r="AF217" s="313"/>
      <c r="AG217" s="313"/>
      <c r="AH217" s="313"/>
      <c r="AI217" s="313"/>
      <c r="AJ217" s="313"/>
      <c r="AK217" s="374"/>
      <c r="AL217" s="55"/>
      <c r="AM217" s="55"/>
      <c r="AN217" s="55"/>
      <c r="AO217" s="53"/>
      <c r="AP217" s="53"/>
      <c r="AQ217" s="53"/>
      <c r="AR217" s="53"/>
      <c r="AS217" s="53"/>
      <c r="AT217" s="53"/>
      <c r="AU217" s="53"/>
      <c r="AV217" s="53"/>
      <c r="AW217" s="53"/>
      <c r="AX217" s="53"/>
      <c r="AY217" s="53"/>
      <c r="AZ217" s="53"/>
      <c r="BA217" s="53"/>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4"/>
    </row>
    <row r="218" spans="1:78" ht="9" customHeight="1">
      <c r="A218" s="281" t="s">
        <v>109</v>
      </c>
      <c r="B218" s="282"/>
      <c r="C218" s="282"/>
      <c r="D218" s="282"/>
      <c r="E218" s="282"/>
      <c r="F218" s="282"/>
      <c r="G218" s="282"/>
      <c r="H218" s="282"/>
      <c r="I218" s="282"/>
      <c r="J218" s="282"/>
      <c r="K218" s="282"/>
      <c r="L218" s="282"/>
      <c r="M218" s="283"/>
      <c r="N218" s="290"/>
      <c r="O218" s="291"/>
      <c r="P218" s="291"/>
      <c r="Q218" s="291"/>
      <c r="R218" s="291"/>
      <c r="S218" s="291"/>
      <c r="T218" s="291"/>
      <c r="U218" s="291"/>
      <c r="V218" s="291"/>
      <c r="W218" s="291"/>
      <c r="X218" s="291"/>
      <c r="Y218" s="291"/>
      <c r="Z218" s="291"/>
      <c r="AA218" s="291"/>
      <c r="AB218" s="291"/>
      <c r="AC218" s="291"/>
      <c r="AD218" s="291"/>
      <c r="AE218" s="291"/>
      <c r="AF218" s="291"/>
      <c r="AG218" s="291"/>
      <c r="AH218" s="291"/>
      <c r="AI218" s="291"/>
      <c r="AJ218" s="291"/>
      <c r="AK218" s="292"/>
      <c r="AL218" s="55"/>
      <c r="AM218" s="55"/>
      <c r="AN218" s="55"/>
      <c r="AO218" s="56"/>
      <c r="AP218" s="56"/>
      <c r="AQ218" s="56"/>
      <c r="AR218" s="56"/>
      <c r="AS218" s="56"/>
      <c r="AT218" s="56"/>
      <c r="AU218" s="56"/>
      <c r="AV218" s="56"/>
      <c r="AW218" s="56"/>
      <c r="AX218" s="56"/>
      <c r="AY218" s="56"/>
      <c r="AZ218" s="56"/>
      <c r="BA218" s="56"/>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4"/>
    </row>
    <row r="219" spans="1:78" ht="9" customHeight="1">
      <c r="A219" s="284"/>
      <c r="B219" s="285"/>
      <c r="C219" s="285"/>
      <c r="D219" s="285"/>
      <c r="E219" s="285"/>
      <c r="F219" s="285"/>
      <c r="G219" s="285"/>
      <c r="H219" s="285"/>
      <c r="I219" s="285"/>
      <c r="J219" s="285"/>
      <c r="K219" s="285"/>
      <c r="L219" s="285"/>
      <c r="M219" s="286"/>
      <c r="N219" s="293"/>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5"/>
      <c r="AL219" s="55"/>
      <c r="AM219" s="55"/>
      <c r="AN219" s="55"/>
      <c r="AO219" s="56"/>
      <c r="AP219" s="56"/>
      <c r="AQ219" s="56"/>
      <c r="AR219" s="56"/>
      <c r="AS219" s="56"/>
      <c r="AT219" s="56"/>
      <c r="AU219" s="56"/>
      <c r="AV219" s="56"/>
      <c r="AW219" s="56"/>
      <c r="AX219" s="56"/>
      <c r="AY219" s="56"/>
      <c r="AZ219" s="56"/>
      <c r="BA219" s="56"/>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4"/>
    </row>
    <row r="220" spans="1:78" ht="9" customHeight="1">
      <c r="A220" s="287"/>
      <c r="B220" s="288"/>
      <c r="C220" s="288"/>
      <c r="D220" s="288"/>
      <c r="E220" s="288"/>
      <c r="F220" s="288"/>
      <c r="G220" s="288"/>
      <c r="H220" s="288"/>
      <c r="I220" s="288"/>
      <c r="J220" s="288"/>
      <c r="K220" s="288"/>
      <c r="L220" s="288"/>
      <c r="M220" s="289"/>
      <c r="N220" s="296"/>
      <c r="O220" s="297"/>
      <c r="P220" s="297"/>
      <c r="Q220" s="297"/>
      <c r="R220" s="297"/>
      <c r="S220" s="297"/>
      <c r="T220" s="297"/>
      <c r="U220" s="297"/>
      <c r="V220" s="297"/>
      <c r="W220" s="297"/>
      <c r="X220" s="297"/>
      <c r="Y220" s="297"/>
      <c r="Z220" s="297"/>
      <c r="AA220" s="297"/>
      <c r="AB220" s="297"/>
      <c r="AC220" s="297"/>
      <c r="AD220" s="297"/>
      <c r="AE220" s="297"/>
      <c r="AF220" s="297"/>
      <c r="AG220" s="297"/>
      <c r="AH220" s="297"/>
      <c r="AI220" s="297"/>
      <c r="AJ220" s="297"/>
      <c r="AK220" s="298"/>
      <c r="AL220" s="57"/>
      <c r="AM220" s="57"/>
      <c r="AN220" s="57"/>
      <c r="AO220" s="56"/>
      <c r="AP220" s="56"/>
      <c r="AQ220" s="56"/>
      <c r="AR220" s="56"/>
      <c r="AS220" s="56"/>
      <c r="AT220" s="56"/>
      <c r="AU220" s="56"/>
      <c r="AV220" s="56"/>
      <c r="AW220" s="56"/>
      <c r="AX220" s="56"/>
      <c r="AY220" s="56"/>
      <c r="AZ220" s="56"/>
      <c r="BA220" s="56"/>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4"/>
    </row>
    <row r="221" spans="1:78" ht="9" customHeight="1">
      <c r="A221" s="281" t="s">
        <v>110</v>
      </c>
      <c r="B221" s="282"/>
      <c r="C221" s="282"/>
      <c r="D221" s="282"/>
      <c r="E221" s="282"/>
      <c r="F221" s="282"/>
      <c r="G221" s="282"/>
      <c r="H221" s="282"/>
      <c r="I221" s="282"/>
      <c r="J221" s="282"/>
      <c r="K221" s="282"/>
      <c r="L221" s="282"/>
      <c r="M221" s="283"/>
      <c r="N221" s="308"/>
      <c r="O221" s="309"/>
      <c r="P221" s="309"/>
      <c r="Q221" s="309"/>
      <c r="R221" s="309"/>
      <c r="S221" s="309"/>
      <c r="T221" s="378" t="s">
        <v>35</v>
      </c>
      <c r="U221" s="378"/>
      <c r="V221" s="309"/>
      <c r="W221" s="309"/>
      <c r="X221" s="309"/>
      <c r="Y221" s="309"/>
      <c r="Z221" s="309"/>
      <c r="AA221" s="309"/>
      <c r="AB221" s="378" t="s">
        <v>34</v>
      </c>
      <c r="AC221" s="378"/>
      <c r="AD221" s="309"/>
      <c r="AE221" s="309"/>
      <c r="AF221" s="309"/>
      <c r="AG221" s="309"/>
      <c r="AH221" s="309"/>
      <c r="AI221" s="309"/>
      <c r="AJ221" s="314" t="s">
        <v>33</v>
      </c>
      <c r="AK221" s="317"/>
      <c r="AL221" s="55"/>
      <c r="AM221" s="55"/>
      <c r="AN221" s="55"/>
      <c r="AO221" s="56"/>
      <c r="AP221" s="56"/>
      <c r="AQ221" s="56"/>
      <c r="AR221" s="56"/>
      <c r="AS221" s="56"/>
      <c r="AT221" s="56"/>
      <c r="AU221" s="56"/>
      <c r="AV221" s="56"/>
      <c r="AW221" s="56"/>
      <c r="AX221" s="56"/>
      <c r="AY221" s="56"/>
      <c r="AZ221" s="56"/>
      <c r="BA221" s="56"/>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4"/>
    </row>
    <row r="222" spans="1:78" ht="9" customHeight="1">
      <c r="A222" s="284"/>
      <c r="B222" s="285"/>
      <c r="C222" s="285"/>
      <c r="D222" s="285"/>
      <c r="E222" s="285"/>
      <c r="F222" s="285"/>
      <c r="G222" s="285"/>
      <c r="H222" s="285"/>
      <c r="I222" s="285"/>
      <c r="J222" s="285"/>
      <c r="K222" s="285"/>
      <c r="L222" s="285"/>
      <c r="M222" s="286"/>
      <c r="N222" s="310"/>
      <c r="O222" s="311"/>
      <c r="P222" s="311"/>
      <c r="Q222" s="311"/>
      <c r="R222" s="311"/>
      <c r="S222" s="311"/>
      <c r="T222" s="379"/>
      <c r="U222" s="379"/>
      <c r="V222" s="311"/>
      <c r="W222" s="311"/>
      <c r="X222" s="311"/>
      <c r="Y222" s="311"/>
      <c r="Z222" s="311"/>
      <c r="AA222" s="311"/>
      <c r="AB222" s="379"/>
      <c r="AC222" s="379"/>
      <c r="AD222" s="311"/>
      <c r="AE222" s="311"/>
      <c r="AF222" s="311"/>
      <c r="AG222" s="311"/>
      <c r="AH222" s="311"/>
      <c r="AI222" s="311"/>
      <c r="AJ222" s="315"/>
      <c r="AK222" s="318"/>
      <c r="AL222" s="55"/>
      <c r="AM222" s="55"/>
      <c r="AN222" s="55"/>
      <c r="AO222" s="56"/>
      <c r="AP222" s="56"/>
      <c r="AQ222" s="56"/>
      <c r="AR222" s="56"/>
      <c r="AS222" s="56"/>
      <c r="AT222" s="56"/>
      <c r="AU222" s="56"/>
      <c r="AV222" s="56"/>
      <c r="AW222" s="56"/>
      <c r="AX222" s="56"/>
      <c r="AY222" s="56"/>
      <c r="AZ222" s="56"/>
      <c r="BA222" s="56"/>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4"/>
    </row>
    <row r="223" spans="1:78" ht="9" customHeight="1">
      <c r="A223" s="287"/>
      <c r="B223" s="288"/>
      <c r="C223" s="288"/>
      <c r="D223" s="288"/>
      <c r="E223" s="288"/>
      <c r="F223" s="288"/>
      <c r="G223" s="288"/>
      <c r="H223" s="288"/>
      <c r="I223" s="288"/>
      <c r="J223" s="288"/>
      <c r="K223" s="288"/>
      <c r="L223" s="288"/>
      <c r="M223" s="289"/>
      <c r="N223" s="312"/>
      <c r="O223" s="313"/>
      <c r="P223" s="313"/>
      <c r="Q223" s="313"/>
      <c r="R223" s="313"/>
      <c r="S223" s="313"/>
      <c r="T223" s="380"/>
      <c r="U223" s="380"/>
      <c r="V223" s="313"/>
      <c r="W223" s="313"/>
      <c r="X223" s="313"/>
      <c r="Y223" s="313"/>
      <c r="Z223" s="313"/>
      <c r="AA223" s="313"/>
      <c r="AB223" s="380"/>
      <c r="AC223" s="380"/>
      <c r="AD223" s="313"/>
      <c r="AE223" s="313"/>
      <c r="AF223" s="313"/>
      <c r="AG223" s="313"/>
      <c r="AH223" s="313"/>
      <c r="AI223" s="313"/>
      <c r="AJ223" s="316"/>
      <c r="AK223" s="319"/>
      <c r="AL223" s="57"/>
      <c r="AM223" s="57"/>
      <c r="AN223" s="57"/>
      <c r="AO223" s="56"/>
      <c r="AP223" s="56"/>
      <c r="AQ223" s="56"/>
      <c r="AR223" s="56"/>
      <c r="AS223" s="56"/>
      <c r="AT223" s="56"/>
      <c r="AU223" s="56"/>
      <c r="AV223" s="56"/>
      <c r="AW223" s="56"/>
      <c r="AX223" s="56"/>
      <c r="AY223" s="56"/>
      <c r="AZ223" s="56"/>
      <c r="BA223" s="56"/>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4"/>
    </row>
    <row r="224" spans="1:78" ht="30" customHeight="1">
      <c r="A224" s="320" t="s">
        <v>117</v>
      </c>
      <c r="B224" s="320"/>
      <c r="C224" s="320"/>
      <c r="D224" s="320"/>
      <c r="E224" s="320"/>
      <c r="F224" s="320"/>
      <c r="G224" s="320"/>
      <c r="H224" s="320"/>
      <c r="I224" s="320"/>
      <c r="J224" s="320"/>
      <c r="K224" s="320"/>
      <c r="L224" s="320"/>
      <c r="M224" s="320"/>
      <c r="N224" s="320"/>
      <c r="O224" s="320"/>
      <c r="P224" s="320"/>
      <c r="Q224" s="320"/>
      <c r="R224" s="320"/>
      <c r="S224" s="320"/>
      <c r="T224" s="320"/>
      <c r="U224" s="320"/>
      <c r="V224" s="320"/>
      <c r="W224" s="320"/>
      <c r="X224" s="320"/>
      <c r="Y224" s="320"/>
      <c r="Z224" s="320"/>
      <c r="AA224" s="320"/>
      <c r="AB224" s="320"/>
      <c r="AC224" s="320"/>
      <c r="AD224" s="320"/>
      <c r="AE224" s="320"/>
      <c r="AF224" s="320"/>
      <c r="AG224" s="320"/>
      <c r="AH224" s="320"/>
      <c r="AI224" s="320"/>
      <c r="AJ224" s="320"/>
      <c r="AK224" s="320"/>
      <c r="AL224" s="320"/>
      <c r="AM224" s="320"/>
      <c r="AN224" s="320"/>
      <c r="AO224" s="320"/>
      <c r="AP224" s="320"/>
      <c r="AQ224" s="320"/>
      <c r="AR224" s="320"/>
      <c r="AS224" s="320"/>
      <c r="AT224" s="320"/>
      <c r="AU224" s="320"/>
      <c r="AV224" s="320"/>
      <c r="AW224" s="320"/>
      <c r="AX224" s="320"/>
      <c r="AY224" s="320"/>
      <c r="AZ224" s="320"/>
      <c r="BA224" s="320"/>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6"/>
    </row>
    <row r="225" spans="1:78" ht="6.75" customHeight="1">
      <c r="A225" s="272" t="s">
        <v>203</v>
      </c>
      <c r="B225" s="272"/>
      <c r="C225" s="272"/>
      <c r="D225" s="272"/>
      <c r="E225" s="272"/>
      <c r="F225" s="272"/>
      <c r="G225" s="272"/>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1"/>
      <c r="AP225" s="271"/>
      <c r="AQ225" s="271"/>
      <c r="AR225" s="271"/>
      <c r="AS225" s="271"/>
      <c r="AT225" s="271"/>
      <c r="AU225" s="271"/>
      <c r="AV225" s="271"/>
      <c r="AW225" s="271"/>
      <c r="AX225" s="271"/>
      <c r="AY225" s="271"/>
      <c r="AZ225" s="271"/>
      <c r="BA225" s="271"/>
      <c r="BB225" s="271"/>
      <c r="BC225" s="271"/>
      <c r="BD225" s="271"/>
      <c r="BE225" s="271"/>
      <c r="BF225" s="271"/>
      <c r="BG225" s="271"/>
      <c r="BH225" s="271"/>
      <c r="BI225" s="271"/>
      <c r="BJ225" s="271"/>
      <c r="BK225" s="271"/>
      <c r="BL225" s="271"/>
      <c r="BM225" s="271"/>
      <c r="BN225" s="271"/>
      <c r="BO225" s="271"/>
      <c r="BP225" s="271"/>
      <c r="BQ225" s="271"/>
      <c r="BR225" s="271"/>
      <c r="BS225" s="271"/>
      <c r="BT225" s="271"/>
      <c r="BU225" s="271"/>
      <c r="BV225" s="271"/>
      <c r="BW225" s="271"/>
      <c r="BX225" s="271"/>
      <c r="BY225" s="271"/>
      <c r="BZ225" s="6"/>
    </row>
    <row r="226" spans="1:78" ht="6.75" customHeight="1">
      <c r="A226" s="272"/>
      <c r="B226" s="272"/>
      <c r="C226" s="272"/>
      <c r="D226" s="272"/>
      <c r="E226" s="272"/>
      <c r="F226" s="272"/>
      <c r="G226" s="272"/>
      <c r="H226" s="272"/>
      <c r="I226" s="272"/>
      <c r="J226" s="272"/>
      <c r="K226" s="272"/>
      <c r="L226" s="272"/>
      <c r="M226" s="272"/>
      <c r="N226" s="272"/>
      <c r="O226" s="272"/>
      <c r="P226" s="272"/>
      <c r="Q226" s="272"/>
      <c r="R226" s="272"/>
      <c r="S226" s="272"/>
      <c r="T226" s="272"/>
      <c r="U226" s="272"/>
      <c r="V226" s="272"/>
      <c r="W226" s="272"/>
      <c r="X226" s="272"/>
      <c r="Y226" s="272"/>
      <c r="Z226" s="272"/>
      <c r="AA226" s="272"/>
      <c r="AB226" s="272"/>
      <c r="AC226" s="272"/>
      <c r="AD226" s="272"/>
      <c r="AE226" s="272"/>
      <c r="AF226" s="272"/>
      <c r="AG226" s="272"/>
      <c r="AH226" s="272"/>
      <c r="AI226" s="272"/>
      <c r="AJ226" s="272"/>
      <c r="AK226" s="272"/>
      <c r="AL226" s="272"/>
      <c r="AM226" s="272"/>
      <c r="AN226" s="272"/>
      <c r="AO226" s="271"/>
      <c r="AP226" s="271"/>
      <c r="AQ226" s="271"/>
      <c r="AR226" s="271"/>
      <c r="AS226" s="271"/>
      <c r="AT226" s="271"/>
      <c r="AU226" s="271"/>
      <c r="AV226" s="271"/>
      <c r="AW226" s="271"/>
      <c r="AX226" s="271"/>
      <c r="AY226" s="271"/>
      <c r="AZ226" s="271"/>
      <c r="BA226" s="271"/>
      <c r="BB226" s="271"/>
      <c r="BC226" s="271"/>
      <c r="BD226" s="271"/>
      <c r="BE226" s="271"/>
      <c r="BF226" s="271"/>
      <c r="BG226" s="271"/>
      <c r="BH226" s="271"/>
      <c r="BI226" s="271"/>
      <c r="BJ226" s="271"/>
      <c r="BK226" s="271"/>
      <c r="BL226" s="271"/>
      <c r="BM226" s="271"/>
      <c r="BN226" s="271"/>
      <c r="BO226" s="271"/>
      <c r="BP226" s="271"/>
      <c r="BQ226" s="271"/>
      <c r="BR226" s="271"/>
      <c r="BS226" s="271"/>
      <c r="BT226" s="271"/>
      <c r="BU226" s="271"/>
      <c r="BV226" s="271"/>
      <c r="BW226" s="271"/>
      <c r="BX226" s="271"/>
      <c r="BY226" s="271"/>
      <c r="BZ226" s="6"/>
    </row>
    <row r="227" spans="1:78" ht="6.75" customHeight="1">
      <c r="A227" s="272"/>
      <c r="B227" s="272"/>
      <c r="C227" s="272"/>
      <c r="D227" s="272"/>
      <c r="E227" s="272"/>
      <c r="F227" s="272"/>
      <c r="G227" s="272"/>
      <c r="H227" s="272"/>
      <c r="I227" s="272"/>
      <c r="J227" s="272"/>
      <c r="K227" s="272"/>
      <c r="L227" s="272"/>
      <c r="M227" s="272"/>
      <c r="N227" s="272"/>
      <c r="O227" s="272"/>
      <c r="P227" s="272"/>
      <c r="Q227" s="272"/>
      <c r="R227" s="272"/>
      <c r="S227" s="272"/>
      <c r="T227" s="272"/>
      <c r="U227" s="272"/>
      <c r="V227" s="272"/>
      <c r="W227" s="272"/>
      <c r="X227" s="272"/>
      <c r="Y227" s="272"/>
      <c r="Z227" s="272"/>
      <c r="AA227" s="272"/>
      <c r="AB227" s="272"/>
      <c r="AC227" s="272"/>
      <c r="AD227" s="272"/>
      <c r="AE227" s="272"/>
      <c r="AF227" s="272"/>
      <c r="AG227" s="272"/>
      <c r="AH227" s="272"/>
      <c r="AI227" s="272"/>
      <c r="AJ227" s="272"/>
      <c r="AK227" s="272"/>
      <c r="AL227" s="272"/>
      <c r="AM227" s="272"/>
      <c r="AN227" s="272"/>
      <c r="AO227" s="271"/>
      <c r="AP227" s="271"/>
      <c r="AQ227" s="271"/>
      <c r="AR227" s="271"/>
      <c r="AS227" s="271"/>
      <c r="AT227" s="271"/>
      <c r="AU227" s="271"/>
      <c r="AV227" s="271"/>
      <c r="AW227" s="271"/>
      <c r="AX227" s="271"/>
      <c r="AY227" s="271"/>
      <c r="AZ227" s="271"/>
      <c r="BA227" s="271"/>
      <c r="BB227" s="271"/>
      <c r="BC227" s="271"/>
      <c r="BD227" s="271"/>
      <c r="BE227" s="271"/>
      <c r="BF227" s="271"/>
      <c r="BG227" s="271"/>
      <c r="BH227" s="271"/>
      <c r="BI227" s="271"/>
      <c r="BJ227" s="271"/>
      <c r="BK227" s="271"/>
      <c r="BL227" s="271"/>
      <c r="BM227" s="271"/>
      <c r="BN227" s="271"/>
      <c r="BO227" s="271"/>
      <c r="BP227" s="271"/>
      <c r="BQ227" s="271"/>
      <c r="BR227" s="271"/>
      <c r="BS227" s="271"/>
      <c r="BT227" s="271"/>
      <c r="BU227" s="271"/>
      <c r="BV227" s="271"/>
      <c r="BW227" s="271"/>
      <c r="BX227" s="271"/>
      <c r="BY227" s="271"/>
      <c r="BZ227" s="6"/>
    </row>
    <row r="228" spans="1:78" ht="9" customHeight="1">
      <c r="A228" s="281" t="s">
        <v>111</v>
      </c>
      <c r="B228" s="282"/>
      <c r="C228" s="282"/>
      <c r="D228" s="282"/>
      <c r="E228" s="282"/>
      <c r="F228" s="282"/>
      <c r="G228" s="282"/>
      <c r="H228" s="282"/>
      <c r="I228" s="282"/>
      <c r="J228" s="282"/>
      <c r="K228" s="282"/>
      <c r="L228" s="282"/>
      <c r="M228" s="283"/>
      <c r="N228" s="299"/>
      <c r="O228" s="300"/>
      <c r="P228" s="300"/>
      <c r="Q228" s="300"/>
      <c r="R228" s="300"/>
      <c r="S228" s="300"/>
      <c r="T228" s="300"/>
      <c r="U228" s="300"/>
      <c r="V228" s="300"/>
      <c r="W228" s="300"/>
      <c r="X228" s="300"/>
      <c r="Y228" s="300"/>
      <c r="Z228" s="300"/>
      <c r="AA228" s="300"/>
      <c r="AB228" s="300"/>
      <c r="AC228" s="300"/>
      <c r="AD228" s="300"/>
      <c r="AE228" s="300"/>
      <c r="AF228" s="300"/>
      <c r="AG228" s="300"/>
      <c r="AH228" s="300"/>
      <c r="AI228" s="300"/>
      <c r="AJ228" s="300"/>
      <c r="AK228" s="301"/>
      <c r="AL228" s="52"/>
      <c r="AM228" s="52"/>
      <c r="AN228" s="52"/>
      <c r="AO228" s="53"/>
      <c r="AP228" s="53"/>
      <c r="AQ228" s="53"/>
      <c r="AR228" s="53"/>
      <c r="AS228" s="53"/>
      <c r="AT228" s="53"/>
      <c r="AU228" s="53"/>
      <c r="AV228" s="53"/>
      <c r="AW228" s="53"/>
      <c r="AX228" s="53"/>
      <c r="AY228" s="53"/>
      <c r="AZ228" s="53"/>
      <c r="BA228" s="53"/>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4"/>
    </row>
    <row r="229" spans="1:78" ht="9" customHeight="1">
      <c r="A229" s="284"/>
      <c r="B229" s="285"/>
      <c r="C229" s="285"/>
      <c r="D229" s="285"/>
      <c r="E229" s="285"/>
      <c r="F229" s="285"/>
      <c r="G229" s="285"/>
      <c r="H229" s="285"/>
      <c r="I229" s="285"/>
      <c r="J229" s="285"/>
      <c r="K229" s="285"/>
      <c r="L229" s="285"/>
      <c r="M229" s="286"/>
      <c r="N229" s="302"/>
      <c r="O229" s="303"/>
      <c r="P229" s="303"/>
      <c r="Q229" s="303"/>
      <c r="R229" s="303"/>
      <c r="S229" s="303"/>
      <c r="T229" s="303"/>
      <c r="U229" s="303"/>
      <c r="V229" s="303"/>
      <c r="W229" s="303"/>
      <c r="X229" s="303"/>
      <c r="Y229" s="303"/>
      <c r="Z229" s="303"/>
      <c r="AA229" s="303"/>
      <c r="AB229" s="303"/>
      <c r="AC229" s="303"/>
      <c r="AD229" s="303"/>
      <c r="AE229" s="303"/>
      <c r="AF229" s="303"/>
      <c r="AG229" s="303"/>
      <c r="AH229" s="303"/>
      <c r="AI229" s="303"/>
      <c r="AJ229" s="303"/>
      <c r="AK229" s="304"/>
      <c r="AL229" s="52"/>
      <c r="AM229" s="52"/>
      <c r="AN229" s="52"/>
      <c r="AO229" s="53"/>
      <c r="AP229" s="53"/>
      <c r="AQ229" s="53"/>
      <c r="AR229" s="53"/>
      <c r="AS229" s="53"/>
      <c r="AT229" s="53"/>
      <c r="AU229" s="53"/>
      <c r="AV229" s="53"/>
      <c r="AW229" s="53"/>
      <c r="AX229" s="53"/>
      <c r="AY229" s="53"/>
      <c r="AZ229" s="53"/>
      <c r="BA229" s="53"/>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4"/>
    </row>
    <row r="230" spans="1:78" ht="9" customHeight="1">
      <c r="A230" s="287"/>
      <c r="B230" s="288"/>
      <c r="C230" s="288"/>
      <c r="D230" s="288"/>
      <c r="E230" s="288"/>
      <c r="F230" s="288"/>
      <c r="G230" s="288"/>
      <c r="H230" s="288"/>
      <c r="I230" s="288"/>
      <c r="J230" s="288"/>
      <c r="K230" s="288"/>
      <c r="L230" s="288"/>
      <c r="M230" s="289"/>
      <c r="N230" s="305"/>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307"/>
      <c r="AL230" s="55"/>
      <c r="AM230" s="55"/>
      <c r="AN230" s="55"/>
      <c r="AO230" s="53"/>
      <c r="AP230" s="53"/>
      <c r="AQ230" s="53"/>
      <c r="AR230" s="53"/>
      <c r="AS230" s="53"/>
      <c r="AT230" s="53"/>
      <c r="AU230" s="53"/>
      <c r="AV230" s="53"/>
      <c r="AW230" s="53"/>
      <c r="AX230" s="53"/>
      <c r="AY230" s="53"/>
      <c r="AZ230" s="53"/>
      <c r="BA230" s="53"/>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4"/>
    </row>
    <row r="231" spans="1:78" ht="9" customHeight="1">
      <c r="A231" s="281" t="s">
        <v>112</v>
      </c>
      <c r="B231" s="282"/>
      <c r="C231" s="282"/>
      <c r="D231" s="282"/>
      <c r="E231" s="282"/>
      <c r="F231" s="282"/>
      <c r="G231" s="282"/>
      <c r="H231" s="282"/>
      <c r="I231" s="282"/>
      <c r="J231" s="282"/>
      <c r="K231" s="282"/>
      <c r="L231" s="282"/>
      <c r="M231" s="283"/>
      <c r="N231" s="308"/>
      <c r="O231" s="309"/>
      <c r="P231" s="309"/>
      <c r="Q231" s="309"/>
      <c r="R231" s="309"/>
      <c r="S231" s="309"/>
      <c r="T231" s="314" t="s">
        <v>11</v>
      </c>
      <c r="U231" s="314"/>
      <c r="V231" s="309"/>
      <c r="W231" s="309"/>
      <c r="X231" s="309"/>
      <c r="Y231" s="309"/>
      <c r="Z231" s="309"/>
      <c r="AA231" s="309"/>
      <c r="AB231" s="314" t="s">
        <v>34</v>
      </c>
      <c r="AC231" s="314"/>
      <c r="AD231" s="309"/>
      <c r="AE231" s="309"/>
      <c r="AF231" s="309"/>
      <c r="AG231" s="309"/>
      <c r="AH231" s="309"/>
      <c r="AI231" s="309"/>
      <c r="AJ231" s="314" t="s">
        <v>9</v>
      </c>
      <c r="AK231" s="317"/>
      <c r="AL231" s="55"/>
      <c r="AM231" s="55"/>
      <c r="AN231" s="55"/>
      <c r="AO231" s="56"/>
      <c r="AP231" s="56"/>
      <c r="AQ231" s="56"/>
      <c r="AR231" s="56"/>
      <c r="AS231" s="56"/>
      <c r="AT231" s="56"/>
      <c r="AU231" s="56"/>
      <c r="AV231" s="56"/>
      <c r="AW231" s="56"/>
      <c r="AX231" s="56"/>
      <c r="AY231" s="56"/>
      <c r="AZ231" s="56"/>
      <c r="BA231" s="56"/>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4"/>
    </row>
    <row r="232" spans="1:78" ht="9" customHeight="1">
      <c r="A232" s="284"/>
      <c r="B232" s="285"/>
      <c r="C232" s="285"/>
      <c r="D232" s="285"/>
      <c r="E232" s="285"/>
      <c r="F232" s="285"/>
      <c r="G232" s="285"/>
      <c r="H232" s="285"/>
      <c r="I232" s="285"/>
      <c r="J232" s="285"/>
      <c r="K232" s="285"/>
      <c r="L232" s="285"/>
      <c r="M232" s="286"/>
      <c r="N232" s="310"/>
      <c r="O232" s="311"/>
      <c r="P232" s="311"/>
      <c r="Q232" s="311"/>
      <c r="R232" s="311"/>
      <c r="S232" s="311"/>
      <c r="T232" s="315"/>
      <c r="U232" s="315"/>
      <c r="V232" s="311"/>
      <c r="W232" s="311"/>
      <c r="X232" s="311"/>
      <c r="Y232" s="311"/>
      <c r="Z232" s="311"/>
      <c r="AA232" s="311"/>
      <c r="AB232" s="315"/>
      <c r="AC232" s="315"/>
      <c r="AD232" s="311"/>
      <c r="AE232" s="311"/>
      <c r="AF232" s="311"/>
      <c r="AG232" s="311"/>
      <c r="AH232" s="311"/>
      <c r="AI232" s="311"/>
      <c r="AJ232" s="315"/>
      <c r="AK232" s="318"/>
      <c r="AL232" s="55"/>
      <c r="AM232" s="55"/>
      <c r="AN232" s="55"/>
      <c r="AO232" s="56"/>
      <c r="AP232" s="56"/>
      <c r="AQ232" s="56"/>
      <c r="AR232" s="56"/>
      <c r="AS232" s="56"/>
      <c r="AT232" s="56"/>
      <c r="AU232" s="56"/>
      <c r="AV232" s="56"/>
      <c r="AW232" s="56"/>
      <c r="AX232" s="56"/>
      <c r="AY232" s="56"/>
      <c r="AZ232" s="56"/>
      <c r="BA232" s="56"/>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4"/>
    </row>
    <row r="233" spans="1:78" ht="9" customHeight="1">
      <c r="A233" s="287"/>
      <c r="B233" s="288"/>
      <c r="C233" s="288"/>
      <c r="D233" s="288"/>
      <c r="E233" s="288"/>
      <c r="F233" s="288"/>
      <c r="G233" s="288"/>
      <c r="H233" s="288"/>
      <c r="I233" s="288"/>
      <c r="J233" s="288"/>
      <c r="K233" s="288"/>
      <c r="L233" s="288"/>
      <c r="M233" s="289"/>
      <c r="N233" s="312"/>
      <c r="O233" s="313"/>
      <c r="P233" s="313"/>
      <c r="Q233" s="313"/>
      <c r="R233" s="313"/>
      <c r="S233" s="313"/>
      <c r="T233" s="316"/>
      <c r="U233" s="316"/>
      <c r="V233" s="313"/>
      <c r="W233" s="313"/>
      <c r="X233" s="313"/>
      <c r="Y233" s="313"/>
      <c r="Z233" s="313"/>
      <c r="AA233" s="313"/>
      <c r="AB233" s="316"/>
      <c r="AC233" s="316"/>
      <c r="AD233" s="313"/>
      <c r="AE233" s="313"/>
      <c r="AF233" s="313"/>
      <c r="AG233" s="313"/>
      <c r="AH233" s="313"/>
      <c r="AI233" s="313"/>
      <c r="AJ233" s="316"/>
      <c r="AK233" s="319"/>
      <c r="AL233" s="57"/>
      <c r="AM233" s="57"/>
      <c r="AN233" s="57"/>
      <c r="AO233" s="56"/>
      <c r="AP233" s="56"/>
      <c r="AQ233" s="56"/>
      <c r="AR233" s="56"/>
      <c r="AS233" s="56"/>
      <c r="AT233" s="56"/>
      <c r="AU233" s="56"/>
      <c r="AV233" s="56"/>
      <c r="AW233" s="56"/>
      <c r="AX233" s="56"/>
      <c r="AY233" s="56"/>
      <c r="AZ233" s="56"/>
      <c r="BA233" s="56"/>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4"/>
    </row>
    <row r="234" spans="1:78" ht="30" customHeight="1">
      <c r="A234" s="320" t="s">
        <v>60</v>
      </c>
      <c r="B234" s="320"/>
      <c r="C234" s="320"/>
      <c r="D234" s="320"/>
      <c r="E234" s="320"/>
      <c r="F234" s="320"/>
      <c r="G234" s="320"/>
      <c r="H234" s="320"/>
      <c r="I234" s="320"/>
      <c r="J234" s="320"/>
      <c r="K234" s="320"/>
      <c r="L234" s="320"/>
      <c r="M234" s="320"/>
      <c r="N234" s="320"/>
      <c r="O234" s="320"/>
      <c r="P234" s="320"/>
      <c r="Q234" s="320"/>
      <c r="R234" s="320"/>
      <c r="S234" s="320"/>
      <c r="T234" s="320"/>
      <c r="U234" s="320"/>
      <c r="V234" s="320"/>
      <c r="W234" s="320"/>
      <c r="X234" s="320"/>
      <c r="Y234" s="320"/>
      <c r="Z234" s="320"/>
      <c r="AA234" s="320"/>
      <c r="AB234" s="320"/>
      <c r="AC234" s="320"/>
      <c r="AD234" s="320"/>
      <c r="AE234" s="320"/>
      <c r="AF234" s="320"/>
      <c r="AG234" s="320"/>
      <c r="AH234" s="320"/>
      <c r="AI234" s="320"/>
      <c r="AJ234" s="320"/>
      <c r="AK234" s="320"/>
      <c r="AL234" s="320"/>
      <c r="AM234" s="320"/>
      <c r="AN234" s="320"/>
      <c r="AO234" s="320"/>
      <c r="AP234" s="320"/>
      <c r="AQ234" s="320"/>
      <c r="AR234" s="320"/>
      <c r="AS234" s="320"/>
      <c r="AT234" s="320"/>
      <c r="AU234" s="320"/>
      <c r="AV234" s="320"/>
      <c r="AW234" s="320"/>
      <c r="AX234" s="320"/>
      <c r="AY234" s="320"/>
      <c r="AZ234" s="320"/>
      <c r="BA234" s="320"/>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6"/>
    </row>
    <row r="235" spans="1:78" s="245" customFormat="1" ht="8.25" customHeight="1">
      <c r="A235" s="278" t="s">
        <v>199</v>
      </c>
      <c r="B235" s="278"/>
      <c r="C235" s="278"/>
      <c r="D235" s="278"/>
      <c r="E235" s="278"/>
      <c r="F235" s="278"/>
      <c r="G235" s="278"/>
      <c r="H235" s="278"/>
      <c r="I235" s="278"/>
      <c r="J235" s="278"/>
      <c r="K235" s="278"/>
      <c r="L235" s="278"/>
      <c r="M235" s="278"/>
      <c r="N235" s="278"/>
      <c r="O235" s="278"/>
      <c r="P235" s="278"/>
      <c r="Q235" s="278"/>
      <c r="R235" s="278"/>
      <c r="S235" s="278"/>
      <c r="T235" s="278"/>
      <c r="U235" s="278"/>
      <c r="V235" s="278"/>
      <c r="W235" s="278"/>
      <c r="X235" s="278"/>
      <c r="Y235" s="278"/>
      <c r="Z235" s="278"/>
      <c r="AA235" s="278"/>
      <c r="AB235" s="278"/>
      <c r="AC235" s="278"/>
      <c r="AD235" s="278"/>
      <c r="AE235" s="278"/>
      <c r="AF235" s="248"/>
      <c r="AG235" s="249"/>
      <c r="AH235" s="249"/>
      <c r="AI235" s="249"/>
      <c r="AJ235" s="249"/>
      <c r="AK235" s="249"/>
      <c r="AL235" s="249"/>
      <c r="AM235" s="249"/>
      <c r="AN235" s="249"/>
      <c r="AO235" s="249"/>
      <c r="AP235" s="249"/>
      <c r="AQ235" s="249"/>
      <c r="AR235" s="249"/>
      <c r="AS235" s="249"/>
      <c r="AT235" s="249"/>
      <c r="AU235" s="249"/>
      <c r="AV235" s="249"/>
      <c r="AW235" s="249"/>
      <c r="AX235" s="249"/>
      <c r="AY235" s="250"/>
      <c r="AZ235" s="250"/>
      <c r="BA235" s="250"/>
      <c r="BB235" s="250"/>
      <c r="BC235" s="250"/>
      <c r="BD235" s="250"/>
      <c r="BE235" s="250"/>
      <c r="BF235" s="250"/>
      <c r="BG235" s="250"/>
      <c r="BH235" s="250"/>
      <c r="BI235" s="248"/>
      <c r="BJ235" s="249"/>
      <c r="BK235" s="249"/>
      <c r="BL235" s="249"/>
      <c r="BM235" s="249"/>
      <c r="BN235" s="249"/>
      <c r="BO235" s="249"/>
      <c r="BP235" s="249"/>
      <c r="BQ235" s="249"/>
      <c r="BR235" s="249"/>
      <c r="BS235" s="249"/>
      <c r="BT235" s="249"/>
      <c r="BU235" s="249"/>
      <c r="BV235" s="249"/>
      <c r="BW235" s="249"/>
      <c r="BX235" s="249"/>
      <c r="BY235" s="249"/>
    </row>
    <row r="236" spans="1:78" s="245" customFormat="1" ht="8.25" customHeight="1">
      <c r="A236" s="278"/>
      <c r="B236" s="278"/>
      <c r="C236" s="278"/>
      <c r="D236" s="278"/>
      <c r="E236" s="278"/>
      <c r="F236" s="278"/>
      <c r="G236" s="278"/>
      <c r="H236" s="278"/>
      <c r="I236" s="278"/>
      <c r="J236" s="278"/>
      <c r="K236" s="278"/>
      <c r="L236" s="278"/>
      <c r="M236" s="278"/>
      <c r="N236" s="278"/>
      <c r="O236" s="278"/>
      <c r="P236" s="278"/>
      <c r="Q236" s="278"/>
      <c r="R236" s="278"/>
      <c r="S236" s="278"/>
      <c r="T236" s="278"/>
      <c r="U236" s="278"/>
      <c r="V236" s="278"/>
      <c r="W236" s="278"/>
      <c r="X236" s="278"/>
      <c r="Y236" s="278"/>
      <c r="Z236" s="278"/>
      <c r="AA236" s="278"/>
      <c r="AB236" s="278"/>
      <c r="AC236" s="278"/>
      <c r="AD236" s="278"/>
      <c r="AE236" s="278"/>
      <c r="AF236" s="248"/>
      <c r="AG236" s="249"/>
      <c r="AH236" s="249"/>
      <c r="AI236" s="249"/>
      <c r="AJ236" s="249"/>
      <c r="AK236" s="249"/>
      <c r="AL236" s="249"/>
      <c r="AM236" s="249"/>
      <c r="AN236" s="249"/>
      <c r="AO236" s="249"/>
      <c r="AP236" s="249"/>
      <c r="AQ236" s="249"/>
      <c r="AR236" s="249"/>
      <c r="AS236" s="249"/>
      <c r="AT236" s="249"/>
      <c r="AU236" s="249"/>
      <c r="AV236" s="249"/>
      <c r="AW236" s="249"/>
      <c r="AX236" s="249"/>
      <c r="AY236" s="250"/>
      <c r="AZ236" s="250"/>
      <c r="BA236" s="250"/>
      <c r="BB236" s="250"/>
      <c r="BC236" s="250"/>
      <c r="BD236" s="250"/>
      <c r="BE236" s="250"/>
      <c r="BF236" s="250"/>
      <c r="BG236" s="250"/>
      <c r="BH236" s="250"/>
      <c r="BI236" s="248"/>
      <c r="BJ236" s="249"/>
      <c r="BK236" s="249"/>
      <c r="BL236" s="249"/>
      <c r="BM236" s="249"/>
      <c r="BN236" s="249"/>
      <c r="BO236" s="249"/>
      <c r="BP236" s="249"/>
      <c r="BQ236" s="249"/>
      <c r="BR236" s="249"/>
      <c r="BS236" s="249"/>
      <c r="BT236" s="249"/>
      <c r="BU236" s="249"/>
      <c r="BV236" s="249"/>
      <c r="BW236" s="249"/>
      <c r="BX236" s="249"/>
      <c r="BY236" s="249"/>
    </row>
    <row r="237" spans="1:78" s="245" customFormat="1" ht="8.25" customHeight="1">
      <c r="A237" s="278"/>
      <c r="B237" s="278"/>
      <c r="C237" s="278"/>
      <c r="D237" s="278"/>
      <c r="E237" s="278"/>
      <c r="F237" s="278"/>
      <c r="G237" s="278"/>
      <c r="H237" s="278"/>
      <c r="I237" s="278"/>
      <c r="J237" s="278"/>
      <c r="K237" s="278"/>
      <c r="L237" s="278"/>
      <c r="M237" s="278"/>
      <c r="N237" s="278"/>
      <c r="O237" s="278"/>
      <c r="P237" s="278"/>
      <c r="Q237" s="278"/>
      <c r="R237" s="278"/>
      <c r="S237" s="278"/>
      <c r="T237" s="278"/>
      <c r="U237" s="278"/>
      <c r="V237" s="278"/>
      <c r="W237" s="278"/>
      <c r="X237" s="278"/>
      <c r="Y237" s="278"/>
      <c r="Z237" s="278"/>
      <c r="AA237" s="278"/>
      <c r="AB237" s="278"/>
      <c r="AC237" s="278"/>
      <c r="AD237" s="278"/>
      <c r="AE237" s="278"/>
      <c r="AF237" s="248"/>
      <c r="AG237" s="249"/>
      <c r="AH237" s="249"/>
      <c r="AI237" s="249"/>
      <c r="AJ237" s="249"/>
      <c r="AK237" s="249"/>
      <c r="AL237" s="249"/>
      <c r="AM237" s="249"/>
      <c r="AN237" s="249"/>
      <c r="AO237" s="249"/>
      <c r="AP237" s="249"/>
      <c r="AQ237" s="249"/>
      <c r="AR237" s="249"/>
      <c r="AS237" s="249"/>
      <c r="AT237" s="249"/>
      <c r="AU237" s="249"/>
      <c r="AV237" s="249"/>
      <c r="AW237" s="249"/>
      <c r="AX237" s="249"/>
      <c r="AY237" s="250"/>
      <c r="AZ237" s="250"/>
      <c r="BA237" s="250"/>
      <c r="BB237" s="250"/>
      <c r="BC237" s="250"/>
      <c r="BD237" s="250"/>
      <c r="BE237" s="250"/>
      <c r="BF237" s="250"/>
      <c r="BG237" s="250"/>
      <c r="BH237" s="250"/>
      <c r="BI237" s="248"/>
      <c r="BJ237" s="249"/>
      <c r="BK237" s="249"/>
      <c r="BL237" s="249"/>
      <c r="BM237" s="249"/>
      <c r="BN237" s="249"/>
      <c r="BO237" s="249"/>
      <c r="BP237" s="249"/>
      <c r="BQ237" s="249"/>
      <c r="BR237" s="249"/>
      <c r="BS237" s="249"/>
      <c r="BT237" s="249"/>
      <c r="BU237" s="249"/>
      <c r="BV237" s="249"/>
      <c r="BW237" s="249"/>
      <c r="BX237" s="249"/>
      <c r="BY237" s="249"/>
    </row>
    <row r="238" spans="1:78" s="245" customFormat="1" ht="8.25" customHeight="1">
      <c r="A238" s="249"/>
      <c r="B238" s="249"/>
      <c r="C238" s="279" t="s">
        <v>205</v>
      </c>
      <c r="D238" s="279"/>
      <c r="E238" s="279"/>
      <c r="F238" s="279"/>
      <c r="G238" s="249"/>
      <c r="H238" s="249"/>
      <c r="I238" s="278" t="s">
        <v>198</v>
      </c>
      <c r="J238" s="278"/>
      <c r="K238" s="278"/>
      <c r="L238" s="278"/>
      <c r="M238" s="278"/>
      <c r="N238" s="278"/>
      <c r="O238" s="278"/>
      <c r="P238" s="278"/>
      <c r="Q238" s="278"/>
      <c r="R238" s="278"/>
      <c r="S238" s="278"/>
      <c r="T238" s="278"/>
      <c r="U238" s="278"/>
      <c r="V238" s="278"/>
      <c r="W238" s="278"/>
      <c r="X238" s="278"/>
      <c r="Y238" s="278"/>
      <c r="Z238" s="278"/>
      <c r="AA238" s="278"/>
      <c r="AB238" s="278"/>
      <c r="AC238" s="278"/>
      <c r="AD238" s="278"/>
      <c r="AE238" s="278"/>
      <c r="AF238" s="278"/>
      <c r="AG238" s="278"/>
      <c r="AH238" s="278"/>
      <c r="AI238" s="278"/>
      <c r="AJ238" s="278"/>
      <c r="AK238" s="278"/>
      <c r="AL238" s="278"/>
      <c r="AM238" s="278"/>
      <c r="AN238" s="278"/>
      <c r="AO238" s="278"/>
      <c r="AP238" s="278"/>
      <c r="AQ238" s="278"/>
      <c r="AR238" s="278"/>
      <c r="AS238" s="278"/>
      <c r="AT238" s="278"/>
      <c r="AU238" s="278"/>
      <c r="AV238" s="278"/>
      <c r="AW238" s="278"/>
      <c r="AX238" s="278"/>
      <c r="AY238" s="278"/>
      <c r="AZ238" s="278"/>
      <c r="BA238" s="278"/>
      <c r="BB238" s="278"/>
      <c r="BC238" s="278"/>
      <c r="BD238" s="278"/>
      <c r="BE238" s="278"/>
      <c r="BF238" s="278"/>
      <c r="BG238" s="278"/>
      <c r="BH238" s="278"/>
      <c r="BI238" s="278"/>
      <c r="BJ238" s="278"/>
      <c r="BK238" s="278"/>
      <c r="BL238" s="278"/>
      <c r="BM238" s="278"/>
      <c r="BN238" s="278"/>
      <c r="BO238" s="278"/>
      <c r="BP238" s="278"/>
      <c r="BQ238" s="278"/>
      <c r="BR238" s="278"/>
      <c r="BS238" s="278"/>
      <c r="BT238" s="278"/>
      <c r="BU238" s="278"/>
      <c r="BV238" s="278"/>
      <c r="BW238" s="278"/>
      <c r="BX238" s="278"/>
      <c r="BY238" s="278"/>
    </row>
    <row r="239" spans="1:78" s="245" customFormat="1" ht="8.25" customHeight="1">
      <c r="A239" s="249"/>
      <c r="B239" s="249"/>
      <c r="C239" s="279"/>
      <c r="D239" s="279"/>
      <c r="E239" s="279"/>
      <c r="F239" s="279"/>
      <c r="G239" s="249"/>
      <c r="H239" s="249"/>
      <c r="I239" s="278"/>
      <c r="J239" s="278"/>
      <c r="K239" s="278"/>
      <c r="L239" s="278"/>
      <c r="M239" s="278"/>
      <c r="N239" s="278"/>
      <c r="O239" s="278"/>
      <c r="P239" s="278"/>
      <c r="Q239" s="278"/>
      <c r="R239" s="278"/>
      <c r="S239" s="278"/>
      <c r="T239" s="278"/>
      <c r="U239" s="278"/>
      <c r="V239" s="278"/>
      <c r="W239" s="278"/>
      <c r="X239" s="278"/>
      <c r="Y239" s="278"/>
      <c r="Z239" s="278"/>
      <c r="AA239" s="278"/>
      <c r="AB239" s="278"/>
      <c r="AC239" s="278"/>
      <c r="AD239" s="278"/>
      <c r="AE239" s="278"/>
      <c r="AF239" s="278"/>
      <c r="AG239" s="278"/>
      <c r="AH239" s="278"/>
      <c r="AI239" s="278"/>
      <c r="AJ239" s="278"/>
      <c r="AK239" s="278"/>
      <c r="AL239" s="278"/>
      <c r="AM239" s="278"/>
      <c r="AN239" s="278"/>
      <c r="AO239" s="278"/>
      <c r="AP239" s="278"/>
      <c r="AQ239" s="278"/>
      <c r="AR239" s="278"/>
      <c r="AS239" s="278"/>
      <c r="AT239" s="278"/>
      <c r="AU239" s="278"/>
      <c r="AV239" s="278"/>
      <c r="AW239" s="278"/>
      <c r="AX239" s="278"/>
      <c r="AY239" s="278"/>
      <c r="AZ239" s="278"/>
      <c r="BA239" s="278"/>
      <c r="BB239" s="278"/>
      <c r="BC239" s="278"/>
      <c r="BD239" s="278"/>
      <c r="BE239" s="278"/>
      <c r="BF239" s="278"/>
      <c r="BG239" s="278"/>
      <c r="BH239" s="278"/>
      <c r="BI239" s="278"/>
      <c r="BJ239" s="278"/>
      <c r="BK239" s="278"/>
      <c r="BL239" s="278"/>
      <c r="BM239" s="278"/>
      <c r="BN239" s="278"/>
      <c r="BO239" s="278"/>
      <c r="BP239" s="278"/>
      <c r="BQ239" s="278"/>
      <c r="BR239" s="278"/>
      <c r="BS239" s="278"/>
      <c r="BT239" s="278"/>
      <c r="BU239" s="278"/>
      <c r="BV239" s="278"/>
      <c r="BW239" s="278"/>
      <c r="BX239" s="278"/>
      <c r="BY239" s="278"/>
    </row>
    <row r="240" spans="1:78" s="245" customFormat="1" ht="8.25" customHeight="1">
      <c r="A240" s="249"/>
      <c r="B240" s="249"/>
      <c r="C240" s="279"/>
      <c r="D240" s="279"/>
      <c r="E240" s="279"/>
      <c r="F240" s="279"/>
      <c r="G240" s="249"/>
      <c r="H240" s="249"/>
      <c r="I240" s="278"/>
      <c r="J240" s="278"/>
      <c r="K240" s="278"/>
      <c r="L240" s="278"/>
      <c r="M240" s="278"/>
      <c r="N240" s="278"/>
      <c r="O240" s="278"/>
      <c r="P240" s="278"/>
      <c r="Q240" s="278"/>
      <c r="R240" s="278"/>
      <c r="S240" s="278"/>
      <c r="T240" s="278"/>
      <c r="U240" s="278"/>
      <c r="V240" s="278"/>
      <c r="W240" s="278"/>
      <c r="X240" s="278"/>
      <c r="Y240" s="278"/>
      <c r="Z240" s="278"/>
      <c r="AA240" s="278"/>
      <c r="AB240" s="278"/>
      <c r="AC240" s="278"/>
      <c r="AD240" s="278"/>
      <c r="AE240" s="278"/>
      <c r="AF240" s="278"/>
      <c r="AG240" s="278"/>
      <c r="AH240" s="278"/>
      <c r="AI240" s="278"/>
      <c r="AJ240" s="278"/>
      <c r="AK240" s="278"/>
      <c r="AL240" s="278"/>
      <c r="AM240" s="278"/>
      <c r="AN240" s="278"/>
      <c r="AO240" s="278"/>
      <c r="AP240" s="278"/>
      <c r="AQ240" s="278"/>
      <c r="AR240" s="278"/>
      <c r="AS240" s="278"/>
      <c r="AT240" s="278"/>
      <c r="AU240" s="278"/>
      <c r="AV240" s="278"/>
      <c r="AW240" s="278"/>
      <c r="AX240" s="278"/>
      <c r="AY240" s="278"/>
      <c r="AZ240" s="278"/>
      <c r="BA240" s="278"/>
      <c r="BB240" s="278"/>
      <c r="BC240" s="278"/>
      <c r="BD240" s="278"/>
      <c r="BE240" s="278"/>
      <c r="BF240" s="278"/>
      <c r="BG240" s="278"/>
      <c r="BH240" s="278"/>
      <c r="BI240" s="278"/>
      <c r="BJ240" s="278"/>
      <c r="BK240" s="278"/>
      <c r="BL240" s="278"/>
      <c r="BM240" s="278"/>
      <c r="BN240" s="278"/>
      <c r="BO240" s="278"/>
      <c r="BP240" s="278"/>
      <c r="BQ240" s="278"/>
      <c r="BR240" s="278"/>
      <c r="BS240" s="278"/>
      <c r="BT240" s="278"/>
      <c r="BU240" s="278"/>
      <c r="BV240" s="278"/>
      <c r="BW240" s="278"/>
      <c r="BX240" s="278"/>
      <c r="BY240" s="278"/>
    </row>
    <row r="241" spans="1:78" s="245" customFormat="1" ht="8.25" customHeight="1">
      <c r="A241" s="249"/>
      <c r="B241" s="249"/>
      <c r="C241" s="279"/>
      <c r="D241" s="279"/>
      <c r="E241" s="279"/>
      <c r="F241" s="279"/>
      <c r="G241" s="249"/>
      <c r="H241" s="249"/>
      <c r="I241" s="280" t="s">
        <v>197</v>
      </c>
      <c r="J241" s="280"/>
      <c r="K241" s="280"/>
      <c r="L241" s="280"/>
      <c r="M241" s="280"/>
      <c r="N241" s="280"/>
      <c r="O241" s="280"/>
      <c r="P241" s="280"/>
      <c r="Q241" s="280"/>
      <c r="R241" s="280"/>
      <c r="S241" s="280"/>
      <c r="T241" s="280"/>
      <c r="U241" s="280"/>
      <c r="V241" s="280"/>
      <c r="W241" s="280"/>
      <c r="X241" s="280"/>
      <c r="Y241" s="280"/>
      <c r="Z241" s="280"/>
      <c r="AA241" s="280"/>
      <c r="AB241" s="280"/>
      <c r="AC241" s="280"/>
      <c r="AD241" s="280"/>
      <c r="AE241" s="280"/>
      <c r="AF241" s="280"/>
      <c r="AG241" s="280"/>
      <c r="AH241" s="280"/>
      <c r="AI241" s="280"/>
      <c r="AJ241" s="280"/>
      <c r="AK241" s="280"/>
      <c r="AL241" s="280"/>
      <c r="AM241" s="280"/>
      <c r="AN241" s="280"/>
      <c r="AO241" s="280"/>
      <c r="AP241" s="280"/>
      <c r="AQ241" s="280"/>
      <c r="AR241" s="280"/>
      <c r="AS241" s="280"/>
      <c r="AT241" s="280"/>
      <c r="AU241" s="280"/>
      <c r="AV241" s="280"/>
      <c r="AW241" s="280"/>
      <c r="AX241" s="280"/>
      <c r="AY241" s="280"/>
      <c r="AZ241" s="280"/>
      <c r="BA241" s="280"/>
      <c r="BB241" s="280"/>
      <c r="BC241" s="280"/>
      <c r="BD241" s="280"/>
      <c r="BE241" s="280"/>
      <c r="BF241" s="280"/>
      <c r="BG241" s="280"/>
      <c r="BH241" s="280"/>
      <c r="BI241" s="280"/>
      <c r="BJ241" s="280"/>
      <c r="BK241" s="280"/>
      <c r="BL241" s="280"/>
      <c r="BM241" s="280"/>
      <c r="BN241" s="280"/>
      <c r="BO241" s="280"/>
      <c r="BP241" s="280"/>
      <c r="BQ241" s="280"/>
      <c r="BR241" s="280"/>
      <c r="BS241" s="280"/>
      <c r="BT241" s="280"/>
      <c r="BU241" s="280"/>
      <c r="BV241" s="280"/>
      <c r="BW241" s="280"/>
      <c r="BX241" s="280"/>
      <c r="BY241" s="280"/>
    </row>
    <row r="242" spans="1:78" s="245" customFormat="1" ht="8.25" customHeight="1">
      <c r="A242" s="249"/>
      <c r="B242" s="249"/>
      <c r="C242" s="279"/>
      <c r="D242" s="279"/>
      <c r="E242" s="279"/>
      <c r="F242" s="279"/>
      <c r="G242" s="249"/>
      <c r="H242" s="249"/>
      <c r="I242" s="280"/>
      <c r="J242" s="280"/>
      <c r="K242" s="280"/>
      <c r="L242" s="280"/>
      <c r="M242" s="280"/>
      <c r="N242" s="280"/>
      <c r="O242" s="280"/>
      <c r="P242" s="280"/>
      <c r="Q242" s="280"/>
      <c r="R242" s="280"/>
      <c r="S242" s="280"/>
      <c r="T242" s="280"/>
      <c r="U242" s="280"/>
      <c r="V242" s="280"/>
      <c r="W242" s="280"/>
      <c r="X242" s="280"/>
      <c r="Y242" s="280"/>
      <c r="Z242" s="280"/>
      <c r="AA242" s="280"/>
      <c r="AB242" s="280"/>
      <c r="AC242" s="280"/>
      <c r="AD242" s="280"/>
      <c r="AE242" s="280"/>
      <c r="AF242" s="280"/>
      <c r="AG242" s="280"/>
      <c r="AH242" s="280"/>
      <c r="AI242" s="280"/>
      <c r="AJ242" s="280"/>
      <c r="AK242" s="280"/>
      <c r="AL242" s="280"/>
      <c r="AM242" s="280"/>
      <c r="AN242" s="280"/>
      <c r="AO242" s="280"/>
      <c r="AP242" s="280"/>
      <c r="AQ242" s="280"/>
      <c r="AR242" s="280"/>
      <c r="AS242" s="280"/>
      <c r="AT242" s="280"/>
      <c r="AU242" s="280"/>
      <c r="AV242" s="280"/>
      <c r="AW242" s="280"/>
      <c r="AX242" s="280"/>
      <c r="AY242" s="280"/>
      <c r="AZ242" s="280"/>
      <c r="BA242" s="280"/>
      <c r="BB242" s="280"/>
      <c r="BC242" s="280"/>
      <c r="BD242" s="280"/>
      <c r="BE242" s="280"/>
      <c r="BF242" s="280"/>
      <c r="BG242" s="280"/>
      <c r="BH242" s="280"/>
      <c r="BI242" s="280"/>
      <c r="BJ242" s="280"/>
      <c r="BK242" s="280"/>
      <c r="BL242" s="280"/>
      <c r="BM242" s="280"/>
      <c r="BN242" s="280"/>
      <c r="BO242" s="280"/>
      <c r="BP242" s="280"/>
      <c r="BQ242" s="280"/>
      <c r="BR242" s="280"/>
      <c r="BS242" s="280"/>
      <c r="BT242" s="280"/>
      <c r="BU242" s="280"/>
      <c r="BV242" s="280"/>
      <c r="BW242" s="280"/>
      <c r="BX242" s="280"/>
      <c r="BY242" s="280"/>
    </row>
    <row r="243" spans="1:78" s="245" customFormat="1" ht="8.25" customHeight="1">
      <c r="A243" s="249"/>
      <c r="B243" s="249"/>
      <c r="C243" s="279"/>
      <c r="D243" s="279"/>
      <c r="E243" s="279"/>
      <c r="F243" s="279"/>
      <c r="G243" s="249"/>
      <c r="H243" s="249"/>
      <c r="I243" s="280"/>
      <c r="J243" s="280"/>
      <c r="K243" s="280"/>
      <c r="L243" s="280"/>
      <c r="M243" s="280"/>
      <c r="N243" s="280"/>
      <c r="O243" s="280"/>
      <c r="P243" s="280"/>
      <c r="Q243" s="280"/>
      <c r="R243" s="280"/>
      <c r="S243" s="280"/>
      <c r="T243" s="280"/>
      <c r="U243" s="280"/>
      <c r="V243" s="280"/>
      <c r="W243" s="280"/>
      <c r="X243" s="280"/>
      <c r="Y243" s="280"/>
      <c r="Z243" s="280"/>
      <c r="AA243" s="280"/>
      <c r="AB243" s="280"/>
      <c r="AC243" s="280"/>
      <c r="AD243" s="280"/>
      <c r="AE243" s="280"/>
      <c r="AF243" s="280"/>
      <c r="AG243" s="280"/>
      <c r="AH243" s="280"/>
      <c r="AI243" s="280"/>
      <c r="AJ243" s="280"/>
      <c r="AK243" s="280"/>
      <c r="AL243" s="280"/>
      <c r="AM243" s="280"/>
      <c r="AN243" s="280"/>
      <c r="AO243" s="280"/>
      <c r="AP243" s="280"/>
      <c r="AQ243" s="280"/>
      <c r="AR243" s="280"/>
      <c r="AS243" s="280"/>
      <c r="AT243" s="280"/>
      <c r="AU243" s="280"/>
      <c r="AV243" s="280"/>
      <c r="AW243" s="280"/>
      <c r="AX243" s="280"/>
      <c r="AY243" s="280"/>
      <c r="AZ243" s="280"/>
      <c r="BA243" s="280"/>
      <c r="BB243" s="280"/>
      <c r="BC243" s="280"/>
      <c r="BD243" s="280"/>
      <c r="BE243" s="280"/>
      <c r="BF243" s="280"/>
      <c r="BG243" s="280"/>
      <c r="BH243" s="280"/>
      <c r="BI243" s="280"/>
      <c r="BJ243" s="280"/>
      <c r="BK243" s="280"/>
      <c r="BL243" s="280"/>
      <c r="BM243" s="280"/>
      <c r="BN243" s="280"/>
      <c r="BO243" s="280"/>
      <c r="BP243" s="280"/>
      <c r="BQ243" s="280"/>
      <c r="BR243" s="280"/>
      <c r="BS243" s="280"/>
      <c r="BT243" s="280"/>
      <c r="BU243" s="280"/>
      <c r="BV243" s="280"/>
      <c r="BW243" s="280"/>
      <c r="BX243" s="280"/>
      <c r="BY243" s="280"/>
    </row>
    <row r="244" spans="1:78" s="245" customFormat="1" ht="8.25" customHeight="1">
      <c r="A244" s="249"/>
      <c r="B244" s="249"/>
      <c r="C244" s="251"/>
      <c r="D244" s="251"/>
      <c r="E244" s="251"/>
      <c r="F244" s="251"/>
      <c r="G244" s="249"/>
      <c r="H244" s="249"/>
      <c r="I244" s="280"/>
      <c r="J244" s="280"/>
      <c r="K244" s="280"/>
      <c r="L244" s="280"/>
      <c r="M244" s="280"/>
      <c r="N244" s="280"/>
      <c r="O244" s="280"/>
      <c r="P244" s="280"/>
      <c r="Q244" s="280"/>
      <c r="R244" s="280"/>
      <c r="S244" s="280"/>
      <c r="T244" s="280"/>
      <c r="U244" s="280"/>
      <c r="V244" s="280"/>
      <c r="W244" s="280"/>
      <c r="X244" s="280"/>
      <c r="Y244" s="280"/>
      <c r="Z244" s="280"/>
      <c r="AA244" s="280"/>
      <c r="AB244" s="280"/>
      <c r="AC244" s="280"/>
      <c r="AD244" s="280"/>
      <c r="AE244" s="280"/>
      <c r="AF244" s="280"/>
      <c r="AG244" s="280"/>
      <c r="AH244" s="280"/>
      <c r="AI244" s="280"/>
      <c r="AJ244" s="280"/>
      <c r="AK244" s="280"/>
      <c r="AL244" s="280"/>
      <c r="AM244" s="280"/>
      <c r="AN244" s="280"/>
      <c r="AO244" s="280"/>
      <c r="AP244" s="280"/>
      <c r="AQ244" s="280"/>
      <c r="AR244" s="280"/>
      <c r="AS244" s="280"/>
      <c r="AT244" s="280"/>
      <c r="AU244" s="280"/>
      <c r="AV244" s="280"/>
      <c r="AW244" s="280"/>
      <c r="AX244" s="280"/>
      <c r="AY244" s="280"/>
      <c r="AZ244" s="280"/>
      <c r="BA244" s="280"/>
      <c r="BB244" s="280"/>
      <c r="BC244" s="280"/>
      <c r="BD244" s="280"/>
      <c r="BE244" s="280"/>
      <c r="BF244" s="280"/>
      <c r="BG244" s="280"/>
      <c r="BH244" s="280"/>
      <c r="BI244" s="280"/>
      <c r="BJ244" s="280"/>
      <c r="BK244" s="280"/>
      <c r="BL244" s="280"/>
      <c r="BM244" s="280"/>
      <c r="BN244" s="280"/>
      <c r="BO244" s="280"/>
      <c r="BP244" s="280"/>
      <c r="BQ244" s="280"/>
      <c r="BR244" s="280"/>
      <c r="BS244" s="280"/>
      <c r="BT244" s="280"/>
      <c r="BU244" s="280"/>
      <c r="BV244" s="280"/>
      <c r="BW244" s="280"/>
      <c r="BX244" s="280"/>
      <c r="BY244" s="280"/>
    </row>
    <row r="245" spans="1:78" s="245" customFormat="1" ht="8.25" customHeight="1">
      <c r="A245" s="249"/>
      <c r="B245" s="249"/>
      <c r="C245" s="249"/>
      <c r="D245" s="249"/>
      <c r="E245" s="249"/>
      <c r="F245" s="249"/>
      <c r="G245" s="249"/>
      <c r="H245" s="249"/>
      <c r="I245" s="280"/>
      <c r="J245" s="280"/>
      <c r="K245" s="280"/>
      <c r="L245" s="280"/>
      <c r="M245" s="280"/>
      <c r="N245" s="280"/>
      <c r="O245" s="280"/>
      <c r="P245" s="280"/>
      <c r="Q245" s="280"/>
      <c r="R245" s="280"/>
      <c r="S245" s="280"/>
      <c r="T245" s="280"/>
      <c r="U245" s="280"/>
      <c r="V245" s="280"/>
      <c r="W245" s="280"/>
      <c r="X245" s="280"/>
      <c r="Y245" s="280"/>
      <c r="Z245" s="280"/>
      <c r="AA245" s="280"/>
      <c r="AB245" s="280"/>
      <c r="AC245" s="280"/>
      <c r="AD245" s="280"/>
      <c r="AE245" s="280"/>
      <c r="AF245" s="280"/>
      <c r="AG245" s="280"/>
      <c r="AH245" s="280"/>
      <c r="AI245" s="280"/>
      <c r="AJ245" s="280"/>
      <c r="AK245" s="280"/>
      <c r="AL245" s="280"/>
      <c r="AM245" s="280"/>
      <c r="AN245" s="280"/>
      <c r="AO245" s="280"/>
      <c r="AP245" s="280"/>
      <c r="AQ245" s="280"/>
      <c r="AR245" s="280"/>
      <c r="AS245" s="280"/>
      <c r="AT245" s="280"/>
      <c r="AU245" s="280"/>
      <c r="AV245" s="280"/>
      <c r="AW245" s="280"/>
      <c r="AX245" s="280"/>
      <c r="AY245" s="280"/>
      <c r="AZ245" s="280"/>
      <c r="BA245" s="280"/>
      <c r="BB245" s="280"/>
      <c r="BC245" s="280"/>
      <c r="BD245" s="280"/>
      <c r="BE245" s="280"/>
      <c r="BF245" s="280"/>
      <c r="BG245" s="280"/>
      <c r="BH245" s="280"/>
      <c r="BI245" s="280"/>
      <c r="BJ245" s="280"/>
      <c r="BK245" s="280"/>
      <c r="BL245" s="280"/>
      <c r="BM245" s="280"/>
      <c r="BN245" s="280"/>
      <c r="BO245" s="280"/>
      <c r="BP245" s="280"/>
      <c r="BQ245" s="280"/>
      <c r="BR245" s="280"/>
      <c r="BS245" s="280"/>
      <c r="BT245" s="280"/>
      <c r="BU245" s="280"/>
      <c r="BV245" s="280"/>
      <c r="BW245" s="280"/>
      <c r="BX245" s="280"/>
      <c r="BY245" s="280"/>
    </row>
    <row r="246" spans="1:78" s="245" customFormat="1" ht="8.25" customHeight="1">
      <c r="A246" s="249"/>
      <c r="B246" s="249"/>
      <c r="C246" s="249"/>
      <c r="D246" s="249"/>
      <c r="E246" s="249"/>
      <c r="F246" s="249"/>
      <c r="G246" s="249"/>
      <c r="H246" s="249"/>
      <c r="I246" s="280"/>
      <c r="J246" s="280"/>
      <c r="K246" s="280"/>
      <c r="L246" s="280"/>
      <c r="M246" s="280"/>
      <c r="N246" s="280"/>
      <c r="O246" s="280"/>
      <c r="P246" s="280"/>
      <c r="Q246" s="280"/>
      <c r="R246" s="280"/>
      <c r="S246" s="280"/>
      <c r="T246" s="280"/>
      <c r="U246" s="280"/>
      <c r="V246" s="280"/>
      <c r="W246" s="280"/>
      <c r="X246" s="280"/>
      <c r="Y246" s="280"/>
      <c r="Z246" s="280"/>
      <c r="AA246" s="280"/>
      <c r="AB246" s="280"/>
      <c r="AC246" s="280"/>
      <c r="AD246" s="280"/>
      <c r="AE246" s="280"/>
      <c r="AF246" s="280"/>
      <c r="AG246" s="280"/>
      <c r="AH246" s="280"/>
      <c r="AI246" s="280"/>
      <c r="AJ246" s="280"/>
      <c r="AK246" s="280"/>
      <c r="AL246" s="280"/>
      <c r="AM246" s="280"/>
      <c r="AN246" s="280"/>
      <c r="AO246" s="280"/>
      <c r="AP246" s="280"/>
      <c r="AQ246" s="280"/>
      <c r="AR246" s="280"/>
      <c r="AS246" s="280"/>
      <c r="AT246" s="280"/>
      <c r="AU246" s="280"/>
      <c r="AV246" s="280"/>
      <c r="AW246" s="280"/>
      <c r="AX246" s="280"/>
      <c r="AY246" s="280"/>
      <c r="AZ246" s="280"/>
      <c r="BA246" s="280"/>
      <c r="BB246" s="280"/>
      <c r="BC246" s="280"/>
      <c r="BD246" s="280"/>
      <c r="BE246" s="280"/>
      <c r="BF246" s="280"/>
      <c r="BG246" s="280"/>
      <c r="BH246" s="280"/>
      <c r="BI246" s="280"/>
      <c r="BJ246" s="280"/>
      <c r="BK246" s="280"/>
      <c r="BL246" s="280"/>
      <c r="BM246" s="280"/>
      <c r="BN246" s="280"/>
      <c r="BO246" s="280"/>
      <c r="BP246" s="280"/>
      <c r="BQ246" s="280"/>
      <c r="BR246" s="280"/>
      <c r="BS246" s="280"/>
      <c r="BT246" s="280"/>
      <c r="BU246" s="280"/>
      <c r="BV246" s="280"/>
      <c r="BW246" s="280"/>
      <c r="BX246" s="280"/>
      <c r="BY246" s="280"/>
    </row>
    <row r="247" spans="1:78" s="245" customFormat="1" ht="8.25" customHeight="1">
      <c r="A247" s="251"/>
      <c r="B247" s="251"/>
      <c r="C247" s="249"/>
      <c r="D247" s="249"/>
      <c r="E247" s="249"/>
      <c r="F247" s="249"/>
      <c r="G247" s="249"/>
      <c r="H247" s="249"/>
      <c r="I247" s="280"/>
      <c r="J247" s="280"/>
      <c r="K247" s="280"/>
      <c r="L247" s="280"/>
      <c r="M247" s="280"/>
      <c r="N247" s="280"/>
      <c r="O247" s="280"/>
      <c r="P247" s="280"/>
      <c r="Q247" s="280"/>
      <c r="R247" s="280"/>
      <c r="S247" s="280"/>
      <c r="T247" s="280"/>
      <c r="U247" s="280"/>
      <c r="V247" s="280"/>
      <c r="W247" s="280"/>
      <c r="X247" s="280"/>
      <c r="Y247" s="280"/>
      <c r="Z247" s="280"/>
      <c r="AA247" s="280"/>
      <c r="AB247" s="280"/>
      <c r="AC247" s="280"/>
      <c r="AD247" s="280"/>
      <c r="AE247" s="280"/>
      <c r="AF247" s="280"/>
      <c r="AG247" s="280"/>
      <c r="AH247" s="280"/>
      <c r="AI247" s="280"/>
      <c r="AJ247" s="280"/>
      <c r="AK247" s="280"/>
      <c r="AL247" s="280"/>
      <c r="AM247" s="280"/>
      <c r="AN247" s="280"/>
      <c r="AO247" s="280"/>
      <c r="AP247" s="280"/>
      <c r="AQ247" s="280"/>
      <c r="AR247" s="280"/>
      <c r="AS247" s="280"/>
      <c r="AT247" s="280"/>
      <c r="AU247" s="280"/>
      <c r="AV247" s="280"/>
      <c r="AW247" s="280"/>
      <c r="AX247" s="280"/>
      <c r="AY247" s="280"/>
      <c r="AZ247" s="280"/>
      <c r="BA247" s="280"/>
      <c r="BB247" s="280"/>
      <c r="BC247" s="280"/>
      <c r="BD247" s="280"/>
      <c r="BE247" s="280"/>
      <c r="BF247" s="280"/>
      <c r="BG247" s="280"/>
      <c r="BH247" s="280"/>
      <c r="BI247" s="280"/>
      <c r="BJ247" s="280"/>
      <c r="BK247" s="280"/>
      <c r="BL247" s="280"/>
      <c r="BM247" s="280"/>
      <c r="BN247" s="280"/>
      <c r="BO247" s="280"/>
      <c r="BP247" s="280"/>
      <c r="BQ247" s="280"/>
      <c r="BR247" s="280"/>
      <c r="BS247" s="280"/>
      <c r="BT247" s="280"/>
      <c r="BU247" s="280"/>
      <c r="BV247" s="280"/>
      <c r="BW247" s="280"/>
      <c r="BX247" s="280"/>
      <c r="BY247" s="280"/>
    </row>
    <row r="248" spans="1:78" ht="8.25"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c r="BJ248" s="30"/>
      <c r="BK248" s="30"/>
      <c r="BL248" s="30"/>
      <c r="BM248" s="30"/>
      <c r="BN248" s="30"/>
      <c r="BO248" s="30"/>
      <c r="BP248" s="30"/>
      <c r="BQ248" s="30"/>
      <c r="BR248" s="30"/>
      <c r="BS248" s="30"/>
      <c r="BT248" s="30"/>
      <c r="BU248" s="30"/>
      <c r="BV248" s="30"/>
      <c r="BW248" s="30"/>
      <c r="BX248" s="30"/>
      <c r="BY248" s="30"/>
      <c r="BZ248" s="6"/>
    </row>
    <row r="249" spans="1:78" ht="8.25" customHeight="1">
      <c r="A249" s="383" t="s">
        <v>59</v>
      </c>
      <c r="B249" s="383"/>
      <c r="C249" s="383"/>
      <c r="D249" s="383"/>
      <c r="E249" s="383"/>
      <c r="F249" s="383"/>
      <c r="G249" s="383"/>
      <c r="H249" s="383"/>
      <c r="I249" s="383"/>
      <c r="J249" s="383"/>
      <c r="K249" s="383"/>
      <c r="L249" s="383"/>
      <c r="M249" s="383"/>
      <c r="N249" s="383"/>
      <c r="O249" s="383"/>
      <c r="P249" s="383"/>
      <c r="Q249" s="383"/>
      <c r="R249" s="383"/>
      <c r="S249" s="383"/>
      <c r="T249" s="383"/>
      <c r="U249" s="383"/>
      <c r="V249" s="383"/>
      <c r="W249" s="383"/>
      <c r="X249" s="383"/>
      <c r="Y249" s="383"/>
      <c r="Z249" s="383"/>
      <c r="AA249" s="383"/>
      <c r="AB249" s="383"/>
      <c r="AC249" s="383"/>
      <c r="AD249" s="383"/>
      <c r="AE249" s="383"/>
      <c r="AF249" s="18"/>
      <c r="AG249" s="28"/>
      <c r="AH249" s="28"/>
      <c r="AI249" s="28"/>
      <c r="AJ249" s="28"/>
      <c r="AK249" s="28"/>
      <c r="AL249" s="28"/>
      <c r="AM249" s="28"/>
      <c r="AN249" s="28"/>
      <c r="AO249" s="28"/>
      <c r="AP249" s="28"/>
      <c r="AQ249" s="28"/>
      <c r="AR249" s="28"/>
      <c r="AS249" s="28"/>
      <c r="AT249" s="28"/>
      <c r="AU249" s="28"/>
      <c r="AV249" s="28"/>
      <c r="AW249" s="28"/>
      <c r="AX249" s="28"/>
      <c r="AY249" s="29"/>
      <c r="AZ249" s="29"/>
      <c r="BA249" s="29"/>
      <c r="BB249" s="29"/>
      <c r="BC249" s="29"/>
      <c r="BD249" s="29"/>
      <c r="BE249" s="29"/>
      <c r="BF249" s="29"/>
      <c r="BG249" s="29"/>
      <c r="BH249" s="29"/>
      <c r="BI249" s="18"/>
      <c r="BJ249" s="28"/>
      <c r="BK249" s="28"/>
      <c r="BL249" s="28"/>
      <c r="BM249" s="28"/>
      <c r="BN249" s="28"/>
      <c r="BO249" s="28"/>
      <c r="BP249" s="28"/>
      <c r="BQ249" s="28"/>
      <c r="BR249" s="28"/>
      <c r="BS249" s="28"/>
      <c r="BT249" s="28"/>
      <c r="BU249" s="28"/>
      <c r="BV249" s="28"/>
      <c r="BW249" s="28"/>
      <c r="BX249" s="28"/>
      <c r="BY249" s="28"/>
      <c r="BZ249" s="6"/>
    </row>
    <row r="250" spans="1:78" ht="8.25" customHeight="1">
      <c r="A250" s="383"/>
      <c r="B250" s="383"/>
      <c r="C250" s="383"/>
      <c r="D250" s="383"/>
      <c r="E250" s="383"/>
      <c r="F250" s="383"/>
      <c r="G250" s="383"/>
      <c r="H250" s="383"/>
      <c r="I250" s="383"/>
      <c r="J250" s="383"/>
      <c r="K250" s="383"/>
      <c r="L250" s="383"/>
      <c r="M250" s="383"/>
      <c r="N250" s="383"/>
      <c r="O250" s="383"/>
      <c r="P250" s="383"/>
      <c r="Q250" s="383"/>
      <c r="R250" s="383"/>
      <c r="S250" s="383"/>
      <c r="T250" s="383"/>
      <c r="U250" s="383"/>
      <c r="V250" s="383"/>
      <c r="W250" s="383"/>
      <c r="X250" s="383"/>
      <c r="Y250" s="383"/>
      <c r="Z250" s="383"/>
      <c r="AA250" s="383"/>
      <c r="AB250" s="383"/>
      <c r="AC250" s="383"/>
      <c r="AD250" s="383"/>
      <c r="AE250" s="383"/>
      <c r="AF250" s="18"/>
      <c r="AG250" s="28"/>
      <c r="AH250" s="28"/>
      <c r="AI250" s="28"/>
      <c r="AJ250" s="28"/>
      <c r="AK250" s="28"/>
      <c r="AL250" s="28"/>
      <c r="AM250" s="28"/>
      <c r="AN250" s="28"/>
      <c r="AO250" s="28"/>
      <c r="AP250" s="28"/>
      <c r="AQ250" s="28"/>
      <c r="AR250" s="28"/>
      <c r="AS250" s="28"/>
      <c r="AT250" s="28"/>
      <c r="AU250" s="28"/>
      <c r="AV250" s="28"/>
      <c r="AW250" s="28"/>
      <c r="AX250" s="28"/>
      <c r="AY250" s="29"/>
      <c r="AZ250" s="29"/>
      <c r="BA250" s="29"/>
      <c r="BB250" s="29"/>
      <c r="BC250" s="29"/>
      <c r="BD250" s="29"/>
      <c r="BE250" s="29"/>
      <c r="BF250" s="29"/>
      <c r="BG250" s="29"/>
      <c r="BH250" s="29"/>
      <c r="BI250" s="18"/>
      <c r="BJ250" s="28"/>
      <c r="BK250" s="28"/>
      <c r="BL250" s="28"/>
      <c r="BM250" s="28"/>
      <c r="BN250" s="28"/>
      <c r="BO250" s="28"/>
      <c r="BP250" s="28"/>
      <c r="BQ250" s="28"/>
      <c r="BR250" s="28"/>
      <c r="BS250" s="28"/>
      <c r="BT250" s="28"/>
      <c r="BU250" s="28"/>
      <c r="BV250" s="28"/>
      <c r="BW250" s="28"/>
      <c r="BX250" s="28"/>
      <c r="BY250" s="28"/>
      <c r="BZ250" s="6"/>
    </row>
    <row r="251" spans="1:78" ht="8.25" customHeight="1">
      <c r="A251" s="383"/>
      <c r="B251" s="383"/>
      <c r="C251" s="383"/>
      <c r="D251" s="383"/>
      <c r="E251" s="383"/>
      <c r="F251" s="383"/>
      <c r="G251" s="383"/>
      <c r="H251" s="383"/>
      <c r="I251" s="383"/>
      <c r="J251" s="383"/>
      <c r="K251" s="383"/>
      <c r="L251" s="383"/>
      <c r="M251" s="383"/>
      <c r="N251" s="383"/>
      <c r="O251" s="383"/>
      <c r="P251" s="383"/>
      <c r="Q251" s="383"/>
      <c r="R251" s="383"/>
      <c r="S251" s="383"/>
      <c r="T251" s="383"/>
      <c r="U251" s="383"/>
      <c r="V251" s="383"/>
      <c r="W251" s="383"/>
      <c r="X251" s="383"/>
      <c r="Y251" s="383"/>
      <c r="Z251" s="383"/>
      <c r="AA251" s="383"/>
      <c r="AB251" s="383"/>
      <c r="AC251" s="383"/>
      <c r="AD251" s="383"/>
      <c r="AE251" s="383"/>
      <c r="AF251" s="18"/>
      <c r="AG251" s="28"/>
      <c r="AH251" s="28"/>
      <c r="AI251" s="28"/>
      <c r="AJ251" s="28"/>
      <c r="AK251" s="28"/>
      <c r="AL251" s="28"/>
      <c r="AM251" s="28"/>
      <c r="AN251" s="28"/>
      <c r="AO251" s="28"/>
      <c r="AP251" s="28"/>
      <c r="AQ251" s="28"/>
      <c r="AR251" s="28"/>
      <c r="AS251" s="28"/>
      <c r="AT251" s="28"/>
      <c r="AU251" s="28"/>
      <c r="AV251" s="28"/>
      <c r="AW251" s="28"/>
      <c r="AX251" s="28"/>
      <c r="AY251" s="29"/>
      <c r="AZ251" s="29"/>
      <c r="BA251" s="29"/>
      <c r="BB251" s="29"/>
      <c r="BC251" s="29"/>
      <c r="BD251" s="29"/>
      <c r="BE251" s="29"/>
      <c r="BF251" s="29"/>
      <c r="BG251" s="29"/>
      <c r="BH251" s="29"/>
      <c r="BI251" s="18"/>
      <c r="BJ251" s="28"/>
      <c r="BK251" s="28"/>
      <c r="BL251" s="28"/>
      <c r="BM251" s="28"/>
      <c r="BN251" s="28"/>
      <c r="BO251" s="28"/>
      <c r="BP251" s="28"/>
      <c r="BQ251" s="28"/>
      <c r="BR251" s="28"/>
      <c r="BS251" s="28"/>
      <c r="BT251" s="28"/>
      <c r="BU251" s="28"/>
      <c r="BV251" s="28"/>
      <c r="BW251" s="28"/>
      <c r="BX251" s="28"/>
      <c r="BY251" s="28"/>
      <c r="BZ251" s="6"/>
    </row>
    <row r="252" spans="1:78" ht="8.25" customHeight="1">
      <c r="A252" s="363" t="s">
        <v>204</v>
      </c>
      <c r="B252" s="364"/>
      <c r="C252" s="364"/>
      <c r="D252" s="364"/>
      <c r="E252" s="364"/>
      <c r="F252" s="364"/>
      <c r="G252" s="364"/>
      <c r="H252" s="364"/>
      <c r="I252" s="364"/>
      <c r="J252" s="364"/>
      <c r="K252" s="364"/>
      <c r="L252" s="364"/>
      <c r="M252" s="364"/>
      <c r="N252" s="364"/>
      <c r="O252" s="364"/>
      <c r="P252" s="364"/>
      <c r="Q252" s="364"/>
      <c r="R252" s="364"/>
      <c r="S252" s="364"/>
      <c r="T252" s="364"/>
      <c r="U252" s="364"/>
      <c r="V252" s="364"/>
      <c r="W252" s="364"/>
      <c r="X252" s="364"/>
      <c r="Y252" s="364"/>
      <c r="Z252" s="364"/>
      <c r="AA252" s="364"/>
      <c r="AB252" s="364"/>
      <c r="AC252" s="364"/>
      <c r="AD252" s="364"/>
      <c r="AE252" s="364"/>
      <c r="AF252" s="364"/>
      <c r="AG252" s="364"/>
      <c r="AH252" s="364"/>
      <c r="AI252" s="364"/>
      <c r="AJ252" s="364"/>
      <c r="AK252" s="364"/>
      <c r="AL252" s="364"/>
      <c r="AM252" s="364"/>
      <c r="AN252" s="364"/>
      <c r="AO252" s="364"/>
      <c r="AP252" s="364"/>
      <c r="AQ252" s="364"/>
      <c r="AR252" s="364"/>
      <c r="AS252" s="364"/>
      <c r="AT252" s="364"/>
      <c r="AU252" s="364"/>
      <c r="AV252" s="364"/>
      <c r="AW252" s="364"/>
      <c r="AX252" s="364"/>
      <c r="AY252" s="364"/>
      <c r="AZ252" s="364"/>
      <c r="BA252" s="364"/>
      <c r="BB252" s="364"/>
      <c r="BC252" s="364"/>
      <c r="BD252" s="364"/>
      <c r="BE252" s="364"/>
      <c r="BF252" s="364"/>
      <c r="BG252" s="364"/>
      <c r="BH252" s="364"/>
      <c r="BI252" s="364"/>
      <c r="BJ252" s="364"/>
      <c r="BK252" s="364"/>
      <c r="BL252" s="364"/>
      <c r="BM252" s="364"/>
      <c r="BN252" s="364"/>
      <c r="BO252" s="364"/>
      <c r="BP252" s="364"/>
      <c r="BQ252" s="364"/>
      <c r="BR252" s="364"/>
      <c r="BS252" s="364"/>
      <c r="BT252" s="364"/>
      <c r="BU252" s="364"/>
      <c r="BV252" s="364"/>
      <c r="BW252" s="364"/>
      <c r="BX252" s="364"/>
      <c r="BY252" s="365"/>
      <c r="BZ252" s="6"/>
    </row>
    <row r="253" spans="1:78" ht="8.25" customHeight="1">
      <c r="A253" s="366"/>
      <c r="B253" s="367"/>
      <c r="C253" s="367"/>
      <c r="D253" s="367"/>
      <c r="E253" s="367"/>
      <c r="F253" s="367"/>
      <c r="G253" s="367"/>
      <c r="H253" s="367"/>
      <c r="I253" s="367"/>
      <c r="J253" s="367"/>
      <c r="K253" s="367"/>
      <c r="L253" s="367"/>
      <c r="M253" s="367"/>
      <c r="N253" s="367"/>
      <c r="O253" s="367"/>
      <c r="P253" s="367"/>
      <c r="Q253" s="367"/>
      <c r="R253" s="367"/>
      <c r="S253" s="367"/>
      <c r="T253" s="367"/>
      <c r="U253" s="367"/>
      <c r="V253" s="367"/>
      <c r="W253" s="367"/>
      <c r="X253" s="367"/>
      <c r="Y253" s="367"/>
      <c r="Z253" s="367"/>
      <c r="AA253" s="367"/>
      <c r="AB253" s="367"/>
      <c r="AC253" s="367"/>
      <c r="AD253" s="367"/>
      <c r="AE253" s="367"/>
      <c r="AF253" s="367"/>
      <c r="AG253" s="367"/>
      <c r="AH253" s="367"/>
      <c r="AI253" s="367"/>
      <c r="AJ253" s="367"/>
      <c r="AK253" s="367"/>
      <c r="AL253" s="367"/>
      <c r="AM253" s="367"/>
      <c r="AN253" s="367"/>
      <c r="AO253" s="367"/>
      <c r="AP253" s="367"/>
      <c r="AQ253" s="367"/>
      <c r="AR253" s="367"/>
      <c r="AS253" s="367"/>
      <c r="AT253" s="367"/>
      <c r="AU253" s="367"/>
      <c r="AV253" s="367"/>
      <c r="AW253" s="367"/>
      <c r="AX253" s="367"/>
      <c r="AY253" s="367"/>
      <c r="AZ253" s="367"/>
      <c r="BA253" s="367"/>
      <c r="BB253" s="367"/>
      <c r="BC253" s="367"/>
      <c r="BD253" s="367"/>
      <c r="BE253" s="367"/>
      <c r="BF253" s="367"/>
      <c r="BG253" s="367"/>
      <c r="BH253" s="367"/>
      <c r="BI253" s="367"/>
      <c r="BJ253" s="367"/>
      <c r="BK253" s="367"/>
      <c r="BL253" s="367"/>
      <c r="BM253" s="367"/>
      <c r="BN253" s="367"/>
      <c r="BO253" s="367"/>
      <c r="BP253" s="367"/>
      <c r="BQ253" s="367"/>
      <c r="BR253" s="367"/>
      <c r="BS253" s="367"/>
      <c r="BT253" s="367"/>
      <c r="BU253" s="367"/>
      <c r="BV253" s="367"/>
      <c r="BW253" s="367"/>
      <c r="BX253" s="367"/>
      <c r="BY253" s="368"/>
      <c r="BZ253" s="6"/>
    </row>
    <row r="254" spans="1:78" ht="8.25" customHeight="1">
      <c r="A254" s="366"/>
      <c r="B254" s="367"/>
      <c r="C254" s="367"/>
      <c r="D254" s="367"/>
      <c r="E254" s="367"/>
      <c r="F254" s="367"/>
      <c r="G254" s="367"/>
      <c r="H254" s="367"/>
      <c r="I254" s="367"/>
      <c r="J254" s="367"/>
      <c r="K254" s="367"/>
      <c r="L254" s="367"/>
      <c r="M254" s="367"/>
      <c r="N254" s="367"/>
      <c r="O254" s="367"/>
      <c r="P254" s="367"/>
      <c r="Q254" s="367"/>
      <c r="R254" s="367"/>
      <c r="S254" s="367"/>
      <c r="T254" s="367"/>
      <c r="U254" s="367"/>
      <c r="V254" s="367"/>
      <c r="W254" s="367"/>
      <c r="X254" s="367"/>
      <c r="Y254" s="367"/>
      <c r="Z254" s="367"/>
      <c r="AA254" s="367"/>
      <c r="AB254" s="367"/>
      <c r="AC254" s="367"/>
      <c r="AD254" s="367"/>
      <c r="AE254" s="367"/>
      <c r="AF254" s="367"/>
      <c r="AG254" s="367"/>
      <c r="AH254" s="367"/>
      <c r="AI254" s="367"/>
      <c r="AJ254" s="367"/>
      <c r="AK254" s="367"/>
      <c r="AL254" s="367"/>
      <c r="AM254" s="367"/>
      <c r="AN254" s="367"/>
      <c r="AO254" s="367"/>
      <c r="AP254" s="367"/>
      <c r="AQ254" s="367"/>
      <c r="AR254" s="367"/>
      <c r="AS254" s="367"/>
      <c r="AT254" s="367"/>
      <c r="AU254" s="367"/>
      <c r="AV254" s="367"/>
      <c r="AW254" s="367"/>
      <c r="AX254" s="367"/>
      <c r="AY254" s="367"/>
      <c r="AZ254" s="367"/>
      <c r="BA254" s="367"/>
      <c r="BB254" s="367"/>
      <c r="BC254" s="367"/>
      <c r="BD254" s="367"/>
      <c r="BE254" s="367"/>
      <c r="BF254" s="367"/>
      <c r="BG254" s="367"/>
      <c r="BH254" s="367"/>
      <c r="BI254" s="367"/>
      <c r="BJ254" s="367"/>
      <c r="BK254" s="367"/>
      <c r="BL254" s="367"/>
      <c r="BM254" s="367"/>
      <c r="BN254" s="367"/>
      <c r="BO254" s="367"/>
      <c r="BP254" s="367"/>
      <c r="BQ254" s="367"/>
      <c r="BR254" s="367"/>
      <c r="BS254" s="367"/>
      <c r="BT254" s="367"/>
      <c r="BU254" s="367"/>
      <c r="BV254" s="367"/>
      <c r="BW254" s="367"/>
      <c r="BX254" s="367"/>
      <c r="BY254" s="368"/>
      <c r="BZ254" s="6"/>
    </row>
    <row r="255" spans="1:78" ht="8.25" customHeight="1">
      <c r="A255" s="366"/>
      <c r="B255" s="367"/>
      <c r="C255" s="367"/>
      <c r="D255" s="367"/>
      <c r="E255" s="367"/>
      <c r="F255" s="367"/>
      <c r="G255" s="367"/>
      <c r="H255" s="367"/>
      <c r="I255" s="367"/>
      <c r="J255" s="367"/>
      <c r="K255" s="367"/>
      <c r="L255" s="367"/>
      <c r="M255" s="367"/>
      <c r="N255" s="367"/>
      <c r="O255" s="367"/>
      <c r="P255" s="367"/>
      <c r="Q255" s="367"/>
      <c r="R255" s="367"/>
      <c r="S255" s="367"/>
      <c r="T255" s="367"/>
      <c r="U255" s="367"/>
      <c r="V255" s="367"/>
      <c r="W255" s="367"/>
      <c r="X255" s="367"/>
      <c r="Y255" s="367"/>
      <c r="Z255" s="367"/>
      <c r="AA255" s="367"/>
      <c r="AB255" s="367"/>
      <c r="AC255" s="367"/>
      <c r="AD255" s="367"/>
      <c r="AE255" s="367"/>
      <c r="AF255" s="367"/>
      <c r="AG255" s="367"/>
      <c r="AH255" s="367"/>
      <c r="AI255" s="367"/>
      <c r="AJ255" s="367"/>
      <c r="AK255" s="367"/>
      <c r="AL255" s="367"/>
      <c r="AM255" s="367"/>
      <c r="AN255" s="367"/>
      <c r="AO255" s="367"/>
      <c r="AP255" s="367"/>
      <c r="AQ255" s="367"/>
      <c r="AR255" s="367"/>
      <c r="AS255" s="367"/>
      <c r="AT255" s="367"/>
      <c r="AU255" s="367"/>
      <c r="AV255" s="367"/>
      <c r="AW255" s="367"/>
      <c r="AX255" s="367"/>
      <c r="AY255" s="367"/>
      <c r="AZ255" s="367"/>
      <c r="BA255" s="367"/>
      <c r="BB255" s="367"/>
      <c r="BC255" s="367"/>
      <c r="BD255" s="367"/>
      <c r="BE255" s="367"/>
      <c r="BF255" s="367"/>
      <c r="BG255" s="367"/>
      <c r="BH255" s="367"/>
      <c r="BI255" s="367"/>
      <c r="BJ255" s="367"/>
      <c r="BK255" s="367"/>
      <c r="BL255" s="367"/>
      <c r="BM255" s="367"/>
      <c r="BN255" s="367"/>
      <c r="BO255" s="367"/>
      <c r="BP255" s="367"/>
      <c r="BQ255" s="367"/>
      <c r="BR255" s="367"/>
      <c r="BS255" s="367"/>
      <c r="BT255" s="367"/>
      <c r="BU255" s="367"/>
      <c r="BV255" s="367"/>
      <c r="BW255" s="367"/>
      <c r="BX255" s="367"/>
      <c r="BY255" s="368"/>
      <c r="BZ255" s="6"/>
    </row>
    <row r="256" spans="1:78" ht="8.25" customHeight="1">
      <c r="A256" s="366"/>
      <c r="B256" s="367"/>
      <c r="C256" s="367"/>
      <c r="D256" s="367"/>
      <c r="E256" s="367"/>
      <c r="F256" s="367"/>
      <c r="G256" s="367"/>
      <c r="H256" s="367"/>
      <c r="I256" s="367"/>
      <c r="J256" s="367"/>
      <c r="K256" s="367"/>
      <c r="L256" s="367"/>
      <c r="M256" s="367"/>
      <c r="N256" s="367"/>
      <c r="O256" s="367"/>
      <c r="P256" s="367"/>
      <c r="Q256" s="367"/>
      <c r="R256" s="367"/>
      <c r="S256" s="367"/>
      <c r="T256" s="367"/>
      <c r="U256" s="367"/>
      <c r="V256" s="367"/>
      <c r="W256" s="367"/>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c r="AS256" s="367"/>
      <c r="AT256" s="367"/>
      <c r="AU256" s="367"/>
      <c r="AV256" s="367"/>
      <c r="AW256" s="367"/>
      <c r="AX256" s="367"/>
      <c r="AY256" s="367"/>
      <c r="AZ256" s="367"/>
      <c r="BA256" s="367"/>
      <c r="BB256" s="367"/>
      <c r="BC256" s="367"/>
      <c r="BD256" s="367"/>
      <c r="BE256" s="367"/>
      <c r="BF256" s="367"/>
      <c r="BG256" s="367"/>
      <c r="BH256" s="367"/>
      <c r="BI256" s="367"/>
      <c r="BJ256" s="367"/>
      <c r="BK256" s="367"/>
      <c r="BL256" s="367"/>
      <c r="BM256" s="367"/>
      <c r="BN256" s="367"/>
      <c r="BO256" s="367"/>
      <c r="BP256" s="367"/>
      <c r="BQ256" s="367"/>
      <c r="BR256" s="367"/>
      <c r="BS256" s="367"/>
      <c r="BT256" s="367"/>
      <c r="BU256" s="367"/>
      <c r="BV256" s="367"/>
      <c r="BW256" s="367"/>
      <c r="BX256" s="367"/>
      <c r="BY256" s="368"/>
      <c r="BZ256" s="6"/>
    </row>
    <row r="257" spans="1:78" ht="8.25" customHeight="1">
      <c r="A257" s="366"/>
      <c r="B257" s="367"/>
      <c r="C257" s="367"/>
      <c r="D257" s="367"/>
      <c r="E257" s="367"/>
      <c r="F257" s="367"/>
      <c r="G257" s="367"/>
      <c r="H257" s="367"/>
      <c r="I257" s="367"/>
      <c r="J257" s="367"/>
      <c r="K257" s="367"/>
      <c r="L257" s="367"/>
      <c r="M257" s="367"/>
      <c r="N257" s="367"/>
      <c r="O257" s="367"/>
      <c r="P257" s="367"/>
      <c r="Q257" s="367"/>
      <c r="R257" s="367"/>
      <c r="S257" s="367"/>
      <c r="T257" s="367"/>
      <c r="U257" s="367"/>
      <c r="V257" s="367"/>
      <c r="W257" s="367"/>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c r="AS257" s="367"/>
      <c r="AT257" s="367"/>
      <c r="AU257" s="367"/>
      <c r="AV257" s="367"/>
      <c r="AW257" s="367"/>
      <c r="AX257" s="367"/>
      <c r="AY257" s="367"/>
      <c r="AZ257" s="367"/>
      <c r="BA257" s="367"/>
      <c r="BB257" s="367"/>
      <c r="BC257" s="367"/>
      <c r="BD257" s="367"/>
      <c r="BE257" s="367"/>
      <c r="BF257" s="367"/>
      <c r="BG257" s="367"/>
      <c r="BH257" s="367"/>
      <c r="BI257" s="367"/>
      <c r="BJ257" s="367"/>
      <c r="BK257" s="367"/>
      <c r="BL257" s="367"/>
      <c r="BM257" s="367"/>
      <c r="BN257" s="367"/>
      <c r="BO257" s="367"/>
      <c r="BP257" s="367"/>
      <c r="BQ257" s="367"/>
      <c r="BR257" s="367"/>
      <c r="BS257" s="367"/>
      <c r="BT257" s="367"/>
      <c r="BU257" s="367"/>
      <c r="BV257" s="367"/>
      <c r="BW257" s="367"/>
      <c r="BX257" s="367"/>
      <c r="BY257" s="368"/>
      <c r="BZ257" s="6"/>
    </row>
    <row r="258" spans="1:78" ht="8.25" customHeight="1">
      <c r="A258" s="366"/>
      <c r="B258" s="367"/>
      <c r="C258" s="367"/>
      <c r="D258" s="367"/>
      <c r="E258" s="367"/>
      <c r="F258" s="367"/>
      <c r="G258" s="367"/>
      <c r="H258" s="367"/>
      <c r="I258" s="367"/>
      <c r="J258" s="367"/>
      <c r="K258" s="367"/>
      <c r="L258" s="367"/>
      <c r="M258" s="367"/>
      <c r="N258" s="367"/>
      <c r="O258" s="367"/>
      <c r="P258" s="367"/>
      <c r="Q258" s="367"/>
      <c r="R258" s="367"/>
      <c r="S258" s="367"/>
      <c r="T258" s="367"/>
      <c r="U258" s="367"/>
      <c r="V258" s="367"/>
      <c r="W258" s="367"/>
      <c r="X258" s="367"/>
      <c r="Y258" s="367"/>
      <c r="Z258" s="367"/>
      <c r="AA258" s="367"/>
      <c r="AB258" s="367"/>
      <c r="AC258" s="367"/>
      <c r="AD258" s="367"/>
      <c r="AE258" s="367"/>
      <c r="AF258" s="367"/>
      <c r="AG258" s="367"/>
      <c r="AH258" s="367"/>
      <c r="AI258" s="367"/>
      <c r="AJ258" s="367"/>
      <c r="AK258" s="367"/>
      <c r="AL258" s="367"/>
      <c r="AM258" s="367"/>
      <c r="AN258" s="367"/>
      <c r="AO258" s="367"/>
      <c r="AP258" s="367"/>
      <c r="AQ258" s="367"/>
      <c r="AR258" s="367"/>
      <c r="AS258" s="367"/>
      <c r="AT258" s="367"/>
      <c r="AU258" s="367"/>
      <c r="AV258" s="367"/>
      <c r="AW258" s="367"/>
      <c r="AX258" s="367"/>
      <c r="AY258" s="367"/>
      <c r="AZ258" s="367"/>
      <c r="BA258" s="367"/>
      <c r="BB258" s="367"/>
      <c r="BC258" s="367"/>
      <c r="BD258" s="367"/>
      <c r="BE258" s="367"/>
      <c r="BF258" s="367"/>
      <c r="BG258" s="367"/>
      <c r="BH258" s="367"/>
      <c r="BI258" s="367"/>
      <c r="BJ258" s="367"/>
      <c r="BK258" s="367"/>
      <c r="BL258" s="367"/>
      <c r="BM258" s="367"/>
      <c r="BN258" s="367"/>
      <c r="BO258" s="367"/>
      <c r="BP258" s="367"/>
      <c r="BQ258" s="367"/>
      <c r="BR258" s="367"/>
      <c r="BS258" s="367"/>
      <c r="BT258" s="367"/>
      <c r="BU258" s="367"/>
      <c r="BV258" s="367"/>
      <c r="BW258" s="367"/>
      <c r="BX258" s="367"/>
      <c r="BY258" s="368"/>
      <c r="BZ258" s="6"/>
    </row>
    <row r="259" spans="1:78" ht="8.25" customHeight="1">
      <c r="A259" s="366"/>
      <c r="B259" s="367"/>
      <c r="C259" s="367"/>
      <c r="D259" s="367"/>
      <c r="E259" s="367"/>
      <c r="F259" s="367"/>
      <c r="G259" s="367"/>
      <c r="H259" s="367"/>
      <c r="I259" s="367"/>
      <c r="J259" s="367"/>
      <c r="K259" s="367"/>
      <c r="L259" s="367"/>
      <c r="M259" s="367"/>
      <c r="N259" s="367"/>
      <c r="O259" s="367"/>
      <c r="P259" s="367"/>
      <c r="Q259" s="367"/>
      <c r="R259" s="367"/>
      <c r="S259" s="367"/>
      <c r="T259" s="367"/>
      <c r="U259" s="367"/>
      <c r="V259" s="367"/>
      <c r="W259" s="367"/>
      <c r="X259" s="367"/>
      <c r="Y259" s="367"/>
      <c r="Z259" s="367"/>
      <c r="AA259" s="367"/>
      <c r="AB259" s="367"/>
      <c r="AC259" s="367"/>
      <c r="AD259" s="367"/>
      <c r="AE259" s="367"/>
      <c r="AF259" s="367"/>
      <c r="AG259" s="367"/>
      <c r="AH259" s="367"/>
      <c r="AI259" s="367"/>
      <c r="AJ259" s="367"/>
      <c r="AK259" s="367"/>
      <c r="AL259" s="367"/>
      <c r="AM259" s="367"/>
      <c r="AN259" s="367"/>
      <c r="AO259" s="367"/>
      <c r="AP259" s="367"/>
      <c r="AQ259" s="367"/>
      <c r="AR259" s="367"/>
      <c r="AS259" s="367"/>
      <c r="AT259" s="367"/>
      <c r="AU259" s="367"/>
      <c r="AV259" s="367"/>
      <c r="AW259" s="367"/>
      <c r="AX259" s="367"/>
      <c r="AY259" s="367"/>
      <c r="AZ259" s="367"/>
      <c r="BA259" s="367"/>
      <c r="BB259" s="367"/>
      <c r="BC259" s="367"/>
      <c r="BD259" s="367"/>
      <c r="BE259" s="367"/>
      <c r="BF259" s="367"/>
      <c r="BG259" s="367"/>
      <c r="BH259" s="367"/>
      <c r="BI259" s="367"/>
      <c r="BJ259" s="367"/>
      <c r="BK259" s="367"/>
      <c r="BL259" s="367"/>
      <c r="BM259" s="367"/>
      <c r="BN259" s="367"/>
      <c r="BO259" s="367"/>
      <c r="BP259" s="367"/>
      <c r="BQ259" s="367"/>
      <c r="BR259" s="367"/>
      <c r="BS259" s="367"/>
      <c r="BT259" s="367"/>
      <c r="BU259" s="367"/>
      <c r="BV259" s="367"/>
      <c r="BW259" s="367"/>
      <c r="BX259" s="367"/>
      <c r="BY259" s="368"/>
      <c r="BZ259" s="6"/>
    </row>
    <row r="260" spans="1:78" ht="8.25" customHeight="1">
      <c r="A260" s="366"/>
      <c r="B260" s="367"/>
      <c r="C260" s="367"/>
      <c r="D260" s="367"/>
      <c r="E260" s="367"/>
      <c r="F260" s="367"/>
      <c r="G260" s="367"/>
      <c r="H260" s="367"/>
      <c r="I260" s="367"/>
      <c r="J260" s="367"/>
      <c r="K260" s="367"/>
      <c r="L260" s="367"/>
      <c r="M260" s="367"/>
      <c r="N260" s="367"/>
      <c r="O260" s="367"/>
      <c r="P260" s="367"/>
      <c r="Q260" s="367"/>
      <c r="R260" s="367"/>
      <c r="S260" s="367"/>
      <c r="T260" s="367"/>
      <c r="U260" s="367"/>
      <c r="V260" s="367"/>
      <c r="W260" s="367"/>
      <c r="X260" s="367"/>
      <c r="Y260" s="367"/>
      <c r="Z260" s="367"/>
      <c r="AA260" s="367"/>
      <c r="AB260" s="367"/>
      <c r="AC260" s="367"/>
      <c r="AD260" s="367"/>
      <c r="AE260" s="367"/>
      <c r="AF260" s="367"/>
      <c r="AG260" s="367"/>
      <c r="AH260" s="367"/>
      <c r="AI260" s="367"/>
      <c r="AJ260" s="367"/>
      <c r="AK260" s="367"/>
      <c r="AL260" s="367"/>
      <c r="AM260" s="367"/>
      <c r="AN260" s="367"/>
      <c r="AO260" s="367"/>
      <c r="AP260" s="367"/>
      <c r="AQ260" s="367"/>
      <c r="AR260" s="367"/>
      <c r="AS260" s="367"/>
      <c r="AT260" s="367"/>
      <c r="AU260" s="367"/>
      <c r="AV260" s="367"/>
      <c r="AW260" s="367"/>
      <c r="AX260" s="367"/>
      <c r="AY260" s="367"/>
      <c r="AZ260" s="367"/>
      <c r="BA260" s="367"/>
      <c r="BB260" s="367"/>
      <c r="BC260" s="367"/>
      <c r="BD260" s="367"/>
      <c r="BE260" s="367"/>
      <c r="BF260" s="367"/>
      <c r="BG260" s="367"/>
      <c r="BH260" s="367"/>
      <c r="BI260" s="367"/>
      <c r="BJ260" s="367"/>
      <c r="BK260" s="367"/>
      <c r="BL260" s="367"/>
      <c r="BM260" s="367"/>
      <c r="BN260" s="367"/>
      <c r="BO260" s="367"/>
      <c r="BP260" s="367"/>
      <c r="BQ260" s="367"/>
      <c r="BR260" s="367"/>
      <c r="BS260" s="367"/>
      <c r="BT260" s="367"/>
      <c r="BU260" s="367"/>
      <c r="BV260" s="367"/>
      <c r="BW260" s="367"/>
      <c r="BX260" s="367"/>
      <c r="BY260" s="368"/>
      <c r="BZ260" s="6"/>
    </row>
    <row r="261" spans="1:78" ht="8.25" customHeight="1">
      <c r="A261" s="366"/>
      <c r="B261" s="367"/>
      <c r="C261" s="367"/>
      <c r="D261" s="367"/>
      <c r="E261" s="367"/>
      <c r="F261" s="367"/>
      <c r="G261" s="367"/>
      <c r="H261" s="367"/>
      <c r="I261" s="367"/>
      <c r="J261" s="367"/>
      <c r="K261" s="367"/>
      <c r="L261" s="367"/>
      <c r="M261" s="367"/>
      <c r="N261" s="367"/>
      <c r="O261" s="367"/>
      <c r="P261" s="367"/>
      <c r="Q261" s="367"/>
      <c r="R261" s="367"/>
      <c r="S261" s="367"/>
      <c r="T261" s="367"/>
      <c r="U261" s="367"/>
      <c r="V261" s="367"/>
      <c r="W261" s="367"/>
      <c r="X261" s="367"/>
      <c r="Y261" s="367"/>
      <c r="Z261" s="367"/>
      <c r="AA261" s="367"/>
      <c r="AB261" s="367"/>
      <c r="AC261" s="367"/>
      <c r="AD261" s="367"/>
      <c r="AE261" s="367"/>
      <c r="AF261" s="367"/>
      <c r="AG261" s="367"/>
      <c r="AH261" s="367"/>
      <c r="AI261" s="367"/>
      <c r="AJ261" s="367"/>
      <c r="AK261" s="367"/>
      <c r="AL261" s="367"/>
      <c r="AM261" s="367"/>
      <c r="AN261" s="367"/>
      <c r="AO261" s="367"/>
      <c r="AP261" s="367"/>
      <c r="AQ261" s="367"/>
      <c r="AR261" s="367"/>
      <c r="AS261" s="367"/>
      <c r="AT261" s="367"/>
      <c r="AU261" s="367"/>
      <c r="AV261" s="367"/>
      <c r="AW261" s="367"/>
      <c r="AX261" s="367"/>
      <c r="AY261" s="367"/>
      <c r="AZ261" s="367"/>
      <c r="BA261" s="367"/>
      <c r="BB261" s="367"/>
      <c r="BC261" s="367"/>
      <c r="BD261" s="367"/>
      <c r="BE261" s="367"/>
      <c r="BF261" s="367"/>
      <c r="BG261" s="367"/>
      <c r="BH261" s="367"/>
      <c r="BI261" s="367"/>
      <c r="BJ261" s="367"/>
      <c r="BK261" s="367"/>
      <c r="BL261" s="367"/>
      <c r="BM261" s="367"/>
      <c r="BN261" s="367"/>
      <c r="BO261" s="367"/>
      <c r="BP261" s="367"/>
      <c r="BQ261" s="367"/>
      <c r="BR261" s="367"/>
      <c r="BS261" s="367"/>
      <c r="BT261" s="367"/>
      <c r="BU261" s="367"/>
      <c r="BV261" s="367"/>
      <c r="BW261" s="367"/>
      <c r="BX261" s="367"/>
      <c r="BY261" s="368"/>
      <c r="BZ261" s="6"/>
    </row>
    <row r="262" spans="1:78" ht="8.25" customHeight="1">
      <c r="A262" s="366"/>
      <c r="B262" s="367"/>
      <c r="C262" s="367"/>
      <c r="D262" s="367"/>
      <c r="E262" s="367"/>
      <c r="F262" s="367"/>
      <c r="G262" s="367"/>
      <c r="H262" s="367"/>
      <c r="I262" s="367"/>
      <c r="J262" s="367"/>
      <c r="K262" s="367"/>
      <c r="L262" s="367"/>
      <c r="M262" s="367"/>
      <c r="N262" s="367"/>
      <c r="O262" s="367"/>
      <c r="P262" s="367"/>
      <c r="Q262" s="367"/>
      <c r="R262" s="367"/>
      <c r="S262" s="367"/>
      <c r="T262" s="367"/>
      <c r="U262" s="367"/>
      <c r="V262" s="367"/>
      <c r="W262" s="367"/>
      <c r="X262" s="367"/>
      <c r="Y262" s="367"/>
      <c r="Z262" s="367"/>
      <c r="AA262" s="367"/>
      <c r="AB262" s="367"/>
      <c r="AC262" s="367"/>
      <c r="AD262" s="367"/>
      <c r="AE262" s="367"/>
      <c r="AF262" s="367"/>
      <c r="AG262" s="367"/>
      <c r="AH262" s="367"/>
      <c r="AI262" s="367"/>
      <c r="AJ262" s="367"/>
      <c r="AK262" s="367"/>
      <c r="AL262" s="367"/>
      <c r="AM262" s="367"/>
      <c r="AN262" s="367"/>
      <c r="AO262" s="367"/>
      <c r="AP262" s="367"/>
      <c r="AQ262" s="367"/>
      <c r="AR262" s="367"/>
      <c r="AS262" s="367"/>
      <c r="AT262" s="367"/>
      <c r="AU262" s="367"/>
      <c r="AV262" s="367"/>
      <c r="AW262" s="367"/>
      <c r="AX262" s="367"/>
      <c r="AY262" s="367"/>
      <c r="AZ262" s="367"/>
      <c r="BA262" s="367"/>
      <c r="BB262" s="367"/>
      <c r="BC262" s="367"/>
      <c r="BD262" s="367"/>
      <c r="BE262" s="367"/>
      <c r="BF262" s="367"/>
      <c r="BG262" s="367"/>
      <c r="BH262" s="367"/>
      <c r="BI262" s="367"/>
      <c r="BJ262" s="367"/>
      <c r="BK262" s="367"/>
      <c r="BL262" s="367"/>
      <c r="BM262" s="367"/>
      <c r="BN262" s="367"/>
      <c r="BO262" s="367"/>
      <c r="BP262" s="367"/>
      <c r="BQ262" s="367"/>
      <c r="BR262" s="367"/>
      <c r="BS262" s="367"/>
      <c r="BT262" s="367"/>
      <c r="BU262" s="367"/>
      <c r="BV262" s="367"/>
      <c r="BW262" s="367"/>
      <c r="BX262" s="367"/>
      <c r="BY262" s="368"/>
      <c r="BZ262" s="6"/>
    </row>
    <row r="263" spans="1:78" ht="8.25" customHeight="1">
      <c r="A263" s="366"/>
      <c r="B263" s="367"/>
      <c r="C263" s="367"/>
      <c r="D263" s="367"/>
      <c r="E263" s="367"/>
      <c r="F263" s="367"/>
      <c r="G263" s="367"/>
      <c r="H263" s="367"/>
      <c r="I263" s="367"/>
      <c r="J263" s="367"/>
      <c r="K263" s="367"/>
      <c r="L263" s="367"/>
      <c r="M263" s="367"/>
      <c r="N263" s="367"/>
      <c r="O263" s="367"/>
      <c r="P263" s="367"/>
      <c r="Q263" s="367"/>
      <c r="R263" s="367"/>
      <c r="S263" s="367"/>
      <c r="T263" s="367"/>
      <c r="U263" s="367"/>
      <c r="V263" s="367"/>
      <c r="W263" s="367"/>
      <c r="X263" s="367"/>
      <c r="Y263" s="367"/>
      <c r="Z263" s="367"/>
      <c r="AA263" s="367"/>
      <c r="AB263" s="367"/>
      <c r="AC263" s="367"/>
      <c r="AD263" s="367"/>
      <c r="AE263" s="367"/>
      <c r="AF263" s="367"/>
      <c r="AG263" s="367"/>
      <c r="AH263" s="367"/>
      <c r="AI263" s="367"/>
      <c r="AJ263" s="367"/>
      <c r="AK263" s="367"/>
      <c r="AL263" s="367"/>
      <c r="AM263" s="367"/>
      <c r="AN263" s="367"/>
      <c r="AO263" s="367"/>
      <c r="AP263" s="367"/>
      <c r="AQ263" s="367"/>
      <c r="AR263" s="367"/>
      <c r="AS263" s="367"/>
      <c r="AT263" s="367"/>
      <c r="AU263" s="367"/>
      <c r="AV263" s="367"/>
      <c r="AW263" s="367"/>
      <c r="AX263" s="367"/>
      <c r="AY263" s="367"/>
      <c r="AZ263" s="367"/>
      <c r="BA263" s="367"/>
      <c r="BB263" s="367"/>
      <c r="BC263" s="367"/>
      <c r="BD263" s="367"/>
      <c r="BE263" s="367"/>
      <c r="BF263" s="367"/>
      <c r="BG263" s="367"/>
      <c r="BH263" s="367"/>
      <c r="BI263" s="367"/>
      <c r="BJ263" s="367"/>
      <c r="BK263" s="367"/>
      <c r="BL263" s="367"/>
      <c r="BM263" s="367"/>
      <c r="BN263" s="367"/>
      <c r="BO263" s="367"/>
      <c r="BP263" s="367"/>
      <c r="BQ263" s="367"/>
      <c r="BR263" s="367"/>
      <c r="BS263" s="367"/>
      <c r="BT263" s="367"/>
      <c r="BU263" s="367"/>
      <c r="BV263" s="367"/>
      <c r="BW263" s="367"/>
      <c r="BX263" s="367"/>
      <c r="BY263" s="368"/>
      <c r="BZ263" s="6"/>
    </row>
    <row r="264" spans="1:78" ht="8.25" customHeight="1">
      <c r="A264" s="366"/>
      <c r="B264" s="367"/>
      <c r="C264" s="367"/>
      <c r="D264" s="367"/>
      <c r="E264" s="367"/>
      <c r="F264" s="367"/>
      <c r="G264" s="367"/>
      <c r="H264" s="367"/>
      <c r="I264" s="367"/>
      <c r="J264" s="367"/>
      <c r="K264" s="367"/>
      <c r="L264" s="367"/>
      <c r="M264" s="367"/>
      <c r="N264" s="367"/>
      <c r="O264" s="367"/>
      <c r="P264" s="367"/>
      <c r="Q264" s="367"/>
      <c r="R264" s="367"/>
      <c r="S264" s="367"/>
      <c r="T264" s="367"/>
      <c r="U264" s="367"/>
      <c r="V264" s="367"/>
      <c r="W264" s="367"/>
      <c r="X264" s="367"/>
      <c r="Y264" s="367"/>
      <c r="Z264" s="367"/>
      <c r="AA264" s="367"/>
      <c r="AB264" s="367"/>
      <c r="AC264" s="367"/>
      <c r="AD264" s="367"/>
      <c r="AE264" s="367"/>
      <c r="AF264" s="367"/>
      <c r="AG264" s="367"/>
      <c r="AH264" s="367"/>
      <c r="AI264" s="367"/>
      <c r="AJ264" s="367"/>
      <c r="AK264" s="367"/>
      <c r="AL264" s="367"/>
      <c r="AM264" s="367"/>
      <c r="AN264" s="367"/>
      <c r="AO264" s="367"/>
      <c r="AP264" s="367"/>
      <c r="AQ264" s="367"/>
      <c r="AR264" s="367"/>
      <c r="AS264" s="367"/>
      <c r="AT264" s="367"/>
      <c r="AU264" s="367"/>
      <c r="AV264" s="367"/>
      <c r="AW264" s="367"/>
      <c r="AX264" s="367"/>
      <c r="AY264" s="367"/>
      <c r="AZ264" s="367"/>
      <c r="BA264" s="367"/>
      <c r="BB264" s="367"/>
      <c r="BC264" s="367"/>
      <c r="BD264" s="367"/>
      <c r="BE264" s="367"/>
      <c r="BF264" s="367"/>
      <c r="BG264" s="367"/>
      <c r="BH264" s="367"/>
      <c r="BI264" s="367"/>
      <c r="BJ264" s="367"/>
      <c r="BK264" s="367"/>
      <c r="BL264" s="367"/>
      <c r="BM264" s="367"/>
      <c r="BN264" s="367"/>
      <c r="BO264" s="367"/>
      <c r="BP264" s="367"/>
      <c r="BQ264" s="367"/>
      <c r="BR264" s="367"/>
      <c r="BS264" s="367"/>
      <c r="BT264" s="367"/>
      <c r="BU264" s="367"/>
      <c r="BV264" s="367"/>
      <c r="BW264" s="367"/>
      <c r="BX264" s="367"/>
      <c r="BY264" s="368"/>
      <c r="BZ264" s="6"/>
    </row>
    <row r="265" spans="1:78" ht="8.25" customHeight="1">
      <c r="A265" s="366"/>
      <c r="B265" s="367"/>
      <c r="C265" s="367"/>
      <c r="D265" s="367"/>
      <c r="E265" s="367"/>
      <c r="F265" s="367"/>
      <c r="G265" s="367"/>
      <c r="H265" s="367"/>
      <c r="I265" s="367"/>
      <c r="J265" s="367"/>
      <c r="K265" s="367"/>
      <c r="L265" s="367"/>
      <c r="M265" s="367"/>
      <c r="N265" s="367"/>
      <c r="O265" s="367"/>
      <c r="P265" s="367"/>
      <c r="Q265" s="367"/>
      <c r="R265" s="367"/>
      <c r="S265" s="367"/>
      <c r="T265" s="367"/>
      <c r="U265" s="367"/>
      <c r="V265" s="367"/>
      <c r="W265" s="367"/>
      <c r="X265" s="367"/>
      <c r="Y265" s="367"/>
      <c r="Z265" s="367"/>
      <c r="AA265" s="367"/>
      <c r="AB265" s="367"/>
      <c r="AC265" s="367"/>
      <c r="AD265" s="367"/>
      <c r="AE265" s="367"/>
      <c r="AF265" s="367"/>
      <c r="AG265" s="367"/>
      <c r="AH265" s="367"/>
      <c r="AI265" s="367"/>
      <c r="AJ265" s="367"/>
      <c r="AK265" s="367"/>
      <c r="AL265" s="367"/>
      <c r="AM265" s="367"/>
      <c r="AN265" s="367"/>
      <c r="AO265" s="367"/>
      <c r="AP265" s="367"/>
      <c r="AQ265" s="367"/>
      <c r="AR265" s="367"/>
      <c r="AS265" s="367"/>
      <c r="AT265" s="367"/>
      <c r="AU265" s="367"/>
      <c r="AV265" s="367"/>
      <c r="AW265" s="367"/>
      <c r="AX265" s="367"/>
      <c r="AY265" s="367"/>
      <c r="AZ265" s="367"/>
      <c r="BA265" s="367"/>
      <c r="BB265" s="367"/>
      <c r="BC265" s="367"/>
      <c r="BD265" s="367"/>
      <c r="BE265" s="367"/>
      <c r="BF265" s="367"/>
      <c r="BG265" s="367"/>
      <c r="BH265" s="367"/>
      <c r="BI265" s="367"/>
      <c r="BJ265" s="367"/>
      <c r="BK265" s="367"/>
      <c r="BL265" s="367"/>
      <c r="BM265" s="367"/>
      <c r="BN265" s="367"/>
      <c r="BO265" s="367"/>
      <c r="BP265" s="367"/>
      <c r="BQ265" s="367"/>
      <c r="BR265" s="367"/>
      <c r="BS265" s="367"/>
      <c r="BT265" s="367"/>
      <c r="BU265" s="367"/>
      <c r="BV265" s="367"/>
      <c r="BW265" s="367"/>
      <c r="BX265" s="367"/>
      <c r="BY265" s="368"/>
      <c r="BZ265" s="6"/>
    </row>
    <row r="266" spans="1:78" ht="8.25" customHeight="1">
      <c r="A266" s="366"/>
      <c r="B266" s="367"/>
      <c r="C266" s="367"/>
      <c r="D266" s="367"/>
      <c r="E266" s="367"/>
      <c r="F266" s="367"/>
      <c r="G266" s="367"/>
      <c r="H266" s="367"/>
      <c r="I266" s="367"/>
      <c r="J266" s="367"/>
      <c r="K266" s="367"/>
      <c r="L266" s="367"/>
      <c r="M266" s="367"/>
      <c r="N266" s="367"/>
      <c r="O266" s="367"/>
      <c r="P266" s="367"/>
      <c r="Q266" s="367"/>
      <c r="R266" s="367"/>
      <c r="S266" s="367"/>
      <c r="T266" s="367"/>
      <c r="U266" s="367"/>
      <c r="V266" s="367"/>
      <c r="W266" s="367"/>
      <c r="X266" s="367"/>
      <c r="Y266" s="367"/>
      <c r="Z266" s="367"/>
      <c r="AA266" s="367"/>
      <c r="AB266" s="367"/>
      <c r="AC266" s="367"/>
      <c r="AD266" s="367"/>
      <c r="AE266" s="367"/>
      <c r="AF266" s="367"/>
      <c r="AG266" s="367"/>
      <c r="AH266" s="367"/>
      <c r="AI266" s="367"/>
      <c r="AJ266" s="367"/>
      <c r="AK266" s="367"/>
      <c r="AL266" s="367"/>
      <c r="AM266" s="367"/>
      <c r="AN266" s="367"/>
      <c r="AO266" s="367"/>
      <c r="AP266" s="367"/>
      <c r="AQ266" s="367"/>
      <c r="AR266" s="367"/>
      <c r="AS266" s="367"/>
      <c r="AT266" s="367"/>
      <c r="AU266" s="367"/>
      <c r="AV266" s="367"/>
      <c r="AW266" s="367"/>
      <c r="AX266" s="367"/>
      <c r="AY266" s="367"/>
      <c r="AZ266" s="367"/>
      <c r="BA266" s="367"/>
      <c r="BB266" s="367"/>
      <c r="BC266" s="367"/>
      <c r="BD266" s="367"/>
      <c r="BE266" s="367"/>
      <c r="BF266" s="367"/>
      <c r="BG266" s="367"/>
      <c r="BH266" s="367"/>
      <c r="BI266" s="367"/>
      <c r="BJ266" s="367"/>
      <c r="BK266" s="367"/>
      <c r="BL266" s="367"/>
      <c r="BM266" s="367"/>
      <c r="BN266" s="367"/>
      <c r="BO266" s="367"/>
      <c r="BP266" s="367"/>
      <c r="BQ266" s="367"/>
      <c r="BR266" s="367"/>
      <c r="BS266" s="367"/>
      <c r="BT266" s="367"/>
      <c r="BU266" s="367"/>
      <c r="BV266" s="367"/>
      <c r="BW266" s="367"/>
      <c r="BX266" s="367"/>
      <c r="BY266" s="368"/>
      <c r="BZ266" s="6"/>
    </row>
    <row r="267" spans="1:78" ht="8.25" customHeight="1">
      <c r="A267" s="366"/>
      <c r="B267" s="367"/>
      <c r="C267" s="367"/>
      <c r="D267" s="367"/>
      <c r="E267" s="367"/>
      <c r="F267" s="367"/>
      <c r="G267" s="367"/>
      <c r="H267" s="367"/>
      <c r="I267" s="367"/>
      <c r="J267" s="367"/>
      <c r="K267" s="367"/>
      <c r="L267" s="367"/>
      <c r="M267" s="367"/>
      <c r="N267" s="367"/>
      <c r="O267" s="367"/>
      <c r="P267" s="367"/>
      <c r="Q267" s="367"/>
      <c r="R267" s="367"/>
      <c r="S267" s="367"/>
      <c r="T267" s="367"/>
      <c r="U267" s="367"/>
      <c r="V267" s="367"/>
      <c r="W267" s="367"/>
      <c r="X267" s="367"/>
      <c r="Y267" s="367"/>
      <c r="Z267" s="367"/>
      <c r="AA267" s="367"/>
      <c r="AB267" s="367"/>
      <c r="AC267" s="367"/>
      <c r="AD267" s="367"/>
      <c r="AE267" s="367"/>
      <c r="AF267" s="367"/>
      <c r="AG267" s="367"/>
      <c r="AH267" s="367"/>
      <c r="AI267" s="367"/>
      <c r="AJ267" s="367"/>
      <c r="AK267" s="367"/>
      <c r="AL267" s="367"/>
      <c r="AM267" s="367"/>
      <c r="AN267" s="367"/>
      <c r="AO267" s="367"/>
      <c r="AP267" s="367"/>
      <c r="AQ267" s="367"/>
      <c r="AR267" s="367"/>
      <c r="AS267" s="367"/>
      <c r="AT267" s="367"/>
      <c r="AU267" s="367"/>
      <c r="AV267" s="367"/>
      <c r="AW267" s="367"/>
      <c r="AX267" s="367"/>
      <c r="AY267" s="367"/>
      <c r="AZ267" s="367"/>
      <c r="BA267" s="367"/>
      <c r="BB267" s="367"/>
      <c r="BC267" s="367"/>
      <c r="BD267" s="367"/>
      <c r="BE267" s="367"/>
      <c r="BF267" s="367"/>
      <c r="BG267" s="367"/>
      <c r="BH267" s="367"/>
      <c r="BI267" s="367"/>
      <c r="BJ267" s="367"/>
      <c r="BK267" s="367"/>
      <c r="BL267" s="367"/>
      <c r="BM267" s="367"/>
      <c r="BN267" s="367"/>
      <c r="BO267" s="367"/>
      <c r="BP267" s="367"/>
      <c r="BQ267" s="367"/>
      <c r="BR267" s="367"/>
      <c r="BS267" s="367"/>
      <c r="BT267" s="367"/>
      <c r="BU267" s="367"/>
      <c r="BV267" s="367"/>
      <c r="BW267" s="367"/>
      <c r="BX267" s="367"/>
      <c r="BY267" s="368"/>
      <c r="BZ267" s="6"/>
    </row>
    <row r="268" spans="1:78" ht="8.25" customHeight="1">
      <c r="A268" s="366"/>
      <c r="B268" s="367"/>
      <c r="C268" s="367"/>
      <c r="D268" s="367"/>
      <c r="E268" s="367"/>
      <c r="F268" s="367"/>
      <c r="G268" s="367"/>
      <c r="H268" s="367"/>
      <c r="I268" s="367"/>
      <c r="J268" s="367"/>
      <c r="K268" s="367"/>
      <c r="L268" s="367"/>
      <c r="M268" s="367"/>
      <c r="N268" s="367"/>
      <c r="O268" s="367"/>
      <c r="P268" s="367"/>
      <c r="Q268" s="367"/>
      <c r="R268" s="367"/>
      <c r="S268" s="367"/>
      <c r="T268" s="367"/>
      <c r="U268" s="367"/>
      <c r="V268" s="367"/>
      <c r="W268" s="367"/>
      <c r="X268" s="367"/>
      <c r="Y268" s="367"/>
      <c r="Z268" s="367"/>
      <c r="AA268" s="367"/>
      <c r="AB268" s="367"/>
      <c r="AC268" s="367"/>
      <c r="AD268" s="367"/>
      <c r="AE268" s="367"/>
      <c r="AF268" s="367"/>
      <c r="AG268" s="367"/>
      <c r="AH268" s="367"/>
      <c r="AI268" s="367"/>
      <c r="AJ268" s="367"/>
      <c r="AK268" s="367"/>
      <c r="AL268" s="367"/>
      <c r="AM268" s="367"/>
      <c r="AN268" s="367"/>
      <c r="AO268" s="367"/>
      <c r="AP268" s="367"/>
      <c r="AQ268" s="367"/>
      <c r="AR268" s="367"/>
      <c r="AS268" s="367"/>
      <c r="AT268" s="367"/>
      <c r="AU268" s="367"/>
      <c r="AV268" s="367"/>
      <c r="AW268" s="367"/>
      <c r="AX268" s="367"/>
      <c r="AY268" s="367"/>
      <c r="AZ268" s="367"/>
      <c r="BA268" s="367"/>
      <c r="BB268" s="367"/>
      <c r="BC268" s="367"/>
      <c r="BD268" s="367"/>
      <c r="BE268" s="367"/>
      <c r="BF268" s="367"/>
      <c r="BG268" s="367"/>
      <c r="BH268" s="367"/>
      <c r="BI268" s="367"/>
      <c r="BJ268" s="367"/>
      <c r="BK268" s="367"/>
      <c r="BL268" s="367"/>
      <c r="BM268" s="367"/>
      <c r="BN268" s="367"/>
      <c r="BO268" s="367"/>
      <c r="BP268" s="367"/>
      <c r="BQ268" s="367"/>
      <c r="BR268" s="367"/>
      <c r="BS268" s="367"/>
      <c r="BT268" s="367"/>
      <c r="BU268" s="367"/>
      <c r="BV268" s="367"/>
      <c r="BW268" s="367"/>
      <c r="BX268" s="367"/>
      <c r="BY268" s="368"/>
      <c r="BZ268" s="6"/>
    </row>
    <row r="269" spans="1:78" ht="8.25" customHeight="1">
      <c r="A269" s="366"/>
      <c r="B269" s="367"/>
      <c r="C269" s="367"/>
      <c r="D269" s="367"/>
      <c r="E269" s="367"/>
      <c r="F269" s="367"/>
      <c r="G269" s="367"/>
      <c r="H269" s="367"/>
      <c r="I269" s="367"/>
      <c r="J269" s="367"/>
      <c r="K269" s="367"/>
      <c r="L269" s="367"/>
      <c r="M269" s="367"/>
      <c r="N269" s="367"/>
      <c r="O269" s="367"/>
      <c r="P269" s="367"/>
      <c r="Q269" s="367"/>
      <c r="R269" s="367"/>
      <c r="S269" s="367"/>
      <c r="T269" s="367"/>
      <c r="U269" s="367"/>
      <c r="V269" s="367"/>
      <c r="W269" s="367"/>
      <c r="X269" s="367"/>
      <c r="Y269" s="367"/>
      <c r="Z269" s="367"/>
      <c r="AA269" s="367"/>
      <c r="AB269" s="367"/>
      <c r="AC269" s="367"/>
      <c r="AD269" s="367"/>
      <c r="AE269" s="367"/>
      <c r="AF269" s="367"/>
      <c r="AG269" s="367"/>
      <c r="AH269" s="367"/>
      <c r="AI269" s="367"/>
      <c r="AJ269" s="367"/>
      <c r="AK269" s="367"/>
      <c r="AL269" s="367"/>
      <c r="AM269" s="367"/>
      <c r="AN269" s="367"/>
      <c r="AO269" s="367"/>
      <c r="AP269" s="367"/>
      <c r="AQ269" s="367"/>
      <c r="AR269" s="367"/>
      <c r="AS269" s="367"/>
      <c r="AT269" s="367"/>
      <c r="AU269" s="367"/>
      <c r="AV269" s="367"/>
      <c r="AW269" s="367"/>
      <c r="AX269" s="367"/>
      <c r="AY269" s="367"/>
      <c r="AZ269" s="367"/>
      <c r="BA269" s="367"/>
      <c r="BB269" s="367"/>
      <c r="BC269" s="367"/>
      <c r="BD269" s="367"/>
      <c r="BE269" s="367"/>
      <c r="BF269" s="367"/>
      <c r="BG269" s="367"/>
      <c r="BH269" s="367"/>
      <c r="BI269" s="367"/>
      <c r="BJ269" s="367"/>
      <c r="BK269" s="367"/>
      <c r="BL269" s="367"/>
      <c r="BM269" s="367"/>
      <c r="BN269" s="367"/>
      <c r="BO269" s="367"/>
      <c r="BP269" s="367"/>
      <c r="BQ269" s="367"/>
      <c r="BR269" s="367"/>
      <c r="BS269" s="367"/>
      <c r="BT269" s="367"/>
      <c r="BU269" s="367"/>
      <c r="BV269" s="367"/>
      <c r="BW269" s="367"/>
      <c r="BX269" s="367"/>
      <c r="BY269" s="368"/>
      <c r="BZ269" s="6"/>
    </row>
    <row r="270" spans="1:78" ht="8.25" customHeight="1">
      <c r="A270" s="366"/>
      <c r="B270" s="367"/>
      <c r="C270" s="367"/>
      <c r="D270" s="367"/>
      <c r="E270" s="367"/>
      <c r="F270" s="367"/>
      <c r="G270" s="367"/>
      <c r="H270" s="367"/>
      <c r="I270" s="367"/>
      <c r="J270" s="367"/>
      <c r="K270" s="367"/>
      <c r="L270" s="367"/>
      <c r="M270" s="367"/>
      <c r="N270" s="367"/>
      <c r="O270" s="367"/>
      <c r="P270" s="367"/>
      <c r="Q270" s="367"/>
      <c r="R270" s="367"/>
      <c r="S270" s="367"/>
      <c r="T270" s="367"/>
      <c r="U270" s="367"/>
      <c r="V270" s="367"/>
      <c r="W270" s="367"/>
      <c r="X270" s="367"/>
      <c r="Y270" s="367"/>
      <c r="Z270" s="367"/>
      <c r="AA270" s="367"/>
      <c r="AB270" s="367"/>
      <c r="AC270" s="367"/>
      <c r="AD270" s="367"/>
      <c r="AE270" s="367"/>
      <c r="AF270" s="367"/>
      <c r="AG270" s="367"/>
      <c r="AH270" s="367"/>
      <c r="AI270" s="367"/>
      <c r="AJ270" s="367"/>
      <c r="AK270" s="367"/>
      <c r="AL270" s="367"/>
      <c r="AM270" s="367"/>
      <c r="AN270" s="367"/>
      <c r="AO270" s="367"/>
      <c r="AP270" s="367"/>
      <c r="AQ270" s="367"/>
      <c r="AR270" s="367"/>
      <c r="AS270" s="367"/>
      <c r="AT270" s="367"/>
      <c r="AU270" s="367"/>
      <c r="AV270" s="367"/>
      <c r="AW270" s="367"/>
      <c r="AX270" s="367"/>
      <c r="AY270" s="367"/>
      <c r="AZ270" s="367"/>
      <c r="BA270" s="367"/>
      <c r="BB270" s="367"/>
      <c r="BC270" s="367"/>
      <c r="BD270" s="367"/>
      <c r="BE270" s="367"/>
      <c r="BF270" s="367"/>
      <c r="BG270" s="367"/>
      <c r="BH270" s="367"/>
      <c r="BI270" s="367"/>
      <c r="BJ270" s="367"/>
      <c r="BK270" s="367"/>
      <c r="BL270" s="367"/>
      <c r="BM270" s="367"/>
      <c r="BN270" s="367"/>
      <c r="BO270" s="367"/>
      <c r="BP270" s="367"/>
      <c r="BQ270" s="367"/>
      <c r="BR270" s="367"/>
      <c r="BS270" s="367"/>
      <c r="BT270" s="367"/>
      <c r="BU270" s="367"/>
      <c r="BV270" s="367"/>
      <c r="BW270" s="367"/>
      <c r="BX270" s="367"/>
      <c r="BY270" s="368"/>
      <c r="BZ270" s="6"/>
    </row>
    <row r="271" spans="1:78" ht="8.25" customHeight="1">
      <c r="A271" s="366"/>
      <c r="B271" s="367"/>
      <c r="C271" s="367"/>
      <c r="D271" s="367"/>
      <c r="E271" s="367"/>
      <c r="F271" s="367"/>
      <c r="G271" s="367"/>
      <c r="H271" s="367"/>
      <c r="I271" s="367"/>
      <c r="J271" s="367"/>
      <c r="K271" s="367"/>
      <c r="L271" s="367"/>
      <c r="M271" s="367"/>
      <c r="N271" s="367"/>
      <c r="O271" s="367"/>
      <c r="P271" s="367"/>
      <c r="Q271" s="367"/>
      <c r="R271" s="367"/>
      <c r="S271" s="367"/>
      <c r="T271" s="367"/>
      <c r="U271" s="367"/>
      <c r="V271" s="367"/>
      <c r="W271" s="367"/>
      <c r="X271" s="367"/>
      <c r="Y271" s="367"/>
      <c r="Z271" s="367"/>
      <c r="AA271" s="367"/>
      <c r="AB271" s="367"/>
      <c r="AC271" s="367"/>
      <c r="AD271" s="367"/>
      <c r="AE271" s="367"/>
      <c r="AF271" s="367"/>
      <c r="AG271" s="367"/>
      <c r="AH271" s="367"/>
      <c r="AI271" s="367"/>
      <c r="AJ271" s="367"/>
      <c r="AK271" s="367"/>
      <c r="AL271" s="367"/>
      <c r="AM271" s="367"/>
      <c r="AN271" s="367"/>
      <c r="AO271" s="367"/>
      <c r="AP271" s="367"/>
      <c r="AQ271" s="367"/>
      <c r="AR271" s="367"/>
      <c r="AS271" s="367"/>
      <c r="AT271" s="367"/>
      <c r="AU271" s="367"/>
      <c r="AV271" s="367"/>
      <c r="AW271" s="367"/>
      <c r="AX271" s="367"/>
      <c r="AY271" s="367"/>
      <c r="AZ271" s="367"/>
      <c r="BA271" s="367"/>
      <c r="BB271" s="367"/>
      <c r="BC271" s="367"/>
      <c r="BD271" s="367"/>
      <c r="BE271" s="367"/>
      <c r="BF271" s="367"/>
      <c r="BG271" s="367"/>
      <c r="BH271" s="367"/>
      <c r="BI271" s="367"/>
      <c r="BJ271" s="367"/>
      <c r="BK271" s="367"/>
      <c r="BL271" s="367"/>
      <c r="BM271" s="367"/>
      <c r="BN271" s="367"/>
      <c r="BO271" s="367"/>
      <c r="BP271" s="367"/>
      <c r="BQ271" s="367"/>
      <c r="BR271" s="367"/>
      <c r="BS271" s="367"/>
      <c r="BT271" s="367"/>
      <c r="BU271" s="367"/>
      <c r="BV271" s="367"/>
      <c r="BW271" s="367"/>
      <c r="BX271" s="367"/>
      <c r="BY271" s="368"/>
      <c r="BZ271" s="6"/>
    </row>
    <row r="272" spans="1:78" ht="8.25" customHeight="1">
      <c r="A272" s="366"/>
      <c r="B272" s="367"/>
      <c r="C272" s="367"/>
      <c r="D272" s="367"/>
      <c r="E272" s="367"/>
      <c r="F272" s="367"/>
      <c r="G272" s="367"/>
      <c r="H272" s="367"/>
      <c r="I272" s="367"/>
      <c r="J272" s="367"/>
      <c r="K272" s="367"/>
      <c r="L272" s="367"/>
      <c r="M272" s="367"/>
      <c r="N272" s="367"/>
      <c r="O272" s="367"/>
      <c r="P272" s="367"/>
      <c r="Q272" s="367"/>
      <c r="R272" s="367"/>
      <c r="S272" s="367"/>
      <c r="T272" s="367"/>
      <c r="U272" s="367"/>
      <c r="V272" s="367"/>
      <c r="W272" s="367"/>
      <c r="X272" s="367"/>
      <c r="Y272" s="367"/>
      <c r="Z272" s="367"/>
      <c r="AA272" s="367"/>
      <c r="AB272" s="367"/>
      <c r="AC272" s="367"/>
      <c r="AD272" s="367"/>
      <c r="AE272" s="367"/>
      <c r="AF272" s="367"/>
      <c r="AG272" s="367"/>
      <c r="AH272" s="367"/>
      <c r="AI272" s="367"/>
      <c r="AJ272" s="367"/>
      <c r="AK272" s="367"/>
      <c r="AL272" s="367"/>
      <c r="AM272" s="367"/>
      <c r="AN272" s="367"/>
      <c r="AO272" s="367"/>
      <c r="AP272" s="367"/>
      <c r="AQ272" s="367"/>
      <c r="AR272" s="367"/>
      <c r="AS272" s="367"/>
      <c r="AT272" s="367"/>
      <c r="AU272" s="367"/>
      <c r="AV272" s="367"/>
      <c r="AW272" s="367"/>
      <c r="AX272" s="367"/>
      <c r="AY272" s="367"/>
      <c r="AZ272" s="367"/>
      <c r="BA272" s="367"/>
      <c r="BB272" s="367"/>
      <c r="BC272" s="367"/>
      <c r="BD272" s="367"/>
      <c r="BE272" s="367"/>
      <c r="BF272" s="367"/>
      <c r="BG272" s="367"/>
      <c r="BH272" s="367"/>
      <c r="BI272" s="367"/>
      <c r="BJ272" s="367"/>
      <c r="BK272" s="367"/>
      <c r="BL272" s="367"/>
      <c r="BM272" s="367"/>
      <c r="BN272" s="367"/>
      <c r="BO272" s="367"/>
      <c r="BP272" s="367"/>
      <c r="BQ272" s="367"/>
      <c r="BR272" s="367"/>
      <c r="BS272" s="367"/>
      <c r="BT272" s="367"/>
      <c r="BU272" s="367"/>
      <c r="BV272" s="367"/>
      <c r="BW272" s="367"/>
      <c r="BX272" s="367"/>
      <c r="BY272" s="368"/>
      <c r="BZ272" s="6"/>
    </row>
    <row r="273" spans="1:78" ht="8.25" customHeight="1">
      <c r="A273" s="366"/>
      <c r="B273" s="367"/>
      <c r="C273" s="367"/>
      <c r="D273" s="367"/>
      <c r="E273" s="367"/>
      <c r="F273" s="367"/>
      <c r="G273" s="367"/>
      <c r="H273" s="367"/>
      <c r="I273" s="367"/>
      <c r="J273" s="367"/>
      <c r="K273" s="367"/>
      <c r="L273" s="367"/>
      <c r="M273" s="367"/>
      <c r="N273" s="367"/>
      <c r="O273" s="367"/>
      <c r="P273" s="367"/>
      <c r="Q273" s="367"/>
      <c r="R273" s="367"/>
      <c r="S273" s="367"/>
      <c r="T273" s="367"/>
      <c r="U273" s="367"/>
      <c r="V273" s="367"/>
      <c r="W273" s="367"/>
      <c r="X273" s="367"/>
      <c r="Y273" s="367"/>
      <c r="Z273" s="367"/>
      <c r="AA273" s="367"/>
      <c r="AB273" s="367"/>
      <c r="AC273" s="367"/>
      <c r="AD273" s="367"/>
      <c r="AE273" s="367"/>
      <c r="AF273" s="367"/>
      <c r="AG273" s="367"/>
      <c r="AH273" s="367"/>
      <c r="AI273" s="367"/>
      <c r="AJ273" s="367"/>
      <c r="AK273" s="367"/>
      <c r="AL273" s="367"/>
      <c r="AM273" s="367"/>
      <c r="AN273" s="367"/>
      <c r="AO273" s="367"/>
      <c r="AP273" s="367"/>
      <c r="AQ273" s="367"/>
      <c r="AR273" s="367"/>
      <c r="AS273" s="367"/>
      <c r="AT273" s="367"/>
      <c r="AU273" s="367"/>
      <c r="AV273" s="367"/>
      <c r="AW273" s="367"/>
      <c r="AX273" s="367"/>
      <c r="AY273" s="367"/>
      <c r="AZ273" s="367"/>
      <c r="BA273" s="367"/>
      <c r="BB273" s="367"/>
      <c r="BC273" s="367"/>
      <c r="BD273" s="367"/>
      <c r="BE273" s="367"/>
      <c r="BF273" s="367"/>
      <c r="BG273" s="367"/>
      <c r="BH273" s="367"/>
      <c r="BI273" s="367"/>
      <c r="BJ273" s="367"/>
      <c r="BK273" s="367"/>
      <c r="BL273" s="367"/>
      <c r="BM273" s="367"/>
      <c r="BN273" s="367"/>
      <c r="BO273" s="367"/>
      <c r="BP273" s="367"/>
      <c r="BQ273" s="367"/>
      <c r="BR273" s="367"/>
      <c r="BS273" s="367"/>
      <c r="BT273" s="367"/>
      <c r="BU273" s="367"/>
      <c r="BV273" s="367"/>
      <c r="BW273" s="367"/>
      <c r="BX273" s="367"/>
      <c r="BY273" s="368"/>
      <c r="BZ273" s="6"/>
    </row>
    <row r="274" spans="1:78" ht="8.25" customHeight="1">
      <c r="A274" s="366"/>
      <c r="B274" s="367"/>
      <c r="C274" s="367"/>
      <c r="D274" s="367"/>
      <c r="E274" s="367"/>
      <c r="F274" s="367"/>
      <c r="G274" s="367"/>
      <c r="H274" s="367"/>
      <c r="I274" s="367"/>
      <c r="J274" s="367"/>
      <c r="K274" s="367"/>
      <c r="L274" s="367"/>
      <c r="M274" s="367"/>
      <c r="N274" s="367"/>
      <c r="O274" s="367"/>
      <c r="P274" s="367"/>
      <c r="Q274" s="367"/>
      <c r="R274" s="367"/>
      <c r="S274" s="367"/>
      <c r="T274" s="367"/>
      <c r="U274" s="367"/>
      <c r="V274" s="367"/>
      <c r="W274" s="367"/>
      <c r="X274" s="367"/>
      <c r="Y274" s="367"/>
      <c r="Z274" s="367"/>
      <c r="AA274" s="367"/>
      <c r="AB274" s="367"/>
      <c r="AC274" s="367"/>
      <c r="AD274" s="367"/>
      <c r="AE274" s="367"/>
      <c r="AF274" s="367"/>
      <c r="AG274" s="367"/>
      <c r="AH274" s="367"/>
      <c r="AI274" s="367"/>
      <c r="AJ274" s="367"/>
      <c r="AK274" s="367"/>
      <c r="AL274" s="367"/>
      <c r="AM274" s="367"/>
      <c r="AN274" s="367"/>
      <c r="AO274" s="367"/>
      <c r="AP274" s="367"/>
      <c r="AQ274" s="367"/>
      <c r="AR274" s="367"/>
      <c r="AS274" s="367"/>
      <c r="AT274" s="367"/>
      <c r="AU274" s="367"/>
      <c r="AV274" s="367"/>
      <c r="AW274" s="367"/>
      <c r="AX274" s="367"/>
      <c r="AY274" s="367"/>
      <c r="AZ274" s="367"/>
      <c r="BA274" s="367"/>
      <c r="BB274" s="367"/>
      <c r="BC274" s="367"/>
      <c r="BD274" s="367"/>
      <c r="BE274" s="367"/>
      <c r="BF274" s="367"/>
      <c r="BG274" s="367"/>
      <c r="BH274" s="367"/>
      <c r="BI274" s="367"/>
      <c r="BJ274" s="367"/>
      <c r="BK274" s="367"/>
      <c r="BL274" s="367"/>
      <c r="BM274" s="367"/>
      <c r="BN274" s="367"/>
      <c r="BO274" s="367"/>
      <c r="BP274" s="367"/>
      <c r="BQ274" s="367"/>
      <c r="BR274" s="367"/>
      <c r="BS274" s="367"/>
      <c r="BT274" s="367"/>
      <c r="BU274" s="367"/>
      <c r="BV274" s="367"/>
      <c r="BW274" s="367"/>
      <c r="BX274" s="367"/>
      <c r="BY274" s="368"/>
      <c r="BZ274" s="6"/>
    </row>
    <row r="275" spans="1:78" ht="8.25" customHeight="1">
      <c r="A275" s="366"/>
      <c r="B275" s="367"/>
      <c r="C275" s="367"/>
      <c r="D275" s="367"/>
      <c r="E275" s="367"/>
      <c r="F275" s="367"/>
      <c r="G275" s="367"/>
      <c r="H275" s="367"/>
      <c r="I275" s="367"/>
      <c r="J275" s="367"/>
      <c r="K275" s="367"/>
      <c r="L275" s="367"/>
      <c r="M275" s="367"/>
      <c r="N275" s="367"/>
      <c r="O275" s="367"/>
      <c r="P275" s="367"/>
      <c r="Q275" s="367"/>
      <c r="R275" s="367"/>
      <c r="S275" s="367"/>
      <c r="T275" s="367"/>
      <c r="U275" s="367"/>
      <c r="V275" s="367"/>
      <c r="W275" s="367"/>
      <c r="X275" s="367"/>
      <c r="Y275" s="367"/>
      <c r="Z275" s="367"/>
      <c r="AA275" s="367"/>
      <c r="AB275" s="367"/>
      <c r="AC275" s="367"/>
      <c r="AD275" s="367"/>
      <c r="AE275" s="367"/>
      <c r="AF275" s="367"/>
      <c r="AG275" s="367"/>
      <c r="AH275" s="367"/>
      <c r="AI275" s="367"/>
      <c r="AJ275" s="367"/>
      <c r="AK275" s="367"/>
      <c r="AL275" s="367"/>
      <c r="AM275" s="367"/>
      <c r="AN275" s="367"/>
      <c r="AO275" s="367"/>
      <c r="AP275" s="367"/>
      <c r="AQ275" s="367"/>
      <c r="AR275" s="367"/>
      <c r="AS275" s="367"/>
      <c r="AT275" s="367"/>
      <c r="AU275" s="367"/>
      <c r="AV275" s="367"/>
      <c r="AW275" s="367"/>
      <c r="AX275" s="367"/>
      <c r="AY275" s="367"/>
      <c r="AZ275" s="367"/>
      <c r="BA275" s="367"/>
      <c r="BB275" s="367"/>
      <c r="BC275" s="367"/>
      <c r="BD275" s="367"/>
      <c r="BE275" s="367"/>
      <c r="BF275" s="367"/>
      <c r="BG275" s="367"/>
      <c r="BH275" s="367"/>
      <c r="BI275" s="367"/>
      <c r="BJ275" s="367"/>
      <c r="BK275" s="367"/>
      <c r="BL275" s="367"/>
      <c r="BM275" s="367"/>
      <c r="BN275" s="367"/>
      <c r="BO275" s="367"/>
      <c r="BP275" s="367"/>
      <c r="BQ275" s="367"/>
      <c r="BR275" s="367"/>
      <c r="BS275" s="367"/>
      <c r="BT275" s="367"/>
      <c r="BU275" s="367"/>
      <c r="BV275" s="367"/>
      <c r="BW275" s="367"/>
      <c r="BX275" s="367"/>
      <c r="BY275" s="368"/>
      <c r="BZ275" s="6"/>
    </row>
    <row r="276" spans="1:78" ht="8.25" customHeight="1">
      <c r="A276" s="366"/>
      <c r="B276" s="367"/>
      <c r="C276" s="367"/>
      <c r="D276" s="367"/>
      <c r="E276" s="367"/>
      <c r="F276" s="367"/>
      <c r="G276" s="367"/>
      <c r="H276" s="367"/>
      <c r="I276" s="367"/>
      <c r="J276" s="367"/>
      <c r="K276" s="367"/>
      <c r="L276" s="367"/>
      <c r="M276" s="367"/>
      <c r="N276" s="367"/>
      <c r="O276" s="367"/>
      <c r="P276" s="367"/>
      <c r="Q276" s="367"/>
      <c r="R276" s="367"/>
      <c r="S276" s="367"/>
      <c r="T276" s="367"/>
      <c r="U276" s="367"/>
      <c r="V276" s="367"/>
      <c r="W276" s="367"/>
      <c r="X276" s="367"/>
      <c r="Y276" s="367"/>
      <c r="Z276" s="367"/>
      <c r="AA276" s="367"/>
      <c r="AB276" s="367"/>
      <c r="AC276" s="367"/>
      <c r="AD276" s="367"/>
      <c r="AE276" s="367"/>
      <c r="AF276" s="367"/>
      <c r="AG276" s="367"/>
      <c r="AH276" s="367"/>
      <c r="AI276" s="367"/>
      <c r="AJ276" s="367"/>
      <c r="AK276" s="367"/>
      <c r="AL276" s="367"/>
      <c r="AM276" s="367"/>
      <c r="AN276" s="367"/>
      <c r="AO276" s="367"/>
      <c r="AP276" s="367"/>
      <c r="AQ276" s="367"/>
      <c r="AR276" s="367"/>
      <c r="AS276" s="367"/>
      <c r="AT276" s="367"/>
      <c r="AU276" s="367"/>
      <c r="AV276" s="367"/>
      <c r="AW276" s="367"/>
      <c r="AX276" s="367"/>
      <c r="AY276" s="367"/>
      <c r="AZ276" s="367"/>
      <c r="BA276" s="367"/>
      <c r="BB276" s="367"/>
      <c r="BC276" s="367"/>
      <c r="BD276" s="367"/>
      <c r="BE276" s="367"/>
      <c r="BF276" s="367"/>
      <c r="BG276" s="367"/>
      <c r="BH276" s="367"/>
      <c r="BI276" s="367"/>
      <c r="BJ276" s="367"/>
      <c r="BK276" s="367"/>
      <c r="BL276" s="367"/>
      <c r="BM276" s="367"/>
      <c r="BN276" s="367"/>
      <c r="BO276" s="367"/>
      <c r="BP276" s="367"/>
      <c r="BQ276" s="367"/>
      <c r="BR276" s="367"/>
      <c r="BS276" s="367"/>
      <c r="BT276" s="367"/>
      <c r="BU276" s="367"/>
      <c r="BV276" s="367"/>
      <c r="BW276" s="367"/>
      <c r="BX276" s="367"/>
      <c r="BY276" s="368"/>
      <c r="BZ276" s="6"/>
    </row>
    <row r="277" spans="1:78" ht="8.25" customHeight="1">
      <c r="A277" s="369"/>
      <c r="B277" s="370"/>
      <c r="C277" s="370"/>
      <c r="D277" s="370"/>
      <c r="E277" s="370"/>
      <c r="F277" s="370"/>
      <c r="G277" s="370"/>
      <c r="H277" s="370"/>
      <c r="I277" s="370"/>
      <c r="J277" s="370"/>
      <c r="K277" s="370"/>
      <c r="L277" s="370"/>
      <c r="M277" s="370"/>
      <c r="N277" s="370"/>
      <c r="O277" s="370"/>
      <c r="P277" s="370"/>
      <c r="Q277" s="370"/>
      <c r="R277" s="370"/>
      <c r="S277" s="370"/>
      <c r="T277" s="370"/>
      <c r="U277" s="370"/>
      <c r="V277" s="370"/>
      <c r="W277" s="370"/>
      <c r="X277" s="370"/>
      <c r="Y277" s="370"/>
      <c r="Z277" s="370"/>
      <c r="AA277" s="370"/>
      <c r="AB277" s="370"/>
      <c r="AC277" s="370"/>
      <c r="AD277" s="370"/>
      <c r="AE277" s="370"/>
      <c r="AF277" s="370"/>
      <c r="AG277" s="370"/>
      <c r="AH277" s="370"/>
      <c r="AI277" s="370"/>
      <c r="AJ277" s="370"/>
      <c r="AK277" s="370"/>
      <c r="AL277" s="370"/>
      <c r="AM277" s="370"/>
      <c r="AN277" s="370"/>
      <c r="AO277" s="370"/>
      <c r="AP277" s="370"/>
      <c r="AQ277" s="370"/>
      <c r="AR277" s="370"/>
      <c r="AS277" s="370"/>
      <c r="AT277" s="370"/>
      <c r="AU277" s="370"/>
      <c r="AV277" s="370"/>
      <c r="AW277" s="370"/>
      <c r="AX277" s="370"/>
      <c r="AY277" s="370"/>
      <c r="AZ277" s="370"/>
      <c r="BA277" s="370"/>
      <c r="BB277" s="370"/>
      <c r="BC277" s="370"/>
      <c r="BD277" s="370"/>
      <c r="BE277" s="370"/>
      <c r="BF277" s="370"/>
      <c r="BG277" s="370"/>
      <c r="BH277" s="370"/>
      <c r="BI277" s="370"/>
      <c r="BJ277" s="370"/>
      <c r="BK277" s="370"/>
      <c r="BL277" s="370"/>
      <c r="BM277" s="370"/>
      <c r="BN277" s="370"/>
      <c r="BO277" s="370"/>
      <c r="BP277" s="370"/>
      <c r="BQ277" s="370"/>
      <c r="BR277" s="370"/>
      <c r="BS277" s="370"/>
      <c r="BT277" s="370"/>
      <c r="BU277" s="370"/>
      <c r="BV277" s="370"/>
      <c r="BW277" s="370"/>
      <c r="BX277" s="370"/>
      <c r="BY277" s="371"/>
      <c r="BZ277" s="6"/>
    </row>
    <row r="278" spans="1:78" ht="5.25"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c r="BJ278" s="30"/>
      <c r="BK278" s="30"/>
      <c r="BL278" s="30"/>
      <c r="BM278" s="30"/>
      <c r="BN278" s="30"/>
      <c r="BO278" s="30"/>
      <c r="BP278" s="30"/>
      <c r="BQ278" s="30"/>
      <c r="BR278" s="30"/>
      <c r="BS278" s="30"/>
      <c r="BT278" s="30"/>
      <c r="BU278" s="30"/>
      <c r="BV278" s="30"/>
      <c r="BW278" s="30"/>
      <c r="BX278" s="30"/>
      <c r="BY278" s="30"/>
      <c r="BZ278" s="6"/>
    </row>
    <row r="279" spans="1:78" ht="5.25"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c r="BJ279" s="30"/>
      <c r="BK279" s="30"/>
      <c r="BL279" s="30"/>
      <c r="BM279" s="30"/>
      <c r="BN279" s="30"/>
      <c r="BO279" s="30"/>
      <c r="BP279" s="30"/>
      <c r="BQ279" s="30"/>
      <c r="BR279" s="30"/>
      <c r="BS279" s="30"/>
      <c r="BT279" s="30"/>
      <c r="BU279" s="30"/>
      <c r="BV279" s="30"/>
      <c r="BW279" s="30"/>
      <c r="BX279" s="30"/>
      <c r="BY279" s="30"/>
      <c r="BZ279" s="6"/>
    </row>
    <row r="280" spans="1:78" ht="18"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c r="BJ280" s="30"/>
      <c r="BK280" s="30"/>
      <c r="BL280" s="30"/>
      <c r="BM280" s="30"/>
      <c r="BN280" s="30"/>
      <c r="BO280" s="30"/>
      <c r="BP280" s="30"/>
      <c r="BQ280" s="30"/>
      <c r="BR280" s="30"/>
      <c r="BS280" s="30"/>
      <c r="BT280" s="30"/>
      <c r="BU280" s="30"/>
      <c r="BV280" s="30"/>
      <c r="BW280" s="30"/>
      <c r="BX280" s="30"/>
      <c r="BY280" s="30"/>
      <c r="BZ280" s="6"/>
    </row>
    <row r="281" spans="1:78" ht="5.25" customHeight="1">
      <c r="A281" s="26"/>
      <c r="B281" s="26"/>
      <c r="C281" s="26"/>
      <c r="D281" s="26"/>
      <c r="E281" s="26"/>
      <c r="F281" s="26"/>
      <c r="G281" s="26"/>
      <c r="H281" s="26"/>
      <c r="I281" s="26"/>
      <c r="J281" s="26"/>
      <c r="K281" s="26"/>
      <c r="L281" s="31"/>
      <c r="M281" s="31"/>
      <c r="N281" s="31"/>
      <c r="O281" s="31"/>
      <c r="P281" s="31"/>
      <c r="Q281" s="32"/>
      <c r="R281" s="31"/>
      <c r="S281" s="31"/>
      <c r="T281" s="31"/>
      <c r="U281" s="31"/>
      <c r="V281" s="31"/>
      <c r="W281" s="31"/>
      <c r="X281" s="18"/>
      <c r="Y281" s="18"/>
      <c r="Z281" s="18"/>
      <c r="AA281" s="18"/>
      <c r="AB281" s="18"/>
      <c r="AC281" s="18"/>
      <c r="AD281" s="18"/>
      <c r="AE281" s="18"/>
      <c r="AF281" s="18"/>
      <c r="AG281" s="18"/>
      <c r="AH281" s="18"/>
      <c r="AI281" s="18"/>
      <c r="AJ281" s="18"/>
      <c r="AK281" s="18"/>
      <c r="AL281" s="18"/>
      <c r="AM281" s="18"/>
      <c r="AN281" s="18"/>
      <c r="AO281" s="31"/>
      <c r="AP281" s="31"/>
      <c r="AQ281" s="31"/>
      <c r="AR281" s="31"/>
      <c r="AS281" s="31"/>
      <c r="AT281" s="31"/>
      <c r="AU281" s="31"/>
      <c r="AV281" s="31"/>
      <c r="AW281" s="31"/>
      <c r="AX281" s="31"/>
      <c r="AY281" s="31"/>
      <c r="AZ281" s="18"/>
      <c r="BA281" s="18"/>
      <c r="BB281" s="18"/>
      <c r="BC281" s="18"/>
      <c r="BD281" s="18"/>
      <c r="BE281" s="18"/>
      <c r="BF281" s="18"/>
      <c r="BG281" s="18"/>
      <c r="BH281" s="18"/>
      <c r="BI281" s="18"/>
      <c r="BJ281" s="18"/>
      <c r="BK281" s="18"/>
      <c r="BL281" s="18"/>
      <c r="BM281" s="18"/>
      <c r="BN281" s="18"/>
      <c r="BO281" s="18"/>
      <c r="BP281" s="31"/>
      <c r="BQ281" s="31"/>
      <c r="BR281" s="31"/>
      <c r="BS281" s="31"/>
      <c r="BT281" s="31"/>
      <c r="BU281" s="31"/>
      <c r="BV281" s="31"/>
      <c r="BW281" s="31"/>
      <c r="BX281" s="31"/>
      <c r="BY281" s="31"/>
      <c r="BZ281" s="6"/>
    </row>
    <row r="282" spans="1:78" ht="5.25" customHeight="1">
      <c r="A282" s="26"/>
      <c r="B282" s="26"/>
      <c r="C282" s="26"/>
      <c r="D282" s="26"/>
      <c r="E282" s="26"/>
      <c r="F282" s="26"/>
      <c r="G282" s="26"/>
      <c r="H282" s="26"/>
      <c r="I282" s="26"/>
      <c r="J282" s="26"/>
      <c r="K282" s="26"/>
      <c r="L282" s="31"/>
      <c r="M282" s="31"/>
      <c r="N282" s="31"/>
      <c r="O282" s="31"/>
      <c r="P282" s="31"/>
      <c r="Q282" s="32"/>
      <c r="R282" s="31"/>
      <c r="S282" s="31"/>
      <c r="T282" s="31"/>
      <c r="U282" s="31"/>
      <c r="V282" s="31"/>
      <c r="W282" s="31"/>
      <c r="X282" s="18"/>
      <c r="Y282" s="18"/>
      <c r="Z282" s="18"/>
      <c r="AA282" s="18"/>
      <c r="AB282" s="18"/>
      <c r="AC282" s="18"/>
      <c r="AD282" s="18"/>
      <c r="AE282" s="18"/>
      <c r="AF282" s="18"/>
      <c r="AG282" s="18"/>
      <c r="AH282" s="18"/>
      <c r="AI282" s="18"/>
      <c r="AJ282" s="18"/>
      <c r="AK282" s="18"/>
      <c r="AL282" s="18"/>
      <c r="AM282" s="18"/>
      <c r="AN282" s="18"/>
      <c r="AO282" s="31"/>
      <c r="AP282" s="31"/>
      <c r="AQ282" s="31"/>
      <c r="AR282" s="31"/>
      <c r="AS282" s="31"/>
      <c r="AT282" s="31"/>
      <c r="AU282" s="31"/>
      <c r="AV282" s="31"/>
      <c r="AW282" s="31"/>
      <c r="AX282" s="31"/>
      <c r="AY282" s="31"/>
      <c r="AZ282" s="18"/>
      <c r="BA282" s="18"/>
      <c r="BB282" s="18"/>
      <c r="BC282" s="18"/>
      <c r="BD282" s="18"/>
      <c r="BE282" s="18"/>
      <c r="BF282" s="18"/>
      <c r="BG282" s="18"/>
      <c r="BH282" s="18"/>
      <c r="BI282" s="18"/>
      <c r="BJ282" s="18"/>
      <c r="BK282" s="18"/>
      <c r="BL282" s="18"/>
      <c r="BM282" s="18"/>
      <c r="BN282" s="18"/>
      <c r="BO282" s="18"/>
      <c r="BP282" s="31"/>
      <c r="BQ282" s="31"/>
      <c r="BR282" s="31"/>
      <c r="BS282" s="31"/>
      <c r="BT282" s="31"/>
      <c r="BU282" s="31"/>
      <c r="BV282" s="31"/>
      <c r="BW282" s="31"/>
      <c r="BX282" s="31"/>
      <c r="BY282" s="31"/>
      <c r="BZ282" s="6"/>
    </row>
    <row r="283" spans="1:78" ht="6" customHeight="1">
      <c r="A283" s="26"/>
      <c r="B283" s="26"/>
      <c r="C283" s="26"/>
      <c r="D283" s="26"/>
      <c r="E283" s="26"/>
      <c r="F283" s="26"/>
      <c r="G283" s="26"/>
      <c r="H283" s="26"/>
      <c r="I283" s="26"/>
      <c r="J283" s="26"/>
      <c r="K283" s="26"/>
      <c r="L283" s="31"/>
      <c r="M283" s="31"/>
      <c r="N283" s="31"/>
      <c r="O283" s="31"/>
      <c r="P283" s="31"/>
      <c r="Q283" s="32"/>
      <c r="R283" s="31"/>
      <c r="S283" s="31"/>
      <c r="T283" s="31"/>
      <c r="U283" s="31"/>
      <c r="V283" s="31"/>
      <c r="W283" s="31"/>
      <c r="X283" s="18"/>
      <c r="Y283" s="18"/>
      <c r="Z283" s="18"/>
      <c r="AA283" s="18"/>
      <c r="AB283" s="18"/>
      <c r="AC283" s="18"/>
      <c r="AD283" s="18"/>
      <c r="AE283" s="18"/>
      <c r="AF283" s="18"/>
      <c r="AG283" s="18"/>
      <c r="AH283" s="18"/>
      <c r="AI283" s="18"/>
      <c r="AJ283" s="18"/>
      <c r="AK283" s="18"/>
      <c r="AL283" s="18"/>
      <c r="AM283" s="18"/>
      <c r="AN283" s="18"/>
      <c r="AO283" s="31"/>
      <c r="AP283" s="31"/>
      <c r="AQ283" s="31"/>
      <c r="AR283" s="31"/>
      <c r="AS283" s="31"/>
      <c r="AT283" s="31"/>
      <c r="AU283" s="31"/>
      <c r="AV283" s="31"/>
      <c r="AW283" s="31"/>
      <c r="AX283" s="31"/>
      <c r="AY283" s="31"/>
      <c r="AZ283" s="18"/>
      <c r="BA283" s="18"/>
      <c r="BB283" s="18"/>
      <c r="BC283" s="18"/>
      <c r="BD283" s="18"/>
      <c r="BE283" s="18"/>
      <c r="BF283" s="18"/>
      <c r="BG283" s="18"/>
      <c r="BH283" s="18"/>
      <c r="BI283" s="18"/>
      <c r="BJ283" s="18"/>
      <c r="BK283" s="18"/>
      <c r="BL283" s="18"/>
      <c r="BM283" s="18"/>
      <c r="BN283" s="18"/>
      <c r="BO283" s="18"/>
      <c r="BP283" s="31"/>
      <c r="BQ283" s="31"/>
      <c r="BR283" s="31"/>
      <c r="BS283" s="31"/>
      <c r="BT283" s="31"/>
      <c r="BU283" s="31"/>
      <c r="BV283" s="31"/>
      <c r="BW283" s="31"/>
      <c r="BX283" s="31"/>
      <c r="BY283" s="31"/>
      <c r="BZ283" s="6"/>
    </row>
    <row r="284" spans="1:78" ht="5.25" customHeight="1">
      <c r="A284" s="26"/>
      <c r="B284" s="26"/>
      <c r="C284" s="26"/>
      <c r="D284" s="26"/>
      <c r="E284" s="26"/>
      <c r="F284" s="26"/>
      <c r="G284" s="26"/>
      <c r="H284" s="26"/>
      <c r="I284" s="26"/>
      <c r="J284" s="26"/>
      <c r="K284" s="26"/>
      <c r="L284" s="31"/>
      <c r="M284" s="31"/>
      <c r="N284" s="31"/>
      <c r="O284" s="31"/>
      <c r="P284" s="31"/>
      <c r="Q284" s="32"/>
      <c r="R284" s="31"/>
      <c r="S284" s="31"/>
      <c r="T284" s="31"/>
      <c r="U284" s="31"/>
      <c r="V284" s="31"/>
      <c r="W284" s="31"/>
      <c r="X284" s="18"/>
      <c r="Y284" s="18"/>
      <c r="Z284" s="18"/>
      <c r="AA284" s="18"/>
      <c r="AB284" s="18"/>
      <c r="AC284" s="18"/>
      <c r="AD284" s="18"/>
      <c r="AE284" s="18"/>
      <c r="AF284" s="18"/>
      <c r="AG284" s="18"/>
      <c r="AH284" s="18"/>
      <c r="AI284" s="18"/>
      <c r="AJ284" s="18"/>
      <c r="AK284" s="18"/>
      <c r="AL284" s="18"/>
      <c r="AM284" s="18"/>
      <c r="AN284" s="18"/>
      <c r="AO284" s="31"/>
      <c r="AP284" s="31"/>
      <c r="AQ284" s="31"/>
      <c r="AR284" s="31"/>
      <c r="AS284" s="31"/>
      <c r="AT284" s="31"/>
      <c r="AU284" s="31"/>
      <c r="AV284" s="31"/>
      <c r="AW284" s="31"/>
      <c r="AX284" s="31"/>
      <c r="AY284" s="31"/>
      <c r="AZ284" s="18"/>
      <c r="BA284" s="18"/>
      <c r="BB284" s="18"/>
      <c r="BC284" s="18"/>
      <c r="BD284" s="18"/>
      <c r="BE284" s="18"/>
      <c r="BF284" s="18"/>
      <c r="BG284" s="18"/>
      <c r="BH284" s="18"/>
      <c r="BI284" s="18"/>
      <c r="BJ284" s="18"/>
      <c r="BK284" s="18"/>
      <c r="BL284" s="18"/>
      <c r="BM284" s="18"/>
      <c r="BN284" s="18"/>
      <c r="BO284" s="18"/>
      <c r="BP284" s="31"/>
      <c r="BQ284" s="31"/>
      <c r="BR284" s="31"/>
      <c r="BS284" s="31"/>
      <c r="BT284" s="31"/>
      <c r="BU284" s="31"/>
      <c r="BV284" s="31"/>
      <c r="BW284" s="31"/>
      <c r="BX284" s="31"/>
      <c r="BY284" s="31"/>
      <c r="BZ284" s="6"/>
    </row>
    <row r="285" spans="1:78" ht="5.25" customHeight="1">
      <c r="A285" s="26"/>
      <c r="B285" s="26"/>
      <c r="C285" s="26"/>
      <c r="D285" s="26"/>
      <c r="E285" s="26"/>
      <c r="F285" s="26"/>
      <c r="G285" s="26"/>
      <c r="H285" s="26"/>
      <c r="I285" s="26"/>
      <c r="J285" s="26"/>
      <c r="K285" s="26"/>
      <c r="L285" s="31"/>
      <c r="M285" s="31"/>
      <c r="N285" s="31"/>
      <c r="O285" s="31"/>
      <c r="P285" s="31"/>
      <c r="Q285" s="32"/>
      <c r="R285" s="31"/>
      <c r="S285" s="31"/>
      <c r="T285" s="31"/>
      <c r="U285" s="31"/>
      <c r="V285" s="31"/>
      <c r="W285" s="31"/>
      <c r="X285" s="18"/>
      <c r="Y285" s="18"/>
      <c r="Z285" s="18"/>
      <c r="AA285" s="18"/>
      <c r="AB285" s="18"/>
      <c r="AC285" s="18"/>
      <c r="AD285" s="18"/>
      <c r="AE285" s="18"/>
      <c r="AF285" s="18"/>
      <c r="AG285" s="18"/>
      <c r="AH285" s="18"/>
      <c r="AI285" s="18"/>
      <c r="AJ285" s="18"/>
      <c r="AK285" s="18"/>
      <c r="AL285" s="18"/>
      <c r="AM285" s="18"/>
      <c r="AN285" s="18"/>
      <c r="AO285" s="31"/>
      <c r="AP285" s="31"/>
      <c r="AQ285" s="31"/>
      <c r="AR285" s="31"/>
      <c r="AS285" s="31"/>
      <c r="AT285" s="31"/>
      <c r="AU285" s="31"/>
      <c r="AV285" s="31"/>
      <c r="AW285" s="31"/>
      <c r="AX285" s="31"/>
      <c r="AY285" s="31"/>
      <c r="AZ285" s="18"/>
      <c r="BA285" s="18"/>
      <c r="BB285" s="18"/>
      <c r="BC285" s="18"/>
      <c r="BD285" s="18"/>
      <c r="BE285" s="18"/>
      <c r="BF285" s="18"/>
      <c r="BG285" s="18"/>
      <c r="BH285" s="18"/>
      <c r="BI285" s="18"/>
      <c r="BJ285" s="18"/>
      <c r="BK285" s="18"/>
      <c r="BL285" s="18"/>
      <c r="BM285" s="18"/>
      <c r="BN285" s="18"/>
      <c r="BO285" s="18"/>
      <c r="BP285" s="31"/>
      <c r="BQ285" s="31"/>
      <c r="BR285" s="31"/>
      <c r="BS285" s="31"/>
      <c r="BT285" s="31"/>
      <c r="BU285" s="31"/>
      <c r="BV285" s="31"/>
      <c r="BW285" s="31"/>
      <c r="BX285" s="31"/>
      <c r="BY285" s="31"/>
      <c r="BZ285" s="6"/>
    </row>
    <row r="286" spans="1:78" ht="6" customHeight="1">
      <c r="A286" s="26"/>
      <c r="B286" s="26"/>
      <c r="C286" s="26"/>
      <c r="D286" s="26"/>
      <c r="E286" s="26"/>
      <c r="F286" s="26"/>
      <c r="G286" s="26"/>
      <c r="H286" s="26"/>
      <c r="I286" s="26"/>
      <c r="J286" s="26"/>
      <c r="K286" s="26"/>
      <c r="L286" s="31"/>
      <c r="M286" s="31"/>
      <c r="N286" s="31"/>
      <c r="O286" s="31"/>
      <c r="P286" s="31"/>
      <c r="Q286" s="32"/>
      <c r="R286" s="31"/>
      <c r="S286" s="31"/>
      <c r="T286" s="31"/>
      <c r="U286" s="31"/>
      <c r="V286" s="31"/>
      <c r="W286" s="31"/>
      <c r="X286" s="18"/>
      <c r="Y286" s="18"/>
      <c r="Z286" s="18"/>
      <c r="AA286" s="18"/>
      <c r="AB286" s="18"/>
      <c r="AC286" s="18"/>
      <c r="AD286" s="18"/>
      <c r="AE286" s="18"/>
      <c r="AF286" s="18"/>
      <c r="AG286" s="18"/>
      <c r="AH286" s="18"/>
      <c r="AI286" s="18"/>
      <c r="AJ286" s="18"/>
      <c r="AK286" s="18"/>
      <c r="AL286" s="18"/>
      <c r="AM286" s="18"/>
      <c r="AN286" s="18"/>
      <c r="AO286" s="31"/>
      <c r="AP286" s="31"/>
      <c r="AQ286" s="31"/>
      <c r="AR286" s="31"/>
      <c r="AS286" s="31"/>
      <c r="AT286" s="31"/>
      <c r="AU286" s="31"/>
      <c r="AV286" s="31"/>
      <c r="AW286" s="31"/>
      <c r="AX286" s="31"/>
      <c r="AY286" s="31"/>
      <c r="AZ286" s="18"/>
      <c r="BA286" s="18"/>
      <c r="BB286" s="18"/>
      <c r="BC286" s="18"/>
      <c r="BD286" s="18"/>
      <c r="BE286" s="18"/>
      <c r="BF286" s="18"/>
      <c r="BG286" s="18"/>
      <c r="BH286" s="18"/>
      <c r="BI286" s="18"/>
      <c r="BJ286" s="18"/>
      <c r="BK286" s="18"/>
      <c r="BL286" s="18"/>
      <c r="BM286" s="18"/>
      <c r="BN286" s="18"/>
      <c r="BO286" s="18"/>
      <c r="BP286" s="31"/>
      <c r="BQ286" s="31"/>
      <c r="BR286" s="31"/>
      <c r="BS286" s="31"/>
      <c r="BT286" s="31"/>
      <c r="BU286" s="31"/>
      <c r="BV286" s="31"/>
      <c r="BW286" s="31"/>
      <c r="BX286" s="31"/>
      <c r="BY286" s="31"/>
      <c r="BZ286" s="6"/>
    </row>
    <row r="287" spans="1:78" ht="5.25" customHeight="1">
      <c r="A287" s="26"/>
      <c r="B287" s="26"/>
      <c r="C287" s="26"/>
      <c r="D287" s="26"/>
      <c r="E287" s="26"/>
      <c r="F287" s="26"/>
      <c r="G287" s="26"/>
      <c r="H287" s="26"/>
      <c r="I287" s="26"/>
      <c r="J287" s="26"/>
      <c r="K287" s="26"/>
      <c r="L287" s="31"/>
      <c r="M287" s="31"/>
      <c r="N287" s="31"/>
      <c r="O287" s="31"/>
      <c r="P287" s="31"/>
      <c r="Q287" s="32"/>
      <c r="R287" s="31"/>
      <c r="S287" s="31"/>
      <c r="T287" s="31"/>
      <c r="U287" s="31"/>
      <c r="V287" s="31"/>
      <c r="W287" s="31"/>
      <c r="X287" s="18"/>
      <c r="Y287" s="18"/>
      <c r="Z287" s="18"/>
      <c r="AA287" s="18"/>
      <c r="AB287" s="18"/>
      <c r="AC287" s="18"/>
      <c r="AD287" s="18"/>
      <c r="AE287" s="18"/>
      <c r="AF287" s="18"/>
      <c r="AG287" s="18"/>
      <c r="AH287" s="18"/>
      <c r="AI287" s="18"/>
      <c r="AJ287" s="18"/>
      <c r="AK287" s="18"/>
      <c r="AL287" s="18"/>
      <c r="AM287" s="18"/>
      <c r="AN287" s="18"/>
      <c r="AO287" s="31"/>
      <c r="AP287" s="31"/>
      <c r="AQ287" s="31"/>
      <c r="AR287" s="31"/>
      <c r="AS287" s="31"/>
      <c r="AT287" s="31"/>
      <c r="AU287" s="31"/>
      <c r="AV287" s="31"/>
      <c r="AW287" s="31"/>
      <c r="AX287" s="31"/>
      <c r="AY287" s="31"/>
      <c r="AZ287" s="18"/>
      <c r="BA287" s="18"/>
      <c r="BB287" s="18"/>
      <c r="BC287" s="18"/>
      <c r="BD287" s="18"/>
      <c r="BE287" s="18"/>
      <c r="BF287" s="18"/>
      <c r="BG287" s="18"/>
      <c r="BH287" s="18"/>
      <c r="BI287" s="18"/>
      <c r="BJ287" s="18"/>
      <c r="BK287" s="18"/>
      <c r="BL287" s="18"/>
      <c r="BM287" s="18"/>
      <c r="BN287" s="18"/>
      <c r="BO287" s="18"/>
      <c r="BP287" s="31"/>
      <c r="BQ287" s="31"/>
      <c r="BR287" s="31"/>
      <c r="BS287" s="31"/>
      <c r="BT287" s="31"/>
      <c r="BU287" s="31"/>
      <c r="BV287" s="31"/>
      <c r="BW287" s="31"/>
      <c r="BX287" s="31"/>
      <c r="BY287" s="31"/>
      <c r="BZ287" s="6"/>
    </row>
    <row r="288" spans="1:78" ht="5.25" customHeight="1">
      <c r="A288" s="26"/>
      <c r="B288" s="26"/>
      <c r="C288" s="26"/>
      <c r="D288" s="26"/>
      <c r="E288" s="26"/>
      <c r="F288" s="26"/>
      <c r="G288" s="26"/>
      <c r="H288" s="26"/>
      <c r="I288" s="26"/>
      <c r="J288" s="26"/>
      <c r="K288" s="26"/>
      <c r="L288" s="31"/>
      <c r="M288" s="31"/>
      <c r="N288" s="31"/>
      <c r="O288" s="31"/>
      <c r="P288" s="31"/>
      <c r="Q288" s="32"/>
      <c r="R288" s="31"/>
      <c r="S288" s="31"/>
      <c r="T288" s="31"/>
      <c r="U288" s="31"/>
      <c r="V288" s="31"/>
      <c r="W288" s="31"/>
      <c r="X288" s="18"/>
      <c r="Y288" s="18"/>
      <c r="Z288" s="18"/>
      <c r="AA288" s="18"/>
      <c r="AB288" s="18"/>
      <c r="AC288" s="18"/>
      <c r="AD288" s="18"/>
      <c r="AE288" s="18"/>
      <c r="AF288" s="18"/>
      <c r="AG288" s="18"/>
      <c r="AH288" s="18"/>
      <c r="AI288" s="18"/>
      <c r="AJ288" s="18"/>
      <c r="AK288" s="18"/>
      <c r="AL288" s="18"/>
      <c r="AM288" s="18"/>
      <c r="AN288" s="18"/>
      <c r="AO288" s="31"/>
      <c r="AP288" s="31"/>
      <c r="AQ288" s="31"/>
      <c r="AR288" s="31"/>
      <c r="AS288" s="31"/>
      <c r="AT288" s="31"/>
      <c r="AU288" s="31"/>
      <c r="AV288" s="31"/>
      <c r="AW288" s="31"/>
      <c r="AX288" s="31"/>
      <c r="AY288" s="31"/>
      <c r="AZ288" s="18"/>
      <c r="BA288" s="18"/>
      <c r="BB288" s="18"/>
      <c r="BC288" s="18"/>
      <c r="BD288" s="18"/>
      <c r="BE288" s="18"/>
      <c r="BF288" s="18"/>
      <c r="BG288" s="18"/>
      <c r="BH288" s="18"/>
      <c r="BI288" s="18"/>
      <c r="BJ288" s="18"/>
      <c r="BK288" s="18"/>
      <c r="BL288" s="18"/>
      <c r="BM288" s="18"/>
      <c r="BN288" s="18"/>
      <c r="BO288" s="18"/>
      <c r="BP288" s="31"/>
      <c r="BQ288" s="31"/>
      <c r="BR288" s="31"/>
      <c r="BS288" s="31"/>
      <c r="BT288" s="31"/>
      <c r="BU288" s="31"/>
      <c r="BV288" s="31"/>
      <c r="BW288" s="31"/>
      <c r="BX288" s="31"/>
      <c r="BY288" s="31"/>
      <c r="BZ288" s="6"/>
    </row>
    <row r="289" spans="1:78" ht="6" customHeight="1">
      <c r="A289" s="26"/>
      <c r="B289" s="26"/>
      <c r="C289" s="26"/>
      <c r="D289" s="26"/>
      <c r="E289" s="26"/>
      <c r="F289" s="26"/>
      <c r="G289" s="26"/>
      <c r="H289" s="26"/>
      <c r="I289" s="26"/>
      <c r="J289" s="26"/>
      <c r="K289" s="26"/>
      <c r="L289" s="31"/>
      <c r="M289" s="31"/>
      <c r="N289" s="31"/>
      <c r="O289" s="31"/>
      <c r="P289" s="31"/>
      <c r="Q289" s="32"/>
      <c r="R289" s="31"/>
      <c r="S289" s="31"/>
      <c r="T289" s="31"/>
      <c r="U289" s="31"/>
      <c r="V289" s="31"/>
      <c r="W289" s="31"/>
      <c r="X289" s="18"/>
      <c r="Y289" s="18"/>
      <c r="Z289" s="18"/>
      <c r="AA289" s="18"/>
      <c r="AB289" s="18"/>
      <c r="AC289" s="18"/>
      <c r="AD289" s="18"/>
      <c r="AE289" s="18"/>
      <c r="AF289" s="18"/>
      <c r="AG289" s="18"/>
      <c r="AH289" s="18"/>
      <c r="AI289" s="18"/>
      <c r="AJ289" s="18"/>
      <c r="AK289" s="18"/>
      <c r="AL289" s="18"/>
      <c r="AM289" s="18"/>
      <c r="AN289" s="18"/>
      <c r="AO289" s="31"/>
      <c r="AP289" s="31"/>
      <c r="AQ289" s="31"/>
      <c r="AR289" s="31"/>
      <c r="AS289" s="31"/>
      <c r="AT289" s="31"/>
      <c r="AU289" s="31"/>
      <c r="AV289" s="31"/>
      <c r="AW289" s="31"/>
      <c r="AX289" s="31"/>
      <c r="AY289" s="31"/>
      <c r="AZ289" s="18"/>
      <c r="BA289" s="18"/>
      <c r="BB289" s="18"/>
      <c r="BC289" s="18"/>
      <c r="BD289" s="18"/>
      <c r="BE289" s="18"/>
      <c r="BF289" s="18"/>
      <c r="BG289" s="18"/>
      <c r="BH289" s="18"/>
      <c r="BI289" s="18"/>
      <c r="BJ289" s="18"/>
      <c r="BK289" s="18"/>
      <c r="BL289" s="18"/>
      <c r="BM289" s="18"/>
      <c r="BN289" s="18"/>
      <c r="BO289" s="18"/>
      <c r="BP289" s="31"/>
      <c r="BQ289" s="31"/>
      <c r="BR289" s="31"/>
      <c r="BS289" s="31"/>
      <c r="BT289" s="31"/>
      <c r="BU289" s="31"/>
      <c r="BV289" s="31"/>
      <c r="BW289" s="31"/>
      <c r="BX289" s="31"/>
      <c r="BY289" s="31"/>
      <c r="BZ289" s="6"/>
    </row>
    <row r="290" spans="1:78" ht="5.25" customHeight="1">
      <c r="A290" s="26"/>
      <c r="B290" s="26"/>
      <c r="C290" s="26"/>
      <c r="D290" s="26"/>
      <c r="E290" s="26"/>
      <c r="F290" s="26"/>
      <c r="G290" s="26"/>
      <c r="H290" s="26"/>
      <c r="I290" s="26"/>
      <c r="J290" s="26"/>
      <c r="K290" s="26"/>
      <c r="L290" s="31"/>
      <c r="M290" s="31"/>
      <c r="N290" s="31"/>
      <c r="O290" s="31"/>
      <c r="P290" s="31"/>
      <c r="Q290" s="32"/>
      <c r="R290" s="31"/>
      <c r="S290" s="31"/>
      <c r="T290" s="31"/>
      <c r="U290" s="31"/>
      <c r="V290" s="31"/>
      <c r="W290" s="31"/>
      <c r="X290" s="18"/>
      <c r="Y290" s="18"/>
      <c r="Z290" s="18"/>
      <c r="AA290" s="18"/>
      <c r="AB290" s="18"/>
      <c r="AC290" s="18"/>
      <c r="AD290" s="18"/>
      <c r="AE290" s="18"/>
      <c r="AF290" s="18"/>
      <c r="AG290" s="18"/>
      <c r="AH290" s="18"/>
      <c r="AI290" s="18"/>
      <c r="AJ290" s="18"/>
      <c r="AK290" s="18"/>
      <c r="AL290" s="18"/>
      <c r="AM290" s="18"/>
      <c r="AN290" s="18"/>
      <c r="AO290" s="31"/>
      <c r="AP290" s="31"/>
      <c r="AQ290" s="31"/>
      <c r="AR290" s="31"/>
      <c r="AS290" s="31"/>
      <c r="AT290" s="31"/>
      <c r="AU290" s="31"/>
      <c r="AV290" s="31"/>
      <c r="AW290" s="31"/>
      <c r="AX290" s="31"/>
      <c r="AY290" s="31"/>
      <c r="AZ290" s="33"/>
      <c r="BA290" s="33"/>
      <c r="BB290" s="33"/>
      <c r="BC290" s="33"/>
      <c r="BD290" s="33"/>
      <c r="BE290" s="33"/>
      <c r="BF290" s="33"/>
      <c r="BG290" s="33"/>
      <c r="BH290" s="33"/>
      <c r="BI290" s="33"/>
      <c r="BJ290" s="33"/>
      <c r="BK290" s="33"/>
      <c r="BL290" s="33"/>
      <c r="BM290" s="33"/>
      <c r="BN290" s="33"/>
      <c r="BO290" s="33"/>
      <c r="BP290" s="31"/>
      <c r="BQ290" s="31"/>
      <c r="BR290" s="31"/>
      <c r="BS290" s="31"/>
      <c r="BT290" s="31"/>
      <c r="BU290" s="31"/>
      <c r="BV290" s="31"/>
      <c r="BW290" s="31"/>
      <c r="BX290" s="31"/>
      <c r="BY290" s="31"/>
      <c r="BZ290" s="6"/>
    </row>
    <row r="291" spans="1:78" ht="5.25" customHeight="1">
      <c r="A291" s="26"/>
      <c r="B291" s="26"/>
      <c r="C291" s="26"/>
      <c r="D291" s="26"/>
      <c r="E291" s="26"/>
      <c r="F291" s="26"/>
      <c r="G291" s="26"/>
      <c r="H291" s="26"/>
      <c r="I291" s="26"/>
      <c r="J291" s="26"/>
      <c r="K291" s="26"/>
      <c r="L291" s="31"/>
      <c r="M291" s="31"/>
      <c r="N291" s="31"/>
      <c r="O291" s="31"/>
      <c r="P291" s="31"/>
      <c r="Q291" s="32"/>
      <c r="R291" s="31"/>
      <c r="S291" s="31"/>
      <c r="T291" s="31"/>
      <c r="U291" s="31"/>
      <c r="V291" s="31"/>
      <c r="W291" s="31"/>
      <c r="X291" s="18"/>
      <c r="Y291" s="18"/>
      <c r="Z291" s="18"/>
      <c r="AA291" s="18"/>
      <c r="AB291" s="18"/>
      <c r="AC291" s="18"/>
      <c r="AD291" s="18"/>
      <c r="AE291" s="18"/>
      <c r="AF291" s="18"/>
      <c r="AG291" s="18"/>
      <c r="AH291" s="18"/>
      <c r="AI291" s="18"/>
      <c r="AJ291" s="18"/>
      <c r="AK291" s="18"/>
      <c r="AL291" s="18"/>
      <c r="AM291" s="18"/>
      <c r="AN291" s="18"/>
      <c r="AO291" s="31"/>
      <c r="AP291" s="31"/>
      <c r="AQ291" s="31"/>
      <c r="AR291" s="31"/>
      <c r="AS291" s="31"/>
      <c r="AT291" s="31"/>
      <c r="AU291" s="31"/>
      <c r="AV291" s="31"/>
      <c r="AW291" s="31"/>
      <c r="AX291" s="31"/>
      <c r="AY291" s="31"/>
      <c r="AZ291" s="33"/>
      <c r="BA291" s="33"/>
      <c r="BB291" s="33"/>
      <c r="BC291" s="33"/>
      <c r="BD291" s="33"/>
      <c r="BE291" s="33"/>
      <c r="BF291" s="33"/>
      <c r="BG291" s="33"/>
      <c r="BH291" s="33"/>
      <c r="BI291" s="33"/>
      <c r="BJ291" s="33"/>
      <c r="BK291" s="33"/>
      <c r="BL291" s="33"/>
      <c r="BM291" s="33"/>
      <c r="BN291" s="33"/>
      <c r="BO291" s="33"/>
      <c r="BP291" s="31"/>
      <c r="BQ291" s="31"/>
      <c r="BR291" s="31"/>
      <c r="BS291" s="31"/>
      <c r="BT291" s="31"/>
      <c r="BU291" s="31"/>
      <c r="BV291" s="31"/>
      <c r="BW291" s="31"/>
      <c r="BX291" s="31"/>
      <c r="BY291" s="31"/>
      <c r="BZ291" s="6"/>
    </row>
    <row r="292" spans="1:78" ht="6" customHeight="1">
      <c r="A292" s="26"/>
      <c r="B292" s="26"/>
      <c r="C292" s="26"/>
      <c r="D292" s="26"/>
      <c r="E292" s="26"/>
      <c r="F292" s="26"/>
      <c r="G292" s="26"/>
      <c r="H292" s="26"/>
      <c r="I292" s="26"/>
      <c r="J292" s="26"/>
      <c r="K292" s="26"/>
      <c r="L292" s="31"/>
      <c r="M292" s="31"/>
      <c r="N292" s="31"/>
      <c r="O292" s="31"/>
      <c r="P292" s="31"/>
      <c r="Q292" s="32"/>
      <c r="R292" s="31"/>
      <c r="S292" s="31"/>
      <c r="T292" s="31"/>
      <c r="U292" s="31"/>
      <c r="V292" s="31"/>
      <c r="W292" s="31"/>
      <c r="X292" s="18"/>
      <c r="Y292" s="18"/>
      <c r="Z292" s="18"/>
      <c r="AA292" s="18"/>
      <c r="AB292" s="18"/>
      <c r="AC292" s="18"/>
      <c r="AD292" s="18"/>
      <c r="AE292" s="18"/>
      <c r="AF292" s="18"/>
      <c r="AG292" s="18"/>
      <c r="AH292" s="18"/>
      <c r="AI292" s="18"/>
      <c r="AJ292" s="18"/>
      <c r="AK292" s="18"/>
      <c r="AL292" s="18"/>
      <c r="AM292" s="18"/>
      <c r="AN292" s="18"/>
      <c r="AO292" s="31"/>
      <c r="AP292" s="31"/>
      <c r="AQ292" s="31"/>
      <c r="AR292" s="31"/>
      <c r="AS292" s="31"/>
      <c r="AT292" s="31"/>
      <c r="AU292" s="31"/>
      <c r="AV292" s="31"/>
      <c r="AW292" s="31"/>
      <c r="AX292" s="31"/>
      <c r="AY292" s="31"/>
      <c r="AZ292" s="33"/>
      <c r="BA292" s="33"/>
      <c r="BB292" s="33"/>
      <c r="BC292" s="33"/>
      <c r="BD292" s="33"/>
      <c r="BE292" s="33"/>
      <c r="BF292" s="33"/>
      <c r="BG292" s="33"/>
      <c r="BH292" s="33"/>
      <c r="BI292" s="33"/>
      <c r="BJ292" s="33"/>
      <c r="BK292" s="33"/>
      <c r="BL292" s="33"/>
      <c r="BM292" s="33"/>
      <c r="BN292" s="33"/>
      <c r="BO292" s="33"/>
      <c r="BP292" s="31"/>
      <c r="BQ292" s="31"/>
      <c r="BR292" s="31"/>
      <c r="BS292" s="31"/>
      <c r="BT292" s="31"/>
      <c r="BU292" s="31"/>
      <c r="BV292" s="31"/>
      <c r="BW292" s="31"/>
      <c r="BX292" s="31"/>
      <c r="BY292" s="31"/>
      <c r="BZ292" s="6"/>
    </row>
    <row r="293" spans="1:78" ht="5.25" customHeight="1">
      <c r="A293" s="26"/>
      <c r="B293" s="26"/>
      <c r="C293" s="26"/>
      <c r="D293" s="26"/>
      <c r="E293" s="26"/>
      <c r="F293" s="26"/>
      <c r="G293" s="26"/>
      <c r="H293" s="26"/>
      <c r="I293" s="26"/>
      <c r="J293" s="26"/>
      <c r="K293" s="26"/>
      <c r="L293" s="31"/>
      <c r="M293" s="31"/>
      <c r="N293" s="31"/>
      <c r="O293" s="31"/>
      <c r="P293" s="31"/>
      <c r="Q293" s="32"/>
      <c r="R293" s="31"/>
      <c r="S293" s="31"/>
      <c r="T293" s="31"/>
      <c r="U293" s="31"/>
      <c r="V293" s="31"/>
      <c r="W293" s="31"/>
      <c r="X293" s="18"/>
      <c r="Y293" s="18"/>
      <c r="Z293" s="18"/>
      <c r="AA293" s="18"/>
      <c r="AB293" s="18"/>
      <c r="AC293" s="18"/>
      <c r="AD293" s="18"/>
      <c r="AE293" s="18"/>
      <c r="AF293" s="18"/>
      <c r="AG293" s="18"/>
      <c r="AH293" s="18"/>
      <c r="AI293" s="18"/>
      <c r="AJ293" s="18"/>
      <c r="AK293" s="18"/>
      <c r="AL293" s="18"/>
      <c r="AM293" s="18"/>
      <c r="AN293" s="18"/>
      <c r="AO293" s="31"/>
      <c r="AP293" s="31"/>
      <c r="AQ293" s="31"/>
      <c r="AR293" s="31"/>
      <c r="AS293" s="31"/>
      <c r="AT293" s="31"/>
      <c r="AU293" s="31"/>
      <c r="AV293" s="31"/>
      <c r="AW293" s="31"/>
      <c r="AX293" s="31"/>
      <c r="AY293" s="31"/>
      <c r="AZ293" s="18"/>
      <c r="BA293" s="31"/>
      <c r="BB293" s="31"/>
      <c r="BC293" s="31"/>
      <c r="BD293" s="31"/>
      <c r="BE293" s="31"/>
      <c r="BF293" s="31"/>
      <c r="BG293" s="31"/>
      <c r="BH293" s="18"/>
      <c r="BI293" s="28"/>
      <c r="BJ293" s="28"/>
      <c r="BK293" s="28"/>
      <c r="BL293" s="28"/>
      <c r="BM293" s="28"/>
      <c r="BN293" s="28"/>
      <c r="BO293" s="28"/>
      <c r="BP293" s="28"/>
      <c r="BQ293" s="28"/>
      <c r="BR293" s="28"/>
      <c r="BS293" s="28"/>
      <c r="BT293" s="28"/>
      <c r="BU293" s="28"/>
      <c r="BV293" s="28"/>
      <c r="BW293" s="28"/>
      <c r="BX293" s="28"/>
      <c r="BY293" s="28"/>
      <c r="BZ293" s="6"/>
    </row>
    <row r="294" spans="1:78" ht="5.25" customHeight="1">
      <c r="A294" s="26"/>
      <c r="B294" s="26"/>
      <c r="C294" s="26"/>
      <c r="D294" s="26"/>
      <c r="E294" s="26"/>
      <c r="F294" s="26"/>
      <c r="G294" s="26"/>
      <c r="H294" s="26"/>
      <c r="I294" s="26"/>
      <c r="J294" s="26"/>
      <c r="K294" s="26"/>
      <c r="L294" s="31"/>
      <c r="M294" s="31"/>
      <c r="N294" s="31"/>
      <c r="O294" s="31"/>
      <c r="P294" s="31"/>
      <c r="Q294" s="32"/>
      <c r="R294" s="31"/>
      <c r="S294" s="31"/>
      <c r="T294" s="31"/>
      <c r="U294" s="31"/>
      <c r="V294" s="31"/>
      <c r="W294" s="31"/>
      <c r="X294" s="18"/>
      <c r="Y294" s="18"/>
      <c r="Z294" s="18"/>
      <c r="AA294" s="18"/>
      <c r="AB294" s="18"/>
      <c r="AC294" s="18"/>
      <c r="AD294" s="18"/>
      <c r="AE294" s="18"/>
      <c r="AF294" s="18"/>
      <c r="AG294" s="18"/>
      <c r="AH294" s="18"/>
      <c r="AI294" s="18"/>
      <c r="AJ294" s="18"/>
      <c r="AK294" s="18"/>
      <c r="AL294" s="18"/>
      <c r="AM294" s="18"/>
      <c r="AN294" s="18"/>
      <c r="AO294" s="31"/>
      <c r="AP294" s="31"/>
      <c r="AQ294" s="31"/>
      <c r="AR294" s="31"/>
      <c r="AS294" s="31"/>
      <c r="AT294" s="31"/>
      <c r="AU294" s="31"/>
      <c r="AV294" s="31"/>
      <c r="AW294" s="31"/>
      <c r="AX294" s="31"/>
      <c r="AY294" s="31"/>
      <c r="AZ294" s="18"/>
      <c r="BA294" s="31"/>
      <c r="BB294" s="31"/>
      <c r="BC294" s="31"/>
      <c r="BD294" s="31"/>
      <c r="BE294" s="31"/>
      <c r="BF294" s="31"/>
      <c r="BG294" s="31"/>
      <c r="BH294" s="18"/>
      <c r="BI294" s="28"/>
      <c r="BJ294" s="28"/>
      <c r="BK294" s="28"/>
      <c r="BL294" s="28"/>
      <c r="BM294" s="28"/>
      <c r="BN294" s="28"/>
      <c r="BO294" s="28"/>
      <c r="BP294" s="28"/>
      <c r="BQ294" s="28"/>
      <c r="BR294" s="28"/>
      <c r="BS294" s="28"/>
      <c r="BT294" s="28"/>
      <c r="BU294" s="28"/>
      <c r="BV294" s="28"/>
      <c r="BW294" s="28"/>
      <c r="BX294" s="28"/>
      <c r="BY294" s="28"/>
      <c r="BZ294" s="6"/>
    </row>
    <row r="295" spans="1:78" ht="6" customHeight="1">
      <c r="A295" s="26"/>
      <c r="B295" s="26"/>
      <c r="C295" s="26"/>
      <c r="D295" s="26"/>
      <c r="E295" s="26"/>
      <c r="F295" s="26"/>
      <c r="G295" s="26"/>
      <c r="H295" s="26"/>
      <c r="I295" s="26"/>
      <c r="J295" s="26"/>
      <c r="K295" s="26"/>
      <c r="L295" s="31"/>
      <c r="M295" s="31"/>
      <c r="N295" s="31"/>
      <c r="O295" s="31"/>
      <c r="P295" s="31"/>
      <c r="Q295" s="32"/>
      <c r="R295" s="31"/>
      <c r="S295" s="31"/>
      <c r="T295" s="31"/>
      <c r="U295" s="31"/>
      <c r="V295" s="31"/>
      <c r="W295" s="31"/>
      <c r="X295" s="18"/>
      <c r="Y295" s="18"/>
      <c r="Z295" s="18"/>
      <c r="AA295" s="18"/>
      <c r="AB295" s="18"/>
      <c r="AC295" s="18"/>
      <c r="AD295" s="18"/>
      <c r="AE295" s="18"/>
      <c r="AF295" s="18"/>
      <c r="AG295" s="18"/>
      <c r="AH295" s="18"/>
      <c r="AI295" s="18"/>
      <c r="AJ295" s="18"/>
      <c r="AK295" s="18"/>
      <c r="AL295" s="18"/>
      <c r="AM295" s="18"/>
      <c r="AN295" s="18"/>
      <c r="AO295" s="31"/>
      <c r="AP295" s="31"/>
      <c r="AQ295" s="31"/>
      <c r="AR295" s="31"/>
      <c r="AS295" s="31"/>
      <c r="AT295" s="31"/>
      <c r="AU295" s="31"/>
      <c r="AV295" s="31"/>
      <c r="AW295" s="31"/>
      <c r="AX295" s="31"/>
      <c r="AY295" s="31"/>
      <c r="AZ295" s="18"/>
      <c r="BA295" s="31"/>
      <c r="BB295" s="31"/>
      <c r="BC295" s="31"/>
      <c r="BD295" s="31"/>
      <c r="BE295" s="31"/>
      <c r="BF295" s="31"/>
      <c r="BG295" s="31"/>
      <c r="BH295" s="18"/>
      <c r="BI295" s="28"/>
      <c r="BJ295" s="28"/>
      <c r="BK295" s="28"/>
      <c r="BL295" s="28"/>
      <c r="BM295" s="28"/>
      <c r="BN295" s="28"/>
      <c r="BO295" s="28"/>
      <c r="BP295" s="28"/>
      <c r="BQ295" s="28"/>
      <c r="BR295" s="28"/>
      <c r="BS295" s="28"/>
      <c r="BT295" s="28"/>
      <c r="BU295" s="28"/>
      <c r="BV295" s="28"/>
      <c r="BW295" s="28"/>
      <c r="BX295" s="28"/>
      <c r="BY295" s="28"/>
      <c r="BZ295" s="6"/>
    </row>
    <row r="296" spans="1:78" ht="3" customHeigh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c r="BO296" s="25"/>
      <c r="BP296" s="25"/>
      <c r="BQ296" s="25"/>
      <c r="BR296" s="25"/>
      <c r="BS296" s="25"/>
      <c r="BT296" s="25"/>
      <c r="BU296" s="25"/>
      <c r="BV296" s="25"/>
      <c r="BW296" s="25"/>
      <c r="BX296" s="25"/>
      <c r="BY296" s="25"/>
      <c r="BZ296" s="6"/>
    </row>
    <row r="297" spans="1:78" ht="3" customHeight="1">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c r="AP297" s="25"/>
      <c r="AQ297" s="25"/>
      <c r="AR297" s="25"/>
      <c r="AS297" s="25"/>
      <c r="AT297" s="25"/>
      <c r="AU297" s="25"/>
      <c r="AV297" s="25"/>
      <c r="AW297" s="25"/>
      <c r="AX297" s="25"/>
      <c r="AY297" s="25"/>
      <c r="AZ297" s="25"/>
      <c r="BA297" s="25"/>
      <c r="BB297" s="25"/>
      <c r="BC297" s="25"/>
      <c r="BD297" s="25"/>
      <c r="BE297" s="25"/>
      <c r="BF297" s="25"/>
      <c r="BG297" s="25"/>
      <c r="BH297" s="25"/>
      <c r="BI297" s="25"/>
      <c r="BJ297" s="25"/>
      <c r="BK297" s="25"/>
      <c r="BL297" s="25"/>
      <c r="BM297" s="25"/>
      <c r="BN297" s="25"/>
      <c r="BO297" s="25"/>
      <c r="BP297" s="25"/>
      <c r="BQ297" s="25"/>
      <c r="BR297" s="25"/>
      <c r="BS297" s="25"/>
      <c r="BT297" s="25"/>
      <c r="BU297" s="25"/>
      <c r="BV297" s="25"/>
      <c r="BW297" s="25"/>
      <c r="BX297" s="25"/>
      <c r="BY297" s="25"/>
      <c r="BZ297" s="6"/>
    </row>
    <row r="298" spans="1:78" ht="3" customHeight="1">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c r="AM298" s="25"/>
      <c r="AN298" s="25"/>
      <c r="AO298" s="25"/>
      <c r="AP298" s="25"/>
      <c r="AQ298" s="25"/>
      <c r="AR298" s="25"/>
      <c r="AS298" s="25"/>
      <c r="AT298" s="25"/>
      <c r="AU298" s="25"/>
      <c r="AV298" s="25"/>
      <c r="AW298" s="25"/>
      <c r="AX298" s="25"/>
      <c r="AY298" s="25"/>
      <c r="AZ298" s="25"/>
      <c r="BA298" s="25"/>
      <c r="BB298" s="25"/>
      <c r="BC298" s="25"/>
      <c r="BD298" s="25"/>
      <c r="BE298" s="25"/>
      <c r="BF298" s="25"/>
      <c r="BG298" s="25"/>
      <c r="BH298" s="25"/>
      <c r="BI298" s="25"/>
      <c r="BJ298" s="25"/>
      <c r="BK298" s="25"/>
      <c r="BL298" s="25"/>
      <c r="BM298" s="25"/>
      <c r="BN298" s="25"/>
      <c r="BO298" s="25"/>
      <c r="BP298" s="25"/>
      <c r="BQ298" s="25"/>
      <c r="BR298" s="25"/>
      <c r="BS298" s="25"/>
      <c r="BT298" s="25"/>
      <c r="BU298" s="25"/>
      <c r="BV298" s="25"/>
      <c r="BW298" s="25"/>
      <c r="BX298" s="25"/>
      <c r="BY298" s="25"/>
      <c r="BZ298" s="6"/>
    </row>
    <row r="299" spans="1:78" ht="3" customHeight="1">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c r="AM299" s="25"/>
      <c r="AN299" s="25"/>
      <c r="AO299" s="25"/>
      <c r="AP299" s="25"/>
      <c r="AQ299" s="25"/>
      <c r="AR299" s="25"/>
      <c r="AS299" s="25"/>
      <c r="AT299" s="25"/>
      <c r="AU299" s="25"/>
      <c r="AV299" s="25"/>
      <c r="AW299" s="25"/>
      <c r="AX299" s="25"/>
      <c r="AY299" s="25"/>
      <c r="AZ299" s="25"/>
      <c r="BA299" s="25"/>
      <c r="BB299" s="25"/>
      <c r="BC299" s="25"/>
      <c r="BD299" s="25"/>
      <c r="BE299" s="25"/>
      <c r="BF299" s="25"/>
      <c r="BG299" s="25"/>
      <c r="BH299" s="25"/>
      <c r="BI299" s="25"/>
      <c r="BJ299" s="25"/>
      <c r="BK299" s="25"/>
      <c r="BL299" s="25"/>
      <c r="BM299" s="25"/>
      <c r="BN299" s="25"/>
      <c r="BO299" s="25"/>
      <c r="BP299" s="25"/>
      <c r="BQ299" s="25"/>
      <c r="BR299" s="25"/>
      <c r="BS299" s="25"/>
      <c r="BT299" s="25"/>
      <c r="BU299" s="25"/>
      <c r="BV299" s="25"/>
      <c r="BW299" s="25"/>
      <c r="BX299" s="25"/>
      <c r="BY299" s="25"/>
      <c r="BZ299" s="6"/>
    </row>
    <row r="300" spans="1:78" ht="3" customHeight="1">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c r="AM300" s="25"/>
      <c r="AN300" s="25"/>
      <c r="AO300" s="25"/>
      <c r="AP300" s="25"/>
      <c r="AQ300" s="25"/>
      <c r="AR300" s="25"/>
      <c r="AS300" s="25"/>
      <c r="AT300" s="25"/>
      <c r="AU300" s="25"/>
      <c r="AV300" s="25"/>
      <c r="AW300" s="25"/>
      <c r="AX300" s="25"/>
      <c r="AY300" s="25"/>
      <c r="AZ300" s="25"/>
      <c r="BA300" s="25"/>
      <c r="BB300" s="25"/>
      <c r="BC300" s="25"/>
      <c r="BD300" s="25"/>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6"/>
    </row>
    <row r="301" spans="1:78" ht="3" customHeight="1">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5"/>
      <c r="AM301" s="25"/>
      <c r="AN301" s="25"/>
      <c r="AO301" s="25"/>
      <c r="AP301" s="25"/>
      <c r="AQ301" s="25"/>
      <c r="AR301" s="25"/>
      <c r="AS301" s="25"/>
      <c r="AT301" s="25"/>
      <c r="AU301" s="25"/>
      <c r="AV301" s="25"/>
      <c r="AW301" s="25"/>
      <c r="AX301" s="25"/>
      <c r="AY301" s="25"/>
      <c r="AZ301" s="25"/>
      <c r="BA301" s="25"/>
      <c r="BB301" s="25"/>
      <c r="BC301" s="25"/>
      <c r="BD301" s="25"/>
      <c r="BE301" s="25"/>
      <c r="BF301" s="25"/>
      <c r="BG301" s="25"/>
      <c r="BH301" s="25"/>
      <c r="BI301" s="25"/>
      <c r="BJ301" s="25"/>
      <c r="BK301" s="25"/>
      <c r="BL301" s="25"/>
      <c r="BM301" s="25"/>
      <c r="BN301" s="25"/>
      <c r="BO301" s="25"/>
      <c r="BP301" s="25"/>
      <c r="BQ301" s="25"/>
      <c r="BR301" s="25"/>
      <c r="BS301" s="25"/>
      <c r="BT301" s="25"/>
      <c r="BU301" s="25"/>
      <c r="BV301" s="25"/>
      <c r="BW301" s="25"/>
      <c r="BX301" s="25"/>
      <c r="BY301" s="25"/>
      <c r="BZ301" s="6"/>
    </row>
    <row r="302" spans="1:78" ht="3" customHeight="1">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c r="AL302" s="25"/>
      <c r="AM302" s="25"/>
      <c r="AN302" s="25"/>
      <c r="AO302" s="25"/>
      <c r="AP302" s="25"/>
      <c r="AQ302" s="25"/>
      <c r="AR302" s="25"/>
      <c r="AS302" s="25"/>
      <c r="AT302" s="25"/>
      <c r="AU302" s="25"/>
      <c r="AV302" s="25"/>
      <c r="AW302" s="25"/>
      <c r="AX302" s="25"/>
      <c r="AY302" s="25"/>
      <c r="AZ302" s="25"/>
      <c r="BA302" s="25"/>
      <c r="BB302" s="25"/>
      <c r="BC302" s="25"/>
      <c r="BD302" s="25"/>
      <c r="BE302" s="25"/>
      <c r="BF302" s="25"/>
      <c r="BG302" s="25"/>
      <c r="BH302" s="25"/>
      <c r="BI302" s="25"/>
      <c r="BJ302" s="25"/>
      <c r="BK302" s="25"/>
      <c r="BL302" s="25"/>
      <c r="BM302" s="25"/>
      <c r="BN302" s="25"/>
      <c r="BO302" s="25"/>
      <c r="BP302" s="25"/>
      <c r="BQ302" s="25"/>
      <c r="BR302" s="25"/>
      <c r="BS302" s="25"/>
      <c r="BT302" s="25"/>
      <c r="BU302" s="25"/>
      <c r="BV302" s="25"/>
      <c r="BW302" s="25"/>
      <c r="BX302" s="25"/>
      <c r="BY302" s="25"/>
      <c r="BZ302" s="6"/>
    </row>
    <row r="303" spans="1:78" ht="3" customHeight="1">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c r="AL303" s="25"/>
      <c r="AM303" s="25"/>
      <c r="AN303" s="25"/>
      <c r="AO303" s="25"/>
      <c r="AP303" s="25"/>
      <c r="AQ303" s="25"/>
      <c r="AR303" s="25"/>
      <c r="AS303" s="25"/>
      <c r="AT303" s="25"/>
      <c r="AU303" s="25"/>
      <c r="AV303" s="25"/>
      <c r="AW303" s="25"/>
      <c r="AX303" s="25"/>
      <c r="AY303" s="25"/>
      <c r="AZ303" s="25"/>
      <c r="BA303" s="25"/>
      <c r="BB303" s="25"/>
      <c r="BC303" s="25"/>
      <c r="BD303" s="25"/>
      <c r="BE303" s="25"/>
      <c r="BF303" s="25"/>
      <c r="BG303" s="25"/>
      <c r="BH303" s="25"/>
      <c r="BI303" s="25"/>
      <c r="BJ303" s="25"/>
      <c r="BK303" s="25"/>
      <c r="BL303" s="25"/>
      <c r="BM303" s="25"/>
      <c r="BN303" s="25"/>
      <c r="BO303" s="25"/>
      <c r="BP303" s="25"/>
      <c r="BQ303" s="25"/>
      <c r="BR303" s="25"/>
      <c r="BS303" s="25"/>
      <c r="BT303" s="25"/>
      <c r="BU303" s="25"/>
      <c r="BV303" s="25"/>
      <c r="BW303" s="25"/>
      <c r="BX303" s="25"/>
      <c r="BY303" s="25"/>
      <c r="BZ303" s="34"/>
    </row>
    <row r="304" spans="1:78" ht="3" customHeight="1">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25"/>
      <c r="BL304" s="25"/>
      <c r="BM304" s="25"/>
      <c r="BN304" s="25"/>
      <c r="BO304" s="25"/>
      <c r="BP304" s="25"/>
      <c r="BQ304" s="25"/>
      <c r="BR304" s="25"/>
      <c r="BS304" s="25"/>
      <c r="BT304" s="25"/>
      <c r="BU304" s="25"/>
      <c r="BV304" s="25"/>
      <c r="BW304" s="25"/>
      <c r="BX304" s="25"/>
      <c r="BY304" s="25"/>
      <c r="BZ304" s="34"/>
    </row>
    <row r="305" spans="1:78" ht="3" customHeight="1">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5"/>
      <c r="AM305" s="25"/>
      <c r="AN305" s="25"/>
      <c r="AO305" s="25"/>
      <c r="AP305" s="25"/>
      <c r="AQ305" s="25"/>
      <c r="AR305" s="25"/>
      <c r="AS305" s="25"/>
      <c r="AT305" s="25"/>
      <c r="AU305" s="25"/>
      <c r="AV305" s="25"/>
      <c r="AW305" s="25"/>
      <c r="AX305" s="25"/>
      <c r="AY305" s="25"/>
      <c r="AZ305" s="25"/>
      <c r="BA305" s="25"/>
      <c r="BB305" s="25"/>
      <c r="BC305" s="25"/>
      <c r="BD305" s="25"/>
      <c r="BE305" s="25"/>
      <c r="BF305" s="25"/>
      <c r="BG305" s="25"/>
      <c r="BH305" s="25"/>
      <c r="BI305" s="25"/>
      <c r="BJ305" s="25"/>
      <c r="BK305" s="25"/>
      <c r="BL305" s="25"/>
      <c r="BM305" s="25"/>
      <c r="BN305" s="25"/>
      <c r="BO305" s="25"/>
      <c r="BP305" s="25"/>
      <c r="BQ305" s="25"/>
      <c r="BR305" s="25"/>
      <c r="BS305" s="25"/>
      <c r="BT305" s="25"/>
      <c r="BU305" s="25"/>
      <c r="BV305" s="25"/>
      <c r="BW305" s="25"/>
      <c r="BX305" s="25"/>
      <c r="BY305" s="25"/>
      <c r="BZ305" s="16"/>
    </row>
    <row r="306" spans="1:78" ht="6"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c r="BA306" s="35"/>
      <c r="BB306" s="35"/>
      <c r="BC306" s="35"/>
      <c r="BD306" s="35"/>
      <c r="BE306" s="35"/>
      <c r="BF306" s="18"/>
      <c r="BG306" s="18"/>
      <c r="BH306" s="18"/>
      <c r="BI306" s="18"/>
      <c r="BJ306" s="18"/>
      <c r="BK306" s="18"/>
      <c r="BL306" s="18"/>
      <c r="BM306" s="18"/>
      <c r="BN306" s="18"/>
      <c r="BO306" s="18"/>
      <c r="BP306" s="18"/>
      <c r="BQ306" s="18"/>
      <c r="BR306" s="18"/>
      <c r="BS306" s="18"/>
      <c r="BT306" s="18"/>
      <c r="BU306" s="18"/>
      <c r="BV306" s="18"/>
      <c r="BW306" s="18"/>
      <c r="BX306" s="18"/>
      <c r="BY306" s="18"/>
      <c r="BZ306" s="6"/>
    </row>
    <row r="307" spans="1:78" ht="6"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18"/>
      <c r="BG307" s="18"/>
      <c r="BH307" s="18"/>
      <c r="BI307" s="18"/>
      <c r="BJ307" s="18"/>
      <c r="BK307" s="18"/>
      <c r="BL307" s="18"/>
      <c r="BM307" s="18"/>
      <c r="BN307" s="18"/>
      <c r="BO307" s="18"/>
      <c r="BP307" s="18"/>
      <c r="BQ307" s="18"/>
      <c r="BR307" s="18"/>
      <c r="BS307" s="18"/>
      <c r="BT307" s="18"/>
      <c r="BU307" s="18"/>
      <c r="BV307" s="18"/>
      <c r="BW307" s="18"/>
      <c r="BX307" s="18"/>
      <c r="BY307" s="18"/>
      <c r="BZ307" s="6"/>
    </row>
    <row r="308" spans="1:78" ht="6"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c r="BD308" s="35"/>
      <c r="BE308" s="35"/>
      <c r="BF308" s="18"/>
      <c r="BG308" s="18"/>
      <c r="BH308" s="18"/>
      <c r="BI308" s="18"/>
      <c r="BJ308" s="18"/>
      <c r="BK308" s="18"/>
      <c r="BL308" s="18"/>
      <c r="BM308" s="18"/>
      <c r="BN308" s="18"/>
      <c r="BO308" s="18"/>
      <c r="BP308" s="18"/>
      <c r="BQ308" s="18"/>
      <c r="BR308" s="18"/>
      <c r="BS308" s="18"/>
      <c r="BT308" s="18"/>
      <c r="BU308" s="18"/>
      <c r="BV308" s="18"/>
      <c r="BW308" s="18"/>
      <c r="BX308" s="18"/>
      <c r="BY308" s="18"/>
      <c r="BZ308" s="6"/>
    </row>
    <row r="309" spans="1:78" ht="5.2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6"/>
    </row>
    <row r="310" spans="1:78" ht="5.2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U310" s="18"/>
      <c r="BV310" s="18"/>
      <c r="BW310" s="18"/>
      <c r="BX310" s="18"/>
      <c r="BY310" s="18"/>
      <c r="BZ310" s="6"/>
    </row>
    <row r="311" spans="1:78" ht="5.2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c r="BW311" s="18"/>
      <c r="BX311" s="18"/>
      <c r="BY311" s="18"/>
      <c r="BZ311" s="6"/>
    </row>
    <row r="312" spans="1:78" ht="3" customHeight="1">
      <c r="A312" s="36"/>
      <c r="B312" s="36"/>
      <c r="C312" s="36"/>
      <c r="D312" s="36"/>
      <c r="E312" s="36"/>
      <c r="F312" s="36"/>
      <c r="G312" s="36"/>
      <c r="H312" s="27"/>
      <c r="I312" s="27"/>
      <c r="J312" s="27"/>
      <c r="K312" s="27"/>
      <c r="L312" s="27"/>
      <c r="M312" s="27"/>
      <c r="N312" s="27"/>
      <c r="O312" s="27"/>
      <c r="P312" s="27"/>
      <c r="Q312" s="27"/>
      <c r="R312" s="27"/>
      <c r="S312" s="27"/>
      <c r="T312" s="27"/>
      <c r="U312" s="27"/>
      <c r="V312" s="27"/>
      <c r="W312" s="18"/>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c r="BE312" s="18"/>
      <c r="BF312" s="18"/>
      <c r="BG312" s="18"/>
      <c r="BH312" s="18"/>
      <c r="BI312" s="18"/>
      <c r="BJ312" s="18"/>
      <c r="BK312" s="18"/>
      <c r="BL312" s="18"/>
      <c r="BM312" s="18"/>
      <c r="BN312" s="18"/>
      <c r="BO312" s="18"/>
      <c r="BP312" s="18"/>
      <c r="BQ312" s="18"/>
      <c r="BR312" s="18"/>
      <c r="BS312" s="18"/>
      <c r="BT312" s="18"/>
      <c r="BU312" s="18"/>
      <c r="BV312" s="18"/>
      <c r="BW312" s="18"/>
      <c r="BX312" s="18"/>
      <c r="BY312" s="18"/>
      <c r="BZ312" s="6"/>
    </row>
    <row r="313" spans="1:78" ht="3" customHeight="1">
      <c r="A313" s="36"/>
      <c r="B313" s="36"/>
      <c r="C313" s="36"/>
      <c r="D313" s="36"/>
      <c r="E313" s="36"/>
      <c r="F313" s="36"/>
      <c r="G313" s="36"/>
      <c r="H313" s="27"/>
      <c r="I313" s="27"/>
      <c r="J313" s="27"/>
      <c r="K313" s="27"/>
      <c r="L313" s="27"/>
      <c r="M313" s="27"/>
      <c r="N313" s="27"/>
      <c r="O313" s="27"/>
      <c r="P313" s="27"/>
      <c r="Q313" s="27"/>
      <c r="R313" s="27"/>
      <c r="S313" s="27"/>
      <c r="T313" s="27"/>
      <c r="U313" s="27"/>
      <c r="V313" s="27"/>
      <c r="W313" s="18"/>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18"/>
      <c r="BF313" s="18"/>
      <c r="BG313" s="18"/>
      <c r="BH313" s="18"/>
      <c r="BI313" s="18"/>
      <c r="BJ313" s="18"/>
      <c r="BK313" s="18"/>
      <c r="BL313" s="18"/>
      <c r="BM313" s="18"/>
      <c r="BN313" s="18"/>
      <c r="BO313" s="18"/>
      <c r="BP313" s="18"/>
      <c r="BQ313" s="18"/>
      <c r="BR313" s="18"/>
      <c r="BS313" s="18"/>
      <c r="BT313" s="18"/>
      <c r="BU313" s="18"/>
      <c r="BV313" s="18"/>
      <c r="BW313" s="18"/>
      <c r="BX313" s="18"/>
      <c r="BY313" s="18"/>
      <c r="BZ313" s="6"/>
    </row>
    <row r="314" spans="1:78" ht="3" customHeight="1">
      <c r="A314" s="36"/>
      <c r="B314" s="36"/>
      <c r="C314" s="36"/>
      <c r="D314" s="36"/>
      <c r="E314" s="36"/>
      <c r="F314" s="36"/>
      <c r="G314" s="36"/>
      <c r="H314" s="27"/>
      <c r="I314" s="27"/>
      <c r="J314" s="27"/>
      <c r="K314" s="27"/>
      <c r="L314" s="27"/>
      <c r="M314" s="27"/>
      <c r="N314" s="27"/>
      <c r="O314" s="27"/>
      <c r="P314" s="27"/>
      <c r="Q314" s="27"/>
      <c r="R314" s="27"/>
      <c r="S314" s="27"/>
      <c r="T314" s="27"/>
      <c r="U314" s="27"/>
      <c r="V314" s="27"/>
      <c r="W314" s="18"/>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6"/>
    </row>
    <row r="315" spans="1:78" ht="3" customHeight="1">
      <c r="A315" s="36"/>
      <c r="B315" s="36"/>
      <c r="C315" s="36"/>
      <c r="D315" s="36"/>
      <c r="E315" s="36"/>
      <c r="F315" s="36"/>
      <c r="G315" s="36"/>
      <c r="H315" s="27"/>
      <c r="I315" s="27"/>
      <c r="J315" s="27"/>
      <c r="K315" s="27"/>
      <c r="L315" s="27"/>
      <c r="M315" s="27"/>
      <c r="N315" s="27"/>
      <c r="O315" s="27"/>
      <c r="P315" s="27"/>
      <c r="Q315" s="27"/>
      <c r="R315" s="27"/>
      <c r="S315" s="27"/>
      <c r="T315" s="27"/>
      <c r="U315" s="27"/>
      <c r="V315" s="27"/>
      <c r="W315" s="18"/>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18"/>
      <c r="BF315" s="18"/>
      <c r="BG315" s="18"/>
      <c r="BH315" s="18"/>
      <c r="BI315" s="18"/>
      <c r="BJ315" s="18"/>
      <c r="BK315" s="18"/>
      <c r="BL315" s="18"/>
      <c r="BM315" s="18"/>
      <c r="BN315" s="18"/>
      <c r="BO315" s="18"/>
      <c r="BP315" s="18"/>
      <c r="BQ315" s="18"/>
      <c r="BR315" s="18"/>
      <c r="BS315" s="18"/>
      <c r="BT315" s="18"/>
      <c r="BU315" s="18"/>
      <c r="BV315" s="18"/>
      <c r="BW315" s="18"/>
      <c r="BX315" s="18"/>
      <c r="BY315" s="18"/>
      <c r="BZ315" s="6"/>
    </row>
    <row r="316" spans="1:78" ht="3" customHeight="1">
      <c r="A316" s="36"/>
      <c r="B316" s="36"/>
      <c r="C316" s="36"/>
      <c r="D316" s="36"/>
      <c r="E316" s="36"/>
      <c r="F316" s="36"/>
      <c r="G316" s="36"/>
      <c r="H316" s="27"/>
      <c r="I316" s="27"/>
      <c r="J316" s="27"/>
      <c r="K316" s="27"/>
      <c r="L316" s="27"/>
      <c r="M316" s="27"/>
      <c r="N316" s="27"/>
      <c r="O316" s="27"/>
      <c r="P316" s="27"/>
      <c r="Q316" s="27"/>
      <c r="R316" s="27"/>
      <c r="S316" s="27"/>
      <c r="T316" s="27"/>
      <c r="U316" s="27"/>
      <c r="V316" s="27"/>
      <c r="W316" s="18"/>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18"/>
      <c r="BF316" s="18"/>
      <c r="BG316" s="18"/>
      <c r="BH316" s="18"/>
      <c r="BI316" s="18"/>
      <c r="BJ316" s="18"/>
      <c r="BK316" s="18"/>
      <c r="BL316" s="18"/>
      <c r="BM316" s="18"/>
      <c r="BN316" s="18"/>
      <c r="BO316" s="18"/>
      <c r="BP316" s="18"/>
      <c r="BQ316" s="18"/>
      <c r="BR316" s="18"/>
      <c r="BS316" s="18"/>
      <c r="BT316" s="18"/>
      <c r="BU316" s="18"/>
      <c r="BV316" s="18"/>
      <c r="BW316" s="18"/>
      <c r="BX316" s="18"/>
      <c r="BY316" s="18"/>
      <c r="BZ316" s="6"/>
    </row>
    <row r="317" spans="1:78" ht="3" customHeight="1">
      <c r="A317" s="36"/>
      <c r="B317" s="36"/>
      <c r="C317" s="36"/>
      <c r="D317" s="36"/>
      <c r="E317" s="36"/>
      <c r="F317" s="36"/>
      <c r="G317" s="36"/>
      <c r="H317" s="27"/>
      <c r="I317" s="27"/>
      <c r="J317" s="27"/>
      <c r="K317" s="27"/>
      <c r="L317" s="27"/>
      <c r="M317" s="27"/>
      <c r="N317" s="27"/>
      <c r="O317" s="27"/>
      <c r="P317" s="27"/>
      <c r="Q317" s="27"/>
      <c r="R317" s="27"/>
      <c r="S317" s="27"/>
      <c r="T317" s="27"/>
      <c r="U317" s="27"/>
      <c r="V317" s="27"/>
      <c r="W317" s="18"/>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6"/>
    </row>
    <row r="318" spans="1:78" ht="4.5" customHeight="1">
      <c r="A318" s="38"/>
      <c r="B318" s="38"/>
      <c r="C318" s="38"/>
      <c r="D318" s="39"/>
      <c r="E318" s="39"/>
      <c r="F318" s="39"/>
      <c r="G318" s="39"/>
      <c r="H318" s="38"/>
      <c r="I318" s="38"/>
      <c r="J318" s="38"/>
      <c r="K318" s="39"/>
      <c r="L318" s="39"/>
      <c r="M318" s="39"/>
      <c r="N318" s="39"/>
      <c r="O318" s="40"/>
      <c r="P318" s="40"/>
      <c r="Q318" s="40"/>
      <c r="R318" s="40"/>
      <c r="S318" s="41"/>
      <c r="T318" s="41"/>
      <c r="U318" s="41"/>
      <c r="V318" s="40"/>
      <c r="W318" s="40"/>
      <c r="X318" s="41"/>
      <c r="Y318" s="41"/>
      <c r="Z318" s="41"/>
      <c r="AA318" s="41"/>
      <c r="AB318" s="18"/>
      <c r="AC318" s="42"/>
      <c r="AD318" s="43"/>
      <c r="AE318" s="44"/>
      <c r="AF318" s="44"/>
      <c r="AG318" s="44"/>
      <c r="AH318" s="44"/>
      <c r="AI318" s="44"/>
      <c r="AJ318" s="43"/>
      <c r="AK318" s="43"/>
      <c r="AL318" s="45"/>
      <c r="AM318" s="45"/>
      <c r="AN318" s="45"/>
      <c r="AO318" s="45"/>
      <c r="AP318" s="45"/>
      <c r="AQ318" s="42"/>
      <c r="AR318" s="42"/>
      <c r="AS318" s="43"/>
      <c r="AT318" s="43"/>
      <c r="AU318" s="43"/>
      <c r="AV318" s="43"/>
      <c r="AW318" s="43"/>
      <c r="AX318" s="43"/>
      <c r="AY318" s="43"/>
      <c r="AZ318" s="43"/>
      <c r="BA318" s="43"/>
      <c r="BB318" s="43"/>
      <c r="BC318" s="43"/>
      <c r="BD318" s="43"/>
      <c r="BE318" s="43"/>
      <c r="BF318" s="43"/>
      <c r="BG318" s="43"/>
      <c r="BH318" s="43"/>
      <c r="BI318" s="45"/>
      <c r="BJ318" s="45"/>
      <c r="BK318" s="45"/>
      <c r="BL318" s="45"/>
      <c r="BM318" s="45"/>
      <c r="BN318" s="45"/>
      <c r="BO318" s="45"/>
      <c r="BP318" s="45"/>
      <c r="BQ318" s="45"/>
      <c r="BR318" s="45"/>
      <c r="BS318" s="45"/>
      <c r="BT318" s="45"/>
      <c r="BU318" s="45"/>
      <c r="BV318" s="45"/>
      <c r="BW318" s="45"/>
      <c r="BX318" s="45"/>
      <c r="BY318" s="45"/>
      <c r="BZ318" s="46"/>
    </row>
    <row r="319" spans="1:78" ht="6.75" customHeight="1">
      <c r="A319" s="18"/>
      <c r="B319" s="458"/>
      <c r="C319" s="458"/>
      <c r="D319" s="458"/>
      <c r="E319" s="458"/>
      <c r="F319" s="458"/>
      <c r="G319" s="458"/>
      <c r="H319" s="458"/>
      <c r="I319" s="458"/>
      <c r="J319" s="458"/>
      <c r="K319" s="458"/>
      <c r="L319" s="458"/>
      <c r="M319" s="458"/>
      <c r="N319" s="458"/>
      <c r="O319" s="458"/>
      <c r="P319" s="458"/>
      <c r="Q319" s="458"/>
      <c r="R319" s="458"/>
      <c r="S319" s="458"/>
      <c r="T319" s="458"/>
      <c r="U319" s="458"/>
      <c r="V319" s="458"/>
      <c r="W319" s="458"/>
      <c r="X319" s="458"/>
      <c r="Y319" s="458"/>
      <c r="Z319" s="458"/>
      <c r="AA319" s="458"/>
      <c r="AB319" s="458"/>
      <c r="AC319" s="458"/>
      <c r="AD319" s="458"/>
      <c r="AE319" s="458"/>
      <c r="AF319" s="458"/>
      <c r="AG319" s="458"/>
      <c r="AH319" s="458"/>
      <c r="AI319" s="458"/>
      <c r="AJ319" s="458"/>
      <c r="AK319" s="45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c r="BW319" s="18"/>
      <c r="BX319" s="18"/>
      <c r="BY319" s="18"/>
      <c r="BZ319" s="47"/>
    </row>
    <row r="320" spans="1:78" ht="6.75" customHeight="1">
      <c r="A320" s="18"/>
      <c r="B320" s="458"/>
      <c r="C320" s="458"/>
      <c r="D320" s="458"/>
      <c r="E320" s="458"/>
      <c r="F320" s="458"/>
      <c r="G320" s="458"/>
      <c r="H320" s="458"/>
      <c r="I320" s="458"/>
      <c r="J320" s="458"/>
      <c r="K320" s="458"/>
      <c r="L320" s="458"/>
      <c r="M320" s="458"/>
      <c r="N320" s="458"/>
      <c r="O320" s="458"/>
      <c r="P320" s="458"/>
      <c r="Q320" s="458"/>
      <c r="R320" s="458"/>
      <c r="S320" s="458"/>
      <c r="T320" s="458"/>
      <c r="U320" s="458"/>
      <c r="V320" s="458"/>
      <c r="W320" s="458"/>
      <c r="X320" s="458"/>
      <c r="Y320" s="458"/>
      <c r="Z320" s="458"/>
      <c r="AA320" s="458"/>
      <c r="AB320" s="458"/>
      <c r="AC320" s="458"/>
      <c r="AD320" s="458"/>
      <c r="AE320" s="458"/>
      <c r="AF320" s="458"/>
      <c r="AG320" s="458"/>
      <c r="AH320" s="458"/>
      <c r="AI320" s="458"/>
      <c r="AJ320" s="458"/>
      <c r="AK320" s="458"/>
      <c r="AL320" s="18"/>
      <c r="AM320" s="18"/>
      <c r="AN320" s="18"/>
      <c r="AO320" s="18"/>
      <c r="AP320" s="18"/>
      <c r="AQ320" s="18"/>
      <c r="AR320" s="18"/>
      <c r="AS320" s="48"/>
      <c r="AT320" s="49"/>
      <c r="AU320" s="49"/>
      <c r="AV320" s="49"/>
      <c r="AW320" s="49"/>
      <c r="AX320" s="49"/>
      <c r="AY320" s="49"/>
      <c r="AZ320" s="49"/>
      <c r="BA320" s="18"/>
      <c r="BB320" s="18"/>
      <c r="BC320" s="18"/>
      <c r="BD320" s="18"/>
      <c r="BE320" s="18"/>
      <c r="BF320" s="18"/>
      <c r="BG320" s="18"/>
      <c r="BH320" s="18"/>
      <c r="BI320" s="18"/>
      <c r="BJ320" s="18"/>
      <c r="BK320" s="18"/>
      <c r="BL320" s="18"/>
      <c r="BM320" s="18"/>
      <c r="BN320" s="18"/>
      <c r="BO320" s="18"/>
      <c r="BP320" s="18"/>
      <c r="BQ320" s="18"/>
      <c r="BR320" s="18"/>
      <c r="BS320" s="18"/>
      <c r="BT320" s="18"/>
      <c r="BU320" s="18"/>
      <c r="BV320" s="18"/>
      <c r="BW320" s="18"/>
      <c r="BX320" s="18"/>
      <c r="BY320" s="49"/>
      <c r="BZ320" s="6"/>
    </row>
    <row r="321" spans="1:86" ht="6" customHeight="1">
      <c r="A321" s="18"/>
      <c r="B321" s="457"/>
      <c r="C321" s="457"/>
      <c r="D321" s="457"/>
      <c r="E321" s="457"/>
      <c r="F321" s="457"/>
      <c r="G321" s="457"/>
      <c r="H321" s="457"/>
      <c r="I321" s="457"/>
      <c r="J321" s="457"/>
      <c r="K321" s="457"/>
      <c r="L321" s="457"/>
      <c r="M321" s="457"/>
      <c r="N321" s="457"/>
      <c r="O321" s="457"/>
      <c r="P321" s="457"/>
      <c r="Q321" s="457"/>
      <c r="R321" s="457"/>
      <c r="S321" s="457"/>
      <c r="T321" s="457"/>
      <c r="U321" s="457"/>
      <c r="V321" s="457"/>
      <c r="W321" s="457"/>
      <c r="X321" s="457"/>
      <c r="Y321" s="457"/>
      <c r="Z321" s="457"/>
      <c r="AA321" s="457"/>
      <c r="AB321" s="457"/>
      <c r="AC321" s="457"/>
      <c r="AD321" s="457"/>
      <c r="AE321" s="457"/>
      <c r="AF321" s="457"/>
      <c r="AG321" s="457"/>
      <c r="AH321" s="457"/>
      <c r="AI321" s="457"/>
      <c r="AJ321" s="457"/>
      <c r="AK321" s="457"/>
      <c r="AL321" s="457"/>
      <c r="AM321" s="18"/>
      <c r="AN321" s="18"/>
      <c r="AO321" s="18"/>
      <c r="AP321" s="18"/>
      <c r="AQ321" s="18"/>
      <c r="AR321" s="18"/>
      <c r="AS321" s="49"/>
      <c r="AT321" s="49"/>
      <c r="AU321" s="49"/>
      <c r="AV321" s="49"/>
      <c r="AW321" s="49"/>
      <c r="AX321" s="49"/>
      <c r="AY321" s="49"/>
      <c r="AZ321" s="49"/>
      <c r="BA321" s="18"/>
      <c r="BB321" s="455"/>
      <c r="BC321" s="455"/>
      <c r="BD321" s="455"/>
      <c r="BE321" s="455"/>
      <c r="BF321" s="455"/>
      <c r="BG321" s="455"/>
      <c r="BH321" s="455"/>
      <c r="BI321" s="455"/>
      <c r="BJ321" s="455"/>
      <c r="BK321" s="455"/>
      <c r="BL321" s="455"/>
      <c r="BM321" s="455"/>
      <c r="BN321" s="455"/>
      <c r="BO321" s="455"/>
      <c r="BP321" s="455"/>
      <c r="BQ321" s="455"/>
      <c r="BR321" s="455"/>
      <c r="BS321" s="455"/>
      <c r="BT321" s="455"/>
      <c r="BU321" s="455"/>
      <c r="BV321" s="455"/>
      <c r="BW321" s="455"/>
      <c r="BX321" s="455"/>
      <c r="BY321" s="455"/>
      <c r="BZ321" s="6"/>
    </row>
    <row r="322" spans="1:86" ht="6" customHeight="1">
      <c r="A322" s="18"/>
      <c r="B322" s="457"/>
      <c r="C322" s="457"/>
      <c r="D322" s="457"/>
      <c r="E322" s="457"/>
      <c r="F322" s="457"/>
      <c r="G322" s="457"/>
      <c r="H322" s="457"/>
      <c r="I322" s="457"/>
      <c r="J322" s="457"/>
      <c r="K322" s="457"/>
      <c r="L322" s="457"/>
      <c r="M322" s="457"/>
      <c r="N322" s="457"/>
      <c r="O322" s="457"/>
      <c r="P322" s="457"/>
      <c r="Q322" s="457"/>
      <c r="R322" s="457"/>
      <c r="S322" s="457"/>
      <c r="T322" s="457"/>
      <c r="U322" s="457"/>
      <c r="V322" s="457"/>
      <c r="W322" s="457"/>
      <c r="X322" s="457"/>
      <c r="Y322" s="457"/>
      <c r="Z322" s="457"/>
      <c r="AA322" s="457"/>
      <c r="AB322" s="457"/>
      <c r="AC322" s="457"/>
      <c r="AD322" s="457"/>
      <c r="AE322" s="457"/>
      <c r="AF322" s="457"/>
      <c r="AG322" s="457"/>
      <c r="AH322" s="457"/>
      <c r="AI322" s="457"/>
      <c r="AJ322" s="457"/>
      <c r="AK322" s="457"/>
      <c r="AL322" s="457"/>
      <c r="AM322" s="18"/>
      <c r="AN322" s="18"/>
      <c r="AO322" s="18"/>
      <c r="AP322" s="18"/>
      <c r="AQ322" s="18"/>
      <c r="AR322" s="18"/>
      <c r="AS322" s="49"/>
      <c r="AT322" s="49"/>
      <c r="AU322" s="49"/>
      <c r="AV322" s="49"/>
      <c r="AW322" s="49"/>
      <c r="AX322" s="49"/>
      <c r="AY322" s="49"/>
      <c r="AZ322" s="49"/>
      <c r="BA322" s="18"/>
      <c r="BB322" s="455"/>
      <c r="BC322" s="455"/>
      <c r="BD322" s="455"/>
      <c r="BE322" s="455"/>
      <c r="BF322" s="455"/>
      <c r="BG322" s="455"/>
      <c r="BH322" s="455"/>
      <c r="BI322" s="455"/>
      <c r="BJ322" s="455"/>
      <c r="BK322" s="455"/>
      <c r="BL322" s="455"/>
      <c r="BM322" s="455"/>
      <c r="BN322" s="455"/>
      <c r="BO322" s="455"/>
      <c r="BP322" s="455"/>
      <c r="BQ322" s="455"/>
      <c r="BR322" s="455"/>
      <c r="BS322" s="455"/>
      <c r="BT322" s="455"/>
      <c r="BU322" s="455"/>
      <c r="BV322" s="455"/>
      <c r="BW322" s="455"/>
      <c r="BX322" s="455"/>
      <c r="BY322" s="455"/>
      <c r="BZ322" s="6"/>
    </row>
    <row r="323" spans="1:86" ht="6" customHeight="1">
      <c r="A323" s="18"/>
      <c r="B323" s="457"/>
      <c r="C323" s="457"/>
      <c r="D323" s="457"/>
      <c r="E323" s="457"/>
      <c r="F323" s="457"/>
      <c r="G323" s="457"/>
      <c r="H323" s="457"/>
      <c r="I323" s="457"/>
      <c r="J323" s="457"/>
      <c r="K323" s="457"/>
      <c r="L323" s="457"/>
      <c r="M323" s="457"/>
      <c r="N323" s="457"/>
      <c r="O323" s="457"/>
      <c r="P323" s="457"/>
      <c r="Q323" s="457"/>
      <c r="R323" s="457"/>
      <c r="S323" s="457"/>
      <c r="T323" s="457"/>
      <c r="U323" s="457"/>
      <c r="V323" s="457"/>
      <c r="W323" s="457"/>
      <c r="X323" s="457"/>
      <c r="Y323" s="457"/>
      <c r="Z323" s="457"/>
      <c r="AA323" s="457"/>
      <c r="AB323" s="457"/>
      <c r="AC323" s="457"/>
      <c r="AD323" s="457"/>
      <c r="AE323" s="457"/>
      <c r="AF323" s="457"/>
      <c r="AG323" s="457"/>
      <c r="AH323" s="457"/>
      <c r="AI323" s="457"/>
      <c r="AJ323" s="457"/>
      <c r="AK323" s="457"/>
      <c r="AL323" s="457"/>
      <c r="AM323" s="18"/>
      <c r="AN323" s="18"/>
      <c r="AO323" s="18"/>
      <c r="AP323" s="18"/>
      <c r="AQ323" s="18"/>
      <c r="AR323" s="18"/>
      <c r="AS323" s="18"/>
      <c r="AT323" s="18"/>
      <c r="AU323" s="18"/>
      <c r="AV323" s="18"/>
      <c r="AW323" s="18"/>
      <c r="AX323" s="18"/>
      <c r="AY323" s="18"/>
      <c r="AZ323" s="18"/>
      <c r="BA323" s="18"/>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6"/>
    </row>
    <row r="324" spans="1:86" ht="6.75" customHeight="1">
      <c r="A324" s="18"/>
      <c r="B324" s="456"/>
      <c r="C324" s="456"/>
      <c r="D324" s="456"/>
      <c r="E324" s="456"/>
      <c r="F324" s="456"/>
      <c r="G324" s="456"/>
      <c r="H324" s="456"/>
      <c r="I324" s="456"/>
      <c r="J324" s="456"/>
      <c r="K324" s="456"/>
      <c r="L324" s="456"/>
      <c r="M324" s="456"/>
      <c r="N324" s="456"/>
      <c r="O324" s="456"/>
      <c r="P324" s="456"/>
      <c r="Q324" s="456"/>
      <c r="R324" s="456"/>
      <c r="S324" s="456"/>
      <c r="T324" s="456"/>
      <c r="U324" s="456"/>
      <c r="V324" s="456"/>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6"/>
    </row>
    <row r="325" spans="1:86" ht="6.75" customHeight="1">
      <c r="A325" s="18"/>
      <c r="B325" s="456"/>
      <c r="C325" s="456"/>
      <c r="D325" s="456"/>
      <c r="E325" s="456"/>
      <c r="F325" s="456"/>
      <c r="G325" s="456"/>
      <c r="H325" s="456"/>
      <c r="I325" s="456"/>
      <c r="J325" s="456"/>
      <c r="K325" s="456"/>
      <c r="L325" s="456"/>
      <c r="M325" s="456"/>
      <c r="N325" s="456"/>
      <c r="O325" s="456"/>
      <c r="P325" s="456"/>
      <c r="Q325" s="456"/>
      <c r="R325" s="456"/>
      <c r="S325" s="456"/>
      <c r="T325" s="456"/>
      <c r="U325" s="456"/>
      <c r="V325" s="456"/>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6"/>
    </row>
    <row r="326" spans="1:86" ht="6" customHeight="1">
      <c r="A326" s="18"/>
      <c r="B326" s="457"/>
      <c r="C326" s="457"/>
      <c r="D326" s="457"/>
      <c r="E326" s="457"/>
      <c r="F326" s="457"/>
      <c r="G326" s="457"/>
      <c r="H326" s="457"/>
      <c r="I326" s="457"/>
      <c r="J326" s="457"/>
      <c r="K326" s="457"/>
      <c r="L326" s="457"/>
      <c r="M326" s="457"/>
      <c r="N326" s="457"/>
      <c r="O326" s="457"/>
      <c r="P326" s="457"/>
      <c r="Q326" s="457"/>
      <c r="R326" s="457"/>
      <c r="S326" s="457"/>
      <c r="T326" s="457"/>
      <c r="U326" s="457"/>
      <c r="V326" s="457"/>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50"/>
      <c r="BC326" s="50"/>
      <c r="BD326" s="50"/>
      <c r="BE326" s="50"/>
      <c r="BF326" s="50"/>
      <c r="BG326" s="50"/>
      <c r="BH326" s="50"/>
      <c r="BI326" s="50"/>
      <c r="BJ326" s="50"/>
      <c r="BK326" s="50"/>
      <c r="BL326" s="50"/>
      <c r="BM326" s="50"/>
      <c r="BN326" s="50"/>
      <c r="BO326" s="50"/>
      <c r="BP326" s="50"/>
      <c r="BQ326" s="50"/>
      <c r="BR326" s="50"/>
      <c r="BS326" s="50"/>
      <c r="BT326" s="50"/>
      <c r="BU326" s="50"/>
      <c r="BV326" s="50"/>
      <c r="BW326" s="50"/>
      <c r="BX326" s="50"/>
      <c r="BY326" s="50"/>
      <c r="BZ326" s="6"/>
    </row>
    <row r="327" spans="1:86" s="14" customFormat="1" ht="6" customHeight="1">
      <c r="A327" s="18"/>
      <c r="B327" s="457"/>
      <c r="C327" s="457"/>
      <c r="D327" s="457"/>
      <c r="E327" s="457"/>
      <c r="F327" s="457"/>
      <c r="G327" s="457"/>
      <c r="H327" s="457"/>
      <c r="I327" s="457"/>
      <c r="J327" s="457"/>
      <c r="K327" s="457"/>
      <c r="L327" s="457"/>
      <c r="M327" s="457"/>
      <c r="N327" s="457"/>
      <c r="O327" s="457"/>
      <c r="P327" s="457"/>
      <c r="Q327" s="457"/>
      <c r="R327" s="457"/>
      <c r="S327" s="457"/>
      <c r="T327" s="457"/>
      <c r="U327" s="457"/>
      <c r="V327" s="457"/>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51"/>
      <c r="BF327" s="51"/>
      <c r="BG327" s="51"/>
      <c r="BH327" s="51"/>
      <c r="BI327" s="51"/>
      <c r="BJ327" s="51"/>
      <c r="BK327" s="51"/>
      <c r="BL327" s="51"/>
      <c r="BM327" s="51"/>
      <c r="BN327" s="51"/>
      <c r="BO327" s="51"/>
      <c r="BP327" s="51"/>
      <c r="BQ327" s="51"/>
      <c r="BR327" s="51"/>
      <c r="BS327" s="51"/>
      <c r="BT327" s="51"/>
      <c r="BU327" s="51"/>
      <c r="BV327" s="51"/>
      <c r="BW327" s="18"/>
      <c r="BX327" s="18"/>
      <c r="BY327" s="18"/>
      <c r="BZ327" s="47"/>
      <c r="CD327" s="3"/>
      <c r="CE327" s="3"/>
      <c r="CF327" s="3"/>
      <c r="CG327" s="3"/>
      <c r="CH327" s="3"/>
    </row>
    <row r="328" spans="1:86" ht="6" customHeight="1">
      <c r="A328" s="18"/>
      <c r="B328" s="457"/>
      <c r="C328" s="457"/>
      <c r="D328" s="457"/>
      <c r="E328" s="457"/>
      <c r="F328" s="457"/>
      <c r="G328" s="457"/>
      <c r="H328" s="457"/>
      <c r="I328" s="457"/>
      <c r="J328" s="457"/>
      <c r="K328" s="457"/>
      <c r="L328" s="457"/>
      <c r="M328" s="457"/>
      <c r="N328" s="457"/>
      <c r="O328" s="457"/>
      <c r="P328" s="457"/>
      <c r="Q328" s="457"/>
      <c r="R328" s="457"/>
      <c r="S328" s="457"/>
      <c r="T328" s="457"/>
      <c r="U328" s="457"/>
      <c r="V328" s="457"/>
      <c r="W328" s="18"/>
      <c r="X328" s="18"/>
      <c r="Y328" s="18"/>
      <c r="Z328" s="18"/>
      <c r="AA328" s="18"/>
      <c r="AB328" s="18"/>
      <c r="AC328" s="18"/>
      <c r="AD328" s="18"/>
      <c r="AE328" s="459"/>
      <c r="AF328" s="459"/>
      <c r="AG328" s="459"/>
      <c r="AH328" s="459"/>
      <c r="AI328" s="459"/>
      <c r="AJ328" s="459"/>
      <c r="AK328" s="459"/>
      <c r="AL328" s="459"/>
      <c r="AM328" s="459"/>
      <c r="AN328" s="459"/>
      <c r="AO328" s="459"/>
      <c r="AP328" s="459"/>
      <c r="AQ328" s="459"/>
      <c r="AR328" s="459"/>
      <c r="AS328" s="459"/>
      <c r="AT328" s="459"/>
      <c r="AU328" s="459"/>
      <c r="AV328" s="18"/>
      <c r="AW328" s="18"/>
      <c r="AX328" s="18"/>
      <c r="AY328" s="18"/>
      <c r="AZ328" s="18"/>
      <c r="BA328" s="18"/>
      <c r="BB328" s="18"/>
      <c r="BC328" s="18"/>
      <c r="BD328" s="18"/>
      <c r="BE328" s="460"/>
      <c r="BF328" s="460"/>
      <c r="BG328" s="460"/>
      <c r="BH328" s="460"/>
      <c r="BI328" s="460"/>
      <c r="BJ328" s="460"/>
      <c r="BK328" s="460"/>
      <c r="BL328" s="460"/>
      <c r="BM328" s="460"/>
      <c r="BN328" s="460"/>
      <c r="BO328" s="460"/>
      <c r="BP328" s="460"/>
      <c r="BQ328" s="460"/>
      <c r="BR328" s="460"/>
      <c r="BS328" s="460"/>
      <c r="BT328" s="460"/>
      <c r="BU328" s="460"/>
      <c r="BV328" s="460"/>
      <c r="BW328" s="18"/>
      <c r="BX328" s="18"/>
      <c r="BY328" s="18"/>
      <c r="BZ328" s="6"/>
    </row>
    <row r="329" spans="1:86" ht="9" customHeight="1">
      <c r="A329" s="18"/>
      <c r="B329" s="18"/>
      <c r="C329" s="18"/>
      <c r="D329" s="18"/>
      <c r="E329" s="18"/>
      <c r="F329" s="18"/>
      <c r="G329" s="18"/>
      <c r="H329" s="18"/>
      <c r="I329" s="454"/>
      <c r="J329" s="454"/>
      <c r="K329" s="454"/>
      <c r="L329" s="454"/>
      <c r="M329" s="454"/>
      <c r="N329" s="454"/>
      <c r="O329" s="454"/>
      <c r="P329" s="454"/>
      <c r="Q329" s="454"/>
      <c r="R329" s="454"/>
      <c r="S329" s="454"/>
      <c r="T329" s="454"/>
      <c r="U329" s="454"/>
      <c r="V329" s="454"/>
      <c r="W329" s="454"/>
      <c r="X329" s="454"/>
      <c r="Y329" s="454"/>
      <c r="Z329" s="454"/>
      <c r="AA329" s="454"/>
      <c r="AB329" s="454"/>
      <c r="AC329" s="454"/>
      <c r="AD329" s="454"/>
      <c r="AE329" s="454"/>
      <c r="AF329" s="454"/>
      <c r="AG329" s="454"/>
      <c r="AH329" s="454"/>
      <c r="AI329" s="454"/>
      <c r="AJ329" s="454"/>
      <c r="AK329" s="454"/>
      <c r="AL329" s="454"/>
      <c r="AM329" s="454"/>
      <c r="AN329" s="454"/>
      <c r="AO329" s="454"/>
      <c r="AP329" s="454"/>
      <c r="AQ329" s="454"/>
      <c r="AR329" s="454"/>
      <c r="AS329" s="454"/>
      <c r="AT329" s="454"/>
      <c r="AU329" s="454"/>
      <c r="AV329" s="454"/>
      <c r="AW329" s="454"/>
      <c r="AX329" s="454"/>
      <c r="AY329" s="454"/>
      <c r="AZ329" s="454"/>
      <c r="BA329" s="454"/>
      <c r="BB329" s="454"/>
      <c r="BC329" s="454"/>
      <c r="BD329" s="454"/>
      <c r="BE329" s="454"/>
      <c r="BF329" s="454"/>
      <c r="BG329" s="454"/>
      <c r="BH329" s="454"/>
      <c r="BI329" s="454"/>
      <c r="BJ329" s="454"/>
      <c r="BK329" s="454"/>
      <c r="BL329" s="454"/>
      <c r="BM329" s="454"/>
      <c r="BN329" s="454"/>
      <c r="BO329" s="454"/>
      <c r="BP329" s="454"/>
      <c r="BQ329" s="454"/>
      <c r="BR329" s="454"/>
      <c r="BS329" s="18"/>
      <c r="BT329" s="18"/>
      <c r="BU329" s="18"/>
      <c r="BV329" s="18"/>
      <c r="BW329" s="18"/>
      <c r="BX329" s="18"/>
      <c r="BY329" s="18"/>
      <c r="BZ329" s="6"/>
    </row>
    <row r="330" spans="1:86" ht="6" customHeight="1">
      <c r="A330" s="18"/>
      <c r="B330" s="353"/>
      <c r="C330" s="353"/>
      <c r="D330" s="353"/>
      <c r="E330" s="353"/>
      <c r="F330" s="353"/>
      <c r="G330" s="353"/>
      <c r="H330" s="353"/>
      <c r="I330" s="353"/>
      <c r="J330" s="353"/>
      <c r="K330" s="353"/>
      <c r="L330" s="353"/>
      <c r="M330" s="353"/>
      <c r="N330" s="353"/>
      <c r="O330" s="353"/>
      <c r="P330" s="353"/>
      <c r="Q330" s="353"/>
      <c r="R330" s="353"/>
      <c r="S330" s="353"/>
      <c r="T330" s="353"/>
      <c r="U330" s="353"/>
      <c r="V330" s="353"/>
      <c r="W330" s="353"/>
      <c r="X330" s="353"/>
      <c r="Y330" s="353"/>
      <c r="Z330" s="353"/>
      <c r="AA330" s="353"/>
      <c r="AB330" s="353"/>
      <c r="AC330" s="353"/>
      <c r="AD330" s="353"/>
      <c r="AE330" s="353"/>
      <c r="AF330" s="353"/>
      <c r="AG330" s="353"/>
      <c r="AH330" s="353"/>
      <c r="AI330" s="353"/>
      <c r="AJ330" s="353"/>
      <c r="AK330" s="353"/>
      <c r="AL330" s="353"/>
      <c r="AM330" s="353"/>
      <c r="AN330" s="353"/>
      <c r="AO330" s="353"/>
      <c r="AP330" s="353"/>
      <c r="AQ330" s="353"/>
      <c r="AR330" s="353"/>
      <c r="AS330" s="353"/>
      <c r="AT330" s="353"/>
      <c r="AU330" s="353"/>
      <c r="AV330" s="353"/>
      <c r="AW330" s="353"/>
      <c r="AX330" s="353"/>
      <c r="AY330" s="353"/>
      <c r="AZ330" s="353"/>
      <c r="BA330" s="353"/>
      <c r="BB330" s="353"/>
      <c r="BC330" s="353"/>
      <c r="BD330" s="353"/>
      <c r="BE330" s="353"/>
      <c r="BF330" s="353"/>
      <c r="BG330" s="353"/>
      <c r="BH330" s="353"/>
      <c r="BI330" s="353"/>
      <c r="BJ330" s="353"/>
      <c r="BK330" s="353"/>
      <c r="BL330" s="353"/>
      <c r="BM330" s="353"/>
      <c r="BN330" s="353"/>
      <c r="BO330" s="353"/>
      <c r="BP330" s="353"/>
      <c r="BQ330" s="353"/>
      <c r="BR330" s="353"/>
      <c r="BS330" s="353"/>
      <c r="BT330" s="353"/>
      <c r="BU330" s="353"/>
      <c r="BV330" s="353"/>
      <c r="BW330" s="353"/>
      <c r="BX330" s="353"/>
      <c r="BY330" s="353"/>
      <c r="BZ330" s="6"/>
    </row>
    <row r="331" spans="1:86" ht="6" customHeight="1">
      <c r="A331" s="18"/>
      <c r="B331" s="353"/>
      <c r="C331" s="353"/>
      <c r="D331" s="353"/>
      <c r="E331" s="353"/>
      <c r="F331" s="353"/>
      <c r="G331" s="353"/>
      <c r="H331" s="353"/>
      <c r="I331" s="353"/>
      <c r="J331" s="353"/>
      <c r="K331" s="353"/>
      <c r="L331" s="353"/>
      <c r="M331" s="353"/>
      <c r="N331" s="353"/>
      <c r="O331" s="353"/>
      <c r="P331" s="353"/>
      <c r="Q331" s="353"/>
      <c r="R331" s="353"/>
      <c r="S331" s="353"/>
      <c r="T331" s="353"/>
      <c r="U331" s="353"/>
      <c r="V331" s="353"/>
      <c r="W331" s="353"/>
      <c r="X331" s="353"/>
      <c r="Y331" s="353"/>
      <c r="Z331" s="353"/>
      <c r="AA331" s="353"/>
      <c r="AB331" s="353"/>
      <c r="AC331" s="353"/>
      <c r="AD331" s="353"/>
      <c r="AE331" s="353"/>
      <c r="AF331" s="353"/>
      <c r="AG331" s="353"/>
      <c r="AH331" s="353"/>
      <c r="AI331" s="353"/>
      <c r="AJ331" s="353"/>
      <c r="AK331" s="353"/>
      <c r="AL331" s="353"/>
      <c r="AM331" s="353"/>
      <c r="AN331" s="353"/>
      <c r="AO331" s="353"/>
      <c r="AP331" s="353"/>
      <c r="AQ331" s="353"/>
      <c r="AR331" s="353"/>
      <c r="AS331" s="353"/>
      <c r="AT331" s="353"/>
      <c r="AU331" s="353"/>
      <c r="AV331" s="353"/>
      <c r="AW331" s="353"/>
      <c r="AX331" s="353"/>
      <c r="AY331" s="353"/>
      <c r="AZ331" s="353"/>
      <c r="BA331" s="353"/>
      <c r="BB331" s="353"/>
      <c r="BC331" s="353"/>
      <c r="BD331" s="353"/>
      <c r="BE331" s="353"/>
      <c r="BF331" s="353"/>
      <c r="BG331" s="353"/>
      <c r="BH331" s="353"/>
      <c r="BI331" s="353"/>
      <c r="BJ331" s="353"/>
      <c r="BK331" s="353"/>
      <c r="BL331" s="353"/>
      <c r="BM331" s="353"/>
      <c r="BN331" s="353"/>
      <c r="BO331" s="353"/>
      <c r="BP331" s="353"/>
      <c r="BQ331" s="353"/>
      <c r="BR331" s="353"/>
      <c r="BS331" s="353"/>
      <c r="BT331" s="353"/>
      <c r="BU331" s="353"/>
      <c r="BV331" s="353"/>
      <c r="BW331" s="353"/>
      <c r="BX331" s="353"/>
      <c r="BY331" s="353"/>
      <c r="BZ331" s="6"/>
    </row>
    <row r="332" spans="1:86" ht="6" customHeight="1">
      <c r="A332" s="18"/>
      <c r="B332" s="353"/>
      <c r="C332" s="353"/>
      <c r="D332" s="353"/>
      <c r="E332" s="353"/>
      <c r="F332" s="353"/>
      <c r="G332" s="353"/>
      <c r="H332" s="353"/>
      <c r="I332" s="353"/>
      <c r="J332" s="353"/>
      <c r="K332" s="353"/>
      <c r="L332" s="353"/>
      <c r="M332" s="353"/>
      <c r="N332" s="353"/>
      <c r="O332" s="353"/>
      <c r="P332" s="353"/>
      <c r="Q332" s="353"/>
      <c r="R332" s="353"/>
      <c r="S332" s="353"/>
      <c r="T332" s="353"/>
      <c r="U332" s="353"/>
      <c r="V332" s="353"/>
      <c r="W332" s="353"/>
      <c r="X332" s="353"/>
      <c r="Y332" s="353"/>
      <c r="Z332" s="353"/>
      <c r="AA332" s="353"/>
      <c r="AB332" s="353"/>
      <c r="AC332" s="353"/>
      <c r="AD332" s="353"/>
      <c r="AE332" s="353"/>
      <c r="AF332" s="353"/>
      <c r="AG332" s="353"/>
      <c r="AH332" s="353"/>
      <c r="AI332" s="353"/>
      <c r="AJ332" s="353"/>
      <c r="AK332" s="353"/>
      <c r="AL332" s="353"/>
      <c r="AM332" s="353"/>
      <c r="AN332" s="353"/>
      <c r="AO332" s="353"/>
      <c r="AP332" s="353"/>
      <c r="AQ332" s="353"/>
      <c r="AR332" s="353"/>
      <c r="AS332" s="353"/>
      <c r="AT332" s="353"/>
      <c r="AU332" s="353"/>
      <c r="AV332" s="353"/>
      <c r="AW332" s="353"/>
      <c r="AX332" s="353"/>
      <c r="AY332" s="353"/>
      <c r="AZ332" s="353"/>
      <c r="BA332" s="353"/>
      <c r="BB332" s="353"/>
      <c r="BC332" s="353"/>
      <c r="BD332" s="353"/>
      <c r="BE332" s="353"/>
      <c r="BF332" s="353"/>
      <c r="BG332" s="353"/>
      <c r="BH332" s="353"/>
      <c r="BI332" s="353"/>
      <c r="BJ332" s="353"/>
      <c r="BK332" s="353"/>
      <c r="BL332" s="353"/>
      <c r="BM332" s="353"/>
      <c r="BN332" s="353"/>
      <c r="BO332" s="353"/>
      <c r="BP332" s="353"/>
      <c r="BQ332" s="353"/>
      <c r="BR332" s="353"/>
      <c r="BS332" s="353"/>
      <c r="BT332" s="353"/>
      <c r="BU332" s="353"/>
      <c r="BV332" s="353"/>
      <c r="BW332" s="353"/>
      <c r="BX332" s="353"/>
      <c r="BY332" s="353"/>
      <c r="BZ332" s="6"/>
    </row>
    <row r="333" spans="1:86" ht="6.75" customHeight="1">
      <c r="A333" s="18"/>
      <c r="B333" s="353"/>
      <c r="C333" s="353"/>
      <c r="D333" s="353"/>
      <c r="E333" s="353"/>
      <c r="F333" s="353"/>
      <c r="G333" s="353"/>
      <c r="H333" s="353"/>
      <c r="I333" s="353"/>
      <c r="J333" s="353"/>
      <c r="K333" s="353"/>
      <c r="L333" s="353"/>
      <c r="M333" s="353"/>
      <c r="N333" s="353"/>
      <c r="O333" s="353"/>
      <c r="P333" s="353"/>
      <c r="Q333" s="353"/>
      <c r="R333" s="353"/>
      <c r="S333" s="353"/>
      <c r="T333" s="353"/>
      <c r="U333" s="353"/>
      <c r="V333" s="353"/>
      <c r="W333" s="353"/>
      <c r="X333" s="353"/>
      <c r="Y333" s="353"/>
      <c r="Z333" s="353"/>
      <c r="AA333" s="353"/>
      <c r="AB333" s="353"/>
      <c r="AC333" s="353"/>
      <c r="AD333" s="353"/>
      <c r="AE333" s="353"/>
      <c r="AF333" s="353"/>
      <c r="AG333" s="353"/>
      <c r="AH333" s="353"/>
      <c r="AI333" s="353"/>
      <c r="AJ333" s="353"/>
      <c r="AK333" s="353"/>
      <c r="AL333" s="353"/>
      <c r="AM333" s="353"/>
      <c r="AN333" s="353"/>
      <c r="AO333" s="353"/>
      <c r="AP333" s="353"/>
      <c r="AQ333" s="353"/>
      <c r="AR333" s="353"/>
      <c r="AS333" s="353"/>
      <c r="AT333" s="353"/>
      <c r="AU333" s="353"/>
      <c r="AV333" s="353"/>
      <c r="AW333" s="353"/>
      <c r="AX333" s="353"/>
      <c r="AY333" s="353"/>
      <c r="AZ333" s="353"/>
      <c r="BA333" s="353"/>
      <c r="BB333" s="353"/>
      <c r="BC333" s="353"/>
      <c r="BD333" s="353"/>
      <c r="BE333" s="353"/>
      <c r="BF333" s="353"/>
      <c r="BG333" s="353"/>
      <c r="BH333" s="353"/>
      <c r="BI333" s="353"/>
      <c r="BJ333" s="353"/>
      <c r="BK333" s="353"/>
      <c r="BL333" s="353"/>
      <c r="BM333" s="353"/>
      <c r="BN333" s="353"/>
      <c r="BO333" s="353"/>
      <c r="BP333" s="353"/>
      <c r="BQ333" s="353"/>
      <c r="BR333" s="353"/>
      <c r="BS333" s="353"/>
      <c r="BT333" s="353"/>
      <c r="BU333" s="353"/>
      <c r="BV333" s="353"/>
      <c r="BW333" s="353"/>
      <c r="BX333" s="353"/>
      <c r="BY333" s="353"/>
      <c r="BZ333" s="6"/>
    </row>
    <row r="334" spans="1:86" ht="6.75" customHeight="1">
      <c r="A334" s="18"/>
      <c r="B334" s="353"/>
      <c r="C334" s="353"/>
      <c r="D334" s="353"/>
      <c r="E334" s="353"/>
      <c r="F334" s="353"/>
      <c r="G334" s="353"/>
      <c r="H334" s="353"/>
      <c r="I334" s="353"/>
      <c r="J334" s="353"/>
      <c r="K334" s="353"/>
      <c r="L334" s="353"/>
      <c r="M334" s="353"/>
      <c r="N334" s="353"/>
      <c r="O334" s="353"/>
      <c r="P334" s="353"/>
      <c r="Q334" s="353"/>
      <c r="R334" s="353"/>
      <c r="S334" s="353"/>
      <c r="T334" s="353"/>
      <c r="U334" s="353"/>
      <c r="V334" s="353"/>
      <c r="W334" s="353"/>
      <c r="X334" s="353"/>
      <c r="Y334" s="353"/>
      <c r="Z334" s="353"/>
      <c r="AA334" s="353"/>
      <c r="AB334" s="353"/>
      <c r="AC334" s="353"/>
      <c r="AD334" s="353"/>
      <c r="AE334" s="353"/>
      <c r="AF334" s="353"/>
      <c r="AG334" s="353"/>
      <c r="AH334" s="353"/>
      <c r="AI334" s="353"/>
      <c r="AJ334" s="353"/>
      <c r="AK334" s="353"/>
      <c r="AL334" s="353"/>
      <c r="AM334" s="353"/>
      <c r="AN334" s="353"/>
      <c r="AO334" s="353"/>
      <c r="AP334" s="353"/>
      <c r="AQ334" s="353"/>
      <c r="AR334" s="353"/>
      <c r="AS334" s="353"/>
      <c r="AT334" s="353"/>
      <c r="AU334" s="353"/>
      <c r="AV334" s="353"/>
      <c r="AW334" s="353"/>
      <c r="AX334" s="353"/>
      <c r="AY334" s="353"/>
      <c r="AZ334" s="353"/>
      <c r="BA334" s="353"/>
      <c r="BB334" s="353"/>
      <c r="BC334" s="353"/>
      <c r="BD334" s="353"/>
      <c r="BE334" s="353"/>
      <c r="BF334" s="353"/>
      <c r="BG334" s="353"/>
      <c r="BH334" s="353"/>
      <c r="BI334" s="353"/>
      <c r="BJ334" s="353"/>
      <c r="BK334" s="353"/>
      <c r="BL334" s="353"/>
      <c r="BM334" s="353"/>
      <c r="BN334" s="353"/>
      <c r="BO334" s="353"/>
      <c r="BP334" s="353"/>
      <c r="BQ334" s="353"/>
      <c r="BR334" s="353"/>
      <c r="BS334" s="353"/>
      <c r="BT334" s="353"/>
      <c r="BU334" s="353"/>
      <c r="BV334" s="353"/>
      <c r="BW334" s="353"/>
      <c r="BX334" s="353"/>
      <c r="BY334" s="353"/>
      <c r="BZ334" s="6"/>
    </row>
    <row r="335" spans="1:86" ht="6.75" customHeight="1">
      <c r="A335" s="18"/>
      <c r="B335" s="353"/>
      <c r="C335" s="353"/>
      <c r="D335" s="353"/>
      <c r="E335" s="353"/>
      <c r="F335" s="353"/>
      <c r="G335" s="353"/>
      <c r="H335" s="353"/>
      <c r="I335" s="353"/>
      <c r="J335" s="353"/>
      <c r="K335" s="353"/>
      <c r="L335" s="353"/>
      <c r="M335" s="353"/>
      <c r="N335" s="353"/>
      <c r="O335" s="353"/>
      <c r="P335" s="353"/>
      <c r="Q335" s="353"/>
      <c r="R335" s="353"/>
      <c r="S335" s="353"/>
      <c r="T335" s="353"/>
      <c r="U335" s="353"/>
      <c r="V335" s="353"/>
      <c r="W335" s="353"/>
      <c r="X335" s="353"/>
      <c r="Y335" s="353"/>
      <c r="Z335" s="353"/>
      <c r="AA335" s="353"/>
      <c r="AB335" s="353"/>
      <c r="AC335" s="353"/>
      <c r="AD335" s="353"/>
      <c r="AE335" s="353"/>
      <c r="AF335" s="353"/>
      <c r="AG335" s="353"/>
      <c r="AH335" s="353"/>
      <c r="AI335" s="353"/>
      <c r="AJ335" s="353"/>
      <c r="AK335" s="353"/>
      <c r="AL335" s="353"/>
      <c r="AM335" s="353"/>
      <c r="AN335" s="353"/>
      <c r="AO335" s="353"/>
      <c r="AP335" s="353"/>
      <c r="AQ335" s="353"/>
      <c r="AR335" s="353"/>
      <c r="AS335" s="353"/>
      <c r="AT335" s="353"/>
      <c r="AU335" s="353"/>
      <c r="AV335" s="353"/>
      <c r="AW335" s="353"/>
      <c r="AX335" s="353"/>
      <c r="AY335" s="353"/>
      <c r="AZ335" s="353"/>
      <c r="BA335" s="353"/>
      <c r="BB335" s="353"/>
      <c r="BC335" s="353"/>
      <c r="BD335" s="353"/>
      <c r="BE335" s="353"/>
      <c r="BF335" s="353"/>
      <c r="BG335" s="353"/>
      <c r="BH335" s="353"/>
      <c r="BI335" s="353"/>
      <c r="BJ335" s="353"/>
      <c r="BK335" s="353"/>
      <c r="BL335" s="353"/>
      <c r="BM335" s="353"/>
      <c r="BN335" s="353"/>
      <c r="BO335" s="353"/>
      <c r="BP335" s="353"/>
      <c r="BQ335" s="353"/>
      <c r="BR335" s="353"/>
      <c r="BS335" s="353"/>
      <c r="BT335" s="353"/>
      <c r="BU335" s="353"/>
      <c r="BV335" s="353"/>
      <c r="BW335" s="353"/>
      <c r="BX335" s="353"/>
      <c r="BY335" s="353"/>
      <c r="BZ335" s="6"/>
    </row>
    <row r="336" spans="1:86" ht="6.75" customHeight="1">
      <c r="A336" s="18"/>
      <c r="B336" s="353"/>
      <c r="C336" s="353"/>
      <c r="D336" s="353"/>
      <c r="E336" s="353"/>
      <c r="F336" s="353"/>
      <c r="G336" s="353"/>
      <c r="H336" s="353"/>
      <c r="I336" s="353"/>
      <c r="J336" s="353"/>
      <c r="K336" s="353"/>
      <c r="L336" s="353"/>
      <c r="M336" s="353"/>
      <c r="N336" s="353"/>
      <c r="O336" s="353"/>
      <c r="P336" s="353"/>
      <c r="Q336" s="353"/>
      <c r="R336" s="353"/>
      <c r="S336" s="353"/>
      <c r="T336" s="353"/>
      <c r="U336" s="353"/>
      <c r="V336" s="353"/>
      <c r="W336" s="353"/>
      <c r="X336" s="353"/>
      <c r="Y336" s="353"/>
      <c r="Z336" s="353"/>
      <c r="AA336" s="353"/>
      <c r="AB336" s="353"/>
      <c r="AC336" s="353"/>
      <c r="AD336" s="353"/>
      <c r="AE336" s="353"/>
      <c r="AF336" s="353"/>
      <c r="AG336" s="353"/>
      <c r="AH336" s="353"/>
      <c r="AI336" s="353"/>
      <c r="AJ336" s="353"/>
      <c r="AK336" s="353"/>
      <c r="AL336" s="353"/>
      <c r="AM336" s="353"/>
      <c r="AN336" s="353"/>
      <c r="AO336" s="353"/>
      <c r="AP336" s="353"/>
      <c r="AQ336" s="353"/>
      <c r="AR336" s="353"/>
      <c r="AS336" s="353"/>
      <c r="AT336" s="353"/>
      <c r="AU336" s="353"/>
      <c r="AV336" s="353"/>
      <c r="AW336" s="353"/>
      <c r="AX336" s="353"/>
      <c r="AY336" s="353"/>
      <c r="AZ336" s="353"/>
      <c r="BA336" s="353"/>
      <c r="BB336" s="353"/>
      <c r="BC336" s="353"/>
      <c r="BD336" s="353"/>
      <c r="BE336" s="353"/>
      <c r="BF336" s="353"/>
      <c r="BG336" s="353"/>
      <c r="BH336" s="353"/>
      <c r="BI336" s="353"/>
      <c r="BJ336" s="353"/>
      <c r="BK336" s="353"/>
      <c r="BL336" s="353"/>
      <c r="BM336" s="353"/>
      <c r="BN336" s="353"/>
      <c r="BO336" s="353"/>
      <c r="BP336" s="353"/>
      <c r="BQ336" s="353"/>
      <c r="BR336" s="353"/>
      <c r="BS336" s="353"/>
      <c r="BT336" s="353"/>
      <c r="BU336" s="353"/>
      <c r="BV336" s="353"/>
      <c r="BW336" s="353"/>
      <c r="BX336" s="353"/>
      <c r="BY336" s="353"/>
      <c r="BZ336" s="6"/>
    </row>
    <row r="337" spans="1:78" ht="6.75" customHeight="1">
      <c r="A337" s="18"/>
      <c r="B337" s="353"/>
      <c r="C337" s="353"/>
      <c r="D337" s="353"/>
      <c r="E337" s="353"/>
      <c r="F337" s="353"/>
      <c r="G337" s="353"/>
      <c r="H337" s="353"/>
      <c r="I337" s="353"/>
      <c r="J337" s="353"/>
      <c r="K337" s="353"/>
      <c r="L337" s="353"/>
      <c r="M337" s="353"/>
      <c r="N337" s="353"/>
      <c r="O337" s="353"/>
      <c r="P337" s="353"/>
      <c r="Q337" s="353"/>
      <c r="R337" s="353"/>
      <c r="S337" s="353"/>
      <c r="T337" s="353"/>
      <c r="U337" s="353"/>
      <c r="V337" s="353"/>
      <c r="W337" s="353"/>
      <c r="X337" s="353"/>
      <c r="Y337" s="353"/>
      <c r="Z337" s="353"/>
      <c r="AA337" s="353"/>
      <c r="AB337" s="353"/>
      <c r="AC337" s="353"/>
      <c r="AD337" s="353"/>
      <c r="AE337" s="353"/>
      <c r="AF337" s="353"/>
      <c r="AG337" s="353"/>
      <c r="AH337" s="353"/>
      <c r="AI337" s="353"/>
      <c r="AJ337" s="353"/>
      <c r="AK337" s="353"/>
      <c r="AL337" s="353"/>
      <c r="AM337" s="353"/>
      <c r="AN337" s="353"/>
      <c r="AO337" s="353"/>
      <c r="AP337" s="353"/>
      <c r="AQ337" s="353"/>
      <c r="AR337" s="353"/>
      <c r="AS337" s="353"/>
      <c r="AT337" s="353"/>
      <c r="AU337" s="353"/>
      <c r="AV337" s="353"/>
      <c r="AW337" s="353"/>
      <c r="AX337" s="353"/>
      <c r="AY337" s="353"/>
      <c r="AZ337" s="353"/>
      <c r="BA337" s="353"/>
      <c r="BB337" s="353"/>
      <c r="BC337" s="353"/>
      <c r="BD337" s="353"/>
      <c r="BE337" s="353"/>
      <c r="BF337" s="353"/>
      <c r="BG337" s="353"/>
      <c r="BH337" s="353"/>
      <c r="BI337" s="353"/>
      <c r="BJ337" s="353"/>
      <c r="BK337" s="353"/>
      <c r="BL337" s="353"/>
      <c r="BM337" s="353"/>
      <c r="BN337" s="353"/>
      <c r="BO337" s="353"/>
      <c r="BP337" s="353"/>
      <c r="BQ337" s="353"/>
      <c r="BR337" s="353"/>
      <c r="BS337" s="353"/>
      <c r="BT337" s="353"/>
      <c r="BU337" s="353"/>
      <c r="BV337" s="353"/>
      <c r="BW337" s="353"/>
      <c r="BX337" s="353"/>
      <c r="BY337" s="353"/>
      <c r="BZ337" s="6"/>
    </row>
    <row r="338" spans="1:78" ht="6.75" customHeight="1">
      <c r="A338" s="18"/>
      <c r="B338" s="353"/>
      <c r="C338" s="353"/>
      <c r="D338" s="353"/>
      <c r="E338" s="353"/>
      <c r="F338" s="353"/>
      <c r="G338" s="353"/>
      <c r="H338" s="353"/>
      <c r="I338" s="353"/>
      <c r="J338" s="353"/>
      <c r="K338" s="353"/>
      <c r="L338" s="353"/>
      <c r="M338" s="353"/>
      <c r="N338" s="353"/>
      <c r="O338" s="353"/>
      <c r="P338" s="353"/>
      <c r="Q338" s="353"/>
      <c r="R338" s="353"/>
      <c r="S338" s="353"/>
      <c r="T338" s="353"/>
      <c r="U338" s="353"/>
      <c r="V338" s="353"/>
      <c r="W338" s="353"/>
      <c r="X338" s="353"/>
      <c r="Y338" s="353"/>
      <c r="Z338" s="353"/>
      <c r="AA338" s="353"/>
      <c r="AB338" s="353"/>
      <c r="AC338" s="353"/>
      <c r="AD338" s="353"/>
      <c r="AE338" s="353"/>
      <c r="AF338" s="353"/>
      <c r="AG338" s="353"/>
      <c r="AH338" s="353"/>
      <c r="AI338" s="353"/>
      <c r="AJ338" s="353"/>
      <c r="AK338" s="353"/>
      <c r="AL338" s="353"/>
      <c r="AM338" s="353"/>
      <c r="AN338" s="353"/>
      <c r="AO338" s="353"/>
      <c r="AP338" s="353"/>
      <c r="AQ338" s="353"/>
      <c r="AR338" s="353"/>
      <c r="AS338" s="353"/>
      <c r="AT338" s="353"/>
      <c r="AU338" s="353"/>
      <c r="AV338" s="353"/>
      <c r="AW338" s="353"/>
      <c r="AX338" s="353"/>
      <c r="AY338" s="353"/>
      <c r="AZ338" s="353"/>
      <c r="BA338" s="353"/>
      <c r="BB338" s="353"/>
      <c r="BC338" s="353"/>
      <c r="BD338" s="353"/>
      <c r="BE338" s="353"/>
      <c r="BF338" s="353"/>
      <c r="BG338" s="353"/>
      <c r="BH338" s="353"/>
      <c r="BI338" s="353"/>
      <c r="BJ338" s="353"/>
      <c r="BK338" s="353"/>
      <c r="BL338" s="353"/>
      <c r="BM338" s="353"/>
      <c r="BN338" s="353"/>
      <c r="BO338" s="353"/>
      <c r="BP338" s="353"/>
      <c r="BQ338" s="353"/>
      <c r="BR338" s="353"/>
      <c r="BS338" s="353"/>
      <c r="BT338" s="353"/>
      <c r="BU338" s="353"/>
      <c r="BV338" s="353"/>
      <c r="BW338" s="353"/>
      <c r="BX338" s="353"/>
      <c r="BY338" s="353"/>
      <c r="BZ338" s="6"/>
    </row>
    <row r="339" spans="1:78" ht="6.75" customHeight="1">
      <c r="A339" s="18"/>
      <c r="B339" s="353"/>
      <c r="C339" s="353"/>
      <c r="D339" s="353"/>
      <c r="E339" s="353"/>
      <c r="F339" s="353"/>
      <c r="G339" s="353"/>
      <c r="H339" s="353"/>
      <c r="I339" s="353"/>
      <c r="J339" s="353"/>
      <c r="K339" s="353"/>
      <c r="L339" s="353"/>
      <c r="M339" s="353"/>
      <c r="N339" s="353"/>
      <c r="O339" s="353"/>
      <c r="P339" s="353"/>
      <c r="Q339" s="353"/>
      <c r="R339" s="353"/>
      <c r="S339" s="353"/>
      <c r="T339" s="353"/>
      <c r="U339" s="353"/>
      <c r="V339" s="353"/>
      <c r="W339" s="353"/>
      <c r="X339" s="353"/>
      <c r="Y339" s="353"/>
      <c r="Z339" s="353"/>
      <c r="AA339" s="353"/>
      <c r="AB339" s="353"/>
      <c r="AC339" s="353"/>
      <c r="AD339" s="353"/>
      <c r="AE339" s="353"/>
      <c r="AF339" s="353"/>
      <c r="AG339" s="353"/>
      <c r="AH339" s="353"/>
      <c r="AI339" s="353"/>
      <c r="AJ339" s="353"/>
      <c r="AK339" s="353"/>
      <c r="AL339" s="353"/>
      <c r="AM339" s="353"/>
      <c r="AN339" s="353"/>
      <c r="AO339" s="353"/>
      <c r="AP339" s="353"/>
      <c r="AQ339" s="353"/>
      <c r="AR339" s="353"/>
      <c r="AS339" s="353"/>
      <c r="AT339" s="353"/>
      <c r="AU339" s="353"/>
      <c r="AV339" s="353"/>
      <c r="AW339" s="353"/>
      <c r="AX339" s="353"/>
      <c r="AY339" s="353"/>
      <c r="AZ339" s="353"/>
      <c r="BA339" s="353"/>
      <c r="BB339" s="353"/>
      <c r="BC339" s="353"/>
      <c r="BD339" s="353"/>
      <c r="BE339" s="353"/>
      <c r="BF339" s="353"/>
      <c r="BG339" s="353"/>
      <c r="BH339" s="353"/>
      <c r="BI339" s="353"/>
      <c r="BJ339" s="353"/>
      <c r="BK339" s="353"/>
      <c r="BL339" s="353"/>
      <c r="BM339" s="353"/>
      <c r="BN339" s="353"/>
      <c r="BO339" s="353"/>
      <c r="BP339" s="353"/>
      <c r="BQ339" s="353"/>
      <c r="BR339" s="353"/>
      <c r="BS339" s="353"/>
      <c r="BT339" s="353"/>
      <c r="BU339" s="353"/>
      <c r="BV339" s="353"/>
      <c r="BW339" s="353"/>
      <c r="BX339" s="353"/>
      <c r="BY339" s="353"/>
      <c r="BZ339" s="6"/>
    </row>
    <row r="340" spans="1:78" s="14" customFormat="1" ht="5.2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c r="BY340" s="18"/>
      <c r="BZ340" s="47"/>
    </row>
    <row r="341" spans="1:78" s="14" customFormat="1" ht="5.2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c r="BY341" s="18"/>
      <c r="BZ341" s="47"/>
    </row>
  </sheetData>
  <sheetProtection selectLockedCells="1"/>
  <mergeCells count="392">
    <mergeCell ref="BR4:BZ5"/>
    <mergeCell ref="Y203:BY206"/>
    <mergeCell ref="C203:W206"/>
    <mergeCell ref="A201:BP202"/>
    <mergeCell ref="A194:Z195"/>
    <mergeCell ref="C185:M186"/>
    <mergeCell ref="N185:W186"/>
    <mergeCell ref="X185:BY186"/>
    <mergeCell ref="C187:M192"/>
    <mergeCell ref="N187:W192"/>
    <mergeCell ref="X187:AF189"/>
    <mergeCell ref="AG188:AO189"/>
    <mergeCell ref="AP188:AX189"/>
    <mergeCell ref="AY188:BG189"/>
    <mergeCell ref="BH188:BP189"/>
    <mergeCell ref="BQ188:BY189"/>
    <mergeCell ref="X190:AF192"/>
    <mergeCell ref="AG190:AO192"/>
    <mergeCell ref="AP190:AX192"/>
    <mergeCell ref="AY190:BG192"/>
    <mergeCell ref="BH190:BP192"/>
    <mergeCell ref="BQ190:BY192"/>
    <mergeCell ref="C180:F181"/>
    <mergeCell ref="G180:M181"/>
    <mergeCell ref="N180:AH181"/>
    <mergeCell ref="AI180:BC181"/>
    <mergeCell ref="BD180:BY181"/>
    <mergeCell ref="C182:F184"/>
    <mergeCell ref="G182:M184"/>
    <mergeCell ref="N182:AH184"/>
    <mergeCell ref="AI182:BC184"/>
    <mergeCell ref="BD182:BY184"/>
    <mergeCell ref="C171:M172"/>
    <mergeCell ref="N171:W172"/>
    <mergeCell ref="X171:BY172"/>
    <mergeCell ref="C173:M178"/>
    <mergeCell ref="N173:W178"/>
    <mergeCell ref="X173:AF175"/>
    <mergeCell ref="AG174:AO175"/>
    <mergeCell ref="AP174:AX175"/>
    <mergeCell ref="AY174:BG175"/>
    <mergeCell ref="BH174:BP175"/>
    <mergeCell ref="BQ174:BY175"/>
    <mergeCell ref="X176:AF178"/>
    <mergeCell ref="AG176:AO178"/>
    <mergeCell ref="AP176:AX178"/>
    <mergeCell ref="AY176:BG178"/>
    <mergeCell ref="BH176:BP178"/>
    <mergeCell ref="BQ176:BY178"/>
    <mergeCell ref="C166:F167"/>
    <mergeCell ref="G166:M167"/>
    <mergeCell ref="N166:AH167"/>
    <mergeCell ref="AI166:BC167"/>
    <mergeCell ref="BD166:BY167"/>
    <mergeCell ref="C168:F170"/>
    <mergeCell ref="G168:M170"/>
    <mergeCell ref="N168:AH170"/>
    <mergeCell ref="AI168:BC170"/>
    <mergeCell ref="BD168:BY170"/>
    <mergeCell ref="C157:M158"/>
    <mergeCell ref="N157:W158"/>
    <mergeCell ref="X157:BY158"/>
    <mergeCell ref="C159:M164"/>
    <mergeCell ref="N159:W164"/>
    <mergeCell ref="X159:AF161"/>
    <mergeCell ref="AG160:AO161"/>
    <mergeCell ref="AP160:AX161"/>
    <mergeCell ref="AY160:BG161"/>
    <mergeCell ref="BH160:BP161"/>
    <mergeCell ref="BQ160:BY161"/>
    <mergeCell ref="X162:AF164"/>
    <mergeCell ref="AG162:AO164"/>
    <mergeCell ref="AP162:AX164"/>
    <mergeCell ref="AY162:BG164"/>
    <mergeCell ref="BH162:BP164"/>
    <mergeCell ref="BQ162:BY164"/>
    <mergeCell ref="C152:F153"/>
    <mergeCell ref="G152:M153"/>
    <mergeCell ref="N152:AH153"/>
    <mergeCell ref="AI152:BC153"/>
    <mergeCell ref="BD152:BY153"/>
    <mergeCell ref="C154:F156"/>
    <mergeCell ref="G154:M156"/>
    <mergeCell ref="N154:AH156"/>
    <mergeCell ref="AI154:BC156"/>
    <mergeCell ref="BD154:BY156"/>
    <mergeCell ref="C143:M144"/>
    <mergeCell ref="N143:W144"/>
    <mergeCell ref="X143:BY144"/>
    <mergeCell ref="C145:M150"/>
    <mergeCell ref="N145:W150"/>
    <mergeCell ref="X145:AF147"/>
    <mergeCell ref="AG146:AO147"/>
    <mergeCell ref="AP146:AX147"/>
    <mergeCell ref="AY146:BG147"/>
    <mergeCell ref="BH146:BP147"/>
    <mergeCell ref="BQ146:BY147"/>
    <mergeCell ref="X148:AF150"/>
    <mergeCell ref="AG148:AO150"/>
    <mergeCell ref="AP148:AX150"/>
    <mergeCell ref="AY148:BG150"/>
    <mergeCell ref="BH148:BP150"/>
    <mergeCell ref="BQ148:BY150"/>
    <mergeCell ref="C138:F139"/>
    <mergeCell ref="G138:M139"/>
    <mergeCell ref="N138:AH139"/>
    <mergeCell ref="AI138:BC139"/>
    <mergeCell ref="BD138:BY139"/>
    <mergeCell ref="C140:F142"/>
    <mergeCell ref="G140:M142"/>
    <mergeCell ref="N140:AH142"/>
    <mergeCell ref="AI140:BC142"/>
    <mergeCell ref="BD140:BY142"/>
    <mergeCell ref="C131:M136"/>
    <mergeCell ref="N131:W136"/>
    <mergeCell ref="X131:AF133"/>
    <mergeCell ref="AG132:AO133"/>
    <mergeCell ref="AP132:AX133"/>
    <mergeCell ref="AY132:BG133"/>
    <mergeCell ref="BH132:BP133"/>
    <mergeCell ref="BQ132:BY133"/>
    <mergeCell ref="X134:AF136"/>
    <mergeCell ref="AG134:AO136"/>
    <mergeCell ref="AP134:AX136"/>
    <mergeCell ref="AY134:BG136"/>
    <mergeCell ref="BH134:BP136"/>
    <mergeCell ref="BQ134:BY136"/>
    <mergeCell ref="A52:BY53"/>
    <mergeCell ref="C54:F55"/>
    <mergeCell ref="C56:F58"/>
    <mergeCell ref="G54:M55"/>
    <mergeCell ref="G56:M58"/>
    <mergeCell ref="N54:AH55"/>
    <mergeCell ref="AI54:BC55"/>
    <mergeCell ref="BD54:BY55"/>
    <mergeCell ref="N56:AH58"/>
    <mergeCell ref="AI56:BC58"/>
    <mergeCell ref="BD56:BY58"/>
    <mergeCell ref="BF42:BY43"/>
    <mergeCell ref="A42:M47"/>
    <mergeCell ref="N32:AM33"/>
    <mergeCell ref="N34:AM39"/>
    <mergeCell ref="N40:AM41"/>
    <mergeCell ref="N42:AM47"/>
    <mergeCell ref="AN29:AY31"/>
    <mergeCell ref="AN32:AY39"/>
    <mergeCell ref="AN40:AY47"/>
    <mergeCell ref="AZ32:BA33"/>
    <mergeCell ref="BB32:BF33"/>
    <mergeCell ref="BG32:BH33"/>
    <mergeCell ref="BI32:BR33"/>
    <mergeCell ref="AZ34:BY39"/>
    <mergeCell ref="AZ44:BE45"/>
    <mergeCell ref="B319:AK320"/>
    <mergeCell ref="B321:C323"/>
    <mergeCell ref="D321:E323"/>
    <mergeCell ref="F321:G323"/>
    <mergeCell ref="H321:I323"/>
    <mergeCell ref="J321:K323"/>
    <mergeCell ref="B330:BY339"/>
    <mergeCell ref="N326:O328"/>
    <mergeCell ref="P326:R328"/>
    <mergeCell ref="S326:T328"/>
    <mergeCell ref="U326:V328"/>
    <mergeCell ref="AE328:AU328"/>
    <mergeCell ref="BE328:BV328"/>
    <mergeCell ref="B326:C328"/>
    <mergeCell ref="D326:E328"/>
    <mergeCell ref="F326:G328"/>
    <mergeCell ref="H326:I328"/>
    <mergeCell ref="J326:K328"/>
    <mergeCell ref="L326:M328"/>
    <mergeCell ref="L321:M323"/>
    <mergeCell ref="N321:O323"/>
    <mergeCell ref="P321:R323"/>
    <mergeCell ref="S321:T323"/>
    <mergeCell ref="AG321:AH323"/>
    <mergeCell ref="I329:BR329"/>
    <mergeCell ref="BB321:BM322"/>
    <mergeCell ref="BN321:BY322"/>
    <mergeCell ref="B324:V325"/>
    <mergeCell ref="U321:V323"/>
    <mergeCell ref="W321:X323"/>
    <mergeCell ref="Y321:Z323"/>
    <mergeCell ref="AA321:AB323"/>
    <mergeCell ref="AC321:AD323"/>
    <mergeCell ref="AE321:AF323"/>
    <mergeCell ref="AI321:AJ323"/>
    <mergeCell ref="AK321:AL323"/>
    <mergeCell ref="J4:BP7"/>
    <mergeCell ref="A215:M217"/>
    <mergeCell ref="A221:M223"/>
    <mergeCell ref="AZ40:BE41"/>
    <mergeCell ref="AZ46:BE47"/>
    <mergeCell ref="C59:M60"/>
    <mergeCell ref="A29:P31"/>
    <mergeCell ref="BF44:BY45"/>
    <mergeCell ref="BF46:BY47"/>
    <mergeCell ref="BR29:BW31"/>
    <mergeCell ref="BP29:BQ31"/>
    <mergeCell ref="A32:M33"/>
    <mergeCell ref="BX29:BY31"/>
    <mergeCell ref="A4:I5"/>
    <mergeCell ref="B8:BM10"/>
    <mergeCell ref="B27:BY27"/>
    <mergeCell ref="A34:M39"/>
    <mergeCell ref="A40:M41"/>
    <mergeCell ref="BJ29:BO31"/>
    <mergeCell ref="BH29:BI31"/>
    <mergeCell ref="AZ29:BG31"/>
    <mergeCell ref="AZ42:BE43"/>
    <mergeCell ref="BF40:BY41"/>
    <mergeCell ref="N59:W60"/>
    <mergeCell ref="X59:BY60"/>
    <mergeCell ref="X61:AF63"/>
    <mergeCell ref="AG62:AO63"/>
    <mergeCell ref="AP62:AX63"/>
    <mergeCell ref="AY62:BG63"/>
    <mergeCell ref="BH62:BP63"/>
    <mergeCell ref="BQ62:BY63"/>
    <mergeCell ref="X64:AF66"/>
    <mergeCell ref="AP64:AX66"/>
    <mergeCell ref="AY64:BG66"/>
    <mergeCell ref="BH64:BP66"/>
    <mergeCell ref="BQ64:BY66"/>
    <mergeCell ref="AG64:AO66"/>
    <mergeCell ref="C68:F69"/>
    <mergeCell ref="G68:M69"/>
    <mergeCell ref="N68:AH69"/>
    <mergeCell ref="AI68:BC69"/>
    <mergeCell ref="BD68:BY69"/>
    <mergeCell ref="C61:M66"/>
    <mergeCell ref="C70:F72"/>
    <mergeCell ref="G70:M72"/>
    <mergeCell ref="N70:AH72"/>
    <mergeCell ref="AI70:BC72"/>
    <mergeCell ref="BD70:BY72"/>
    <mergeCell ref="N61:W66"/>
    <mergeCell ref="C73:M74"/>
    <mergeCell ref="N73:W74"/>
    <mergeCell ref="X73:BY74"/>
    <mergeCell ref="C75:M80"/>
    <mergeCell ref="N75:W80"/>
    <mergeCell ref="X75:AF77"/>
    <mergeCell ref="AG76:AO77"/>
    <mergeCell ref="AP76:AX77"/>
    <mergeCell ref="AY76:BG77"/>
    <mergeCell ref="BH76:BP77"/>
    <mergeCell ref="BQ76:BY77"/>
    <mergeCell ref="X78:AF80"/>
    <mergeCell ref="AG78:AO80"/>
    <mergeCell ref="AP78:AX80"/>
    <mergeCell ref="AY78:BG80"/>
    <mergeCell ref="BH78:BP80"/>
    <mergeCell ref="BQ78:BY80"/>
    <mergeCell ref="BQ92:BY94"/>
    <mergeCell ref="C82:F83"/>
    <mergeCell ref="G82:M83"/>
    <mergeCell ref="N82:AH83"/>
    <mergeCell ref="AI82:BC83"/>
    <mergeCell ref="BD82:BY83"/>
    <mergeCell ref="C84:F86"/>
    <mergeCell ref="G84:M86"/>
    <mergeCell ref="N84:AH86"/>
    <mergeCell ref="AI84:BC86"/>
    <mergeCell ref="BD84:BY86"/>
    <mergeCell ref="A49:X51"/>
    <mergeCell ref="V196:W199"/>
    <mergeCell ref="P196:Q199"/>
    <mergeCell ref="L196:O199"/>
    <mergeCell ref="J196:K199"/>
    <mergeCell ref="C196:I199"/>
    <mergeCell ref="C87:M88"/>
    <mergeCell ref="N87:W88"/>
    <mergeCell ref="X87:BY88"/>
    <mergeCell ref="C89:M94"/>
    <mergeCell ref="N89:W94"/>
    <mergeCell ref="X89:AF91"/>
    <mergeCell ref="AG90:AO91"/>
    <mergeCell ref="AP90:AX91"/>
    <mergeCell ref="AY90:BG91"/>
    <mergeCell ref="BH90:BP91"/>
    <mergeCell ref="BQ90:BY91"/>
    <mergeCell ref="X92:AF94"/>
    <mergeCell ref="AG92:AO94"/>
    <mergeCell ref="AP92:AX94"/>
    <mergeCell ref="AY92:BG94"/>
    <mergeCell ref="C96:F97"/>
    <mergeCell ref="G96:M97"/>
    <mergeCell ref="BH92:BP94"/>
    <mergeCell ref="A252:BY277"/>
    <mergeCell ref="N215:AK217"/>
    <mergeCell ref="R196:U199"/>
    <mergeCell ref="AJ221:AK223"/>
    <mergeCell ref="AD221:AI223"/>
    <mergeCell ref="AB221:AC223"/>
    <mergeCell ref="V221:AA223"/>
    <mergeCell ref="T221:U223"/>
    <mergeCell ref="N221:S223"/>
    <mergeCell ref="A210:M210"/>
    <mergeCell ref="A249:AE251"/>
    <mergeCell ref="AO212:BY214"/>
    <mergeCell ref="N210:W210"/>
    <mergeCell ref="A212:AN214"/>
    <mergeCell ref="A234:BA234"/>
    <mergeCell ref="BD110:BY111"/>
    <mergeCell ref="C112:F114"/>
    <mergeCell ref="N96:AH97"/>
    <mergeCell ref="AI96:BC97"/>
    <mergeCell ref="BD96:BY97"/>
    <mergeCell ref="C98:F100"/>
    <mergeCell ref="G98:M100"/>
    <mergeCell ref="N98:AH100"/>
    <mergeCell ref="AI98:BC100"/>
    <mergeCell ref="BD98:BY100"/>
    <mergeCell ref="C101:M102"/>
    <mergeCell ref="N101:W102"/>
    <mergeCell ref="X101:BY102"/>
    <mergeCell ref="C126:F128"/>
    <mergeCell ref="G126:M128"/>
    <mergeCell ref="G124:M125"/>
    <mergeCell ref="N124:AH125"/>
    <mergeCell ref="AI124:BC125"/>
    <mergeCell ref="BD124:BY125"/>
    <mergeCell ref="C103:M108"/>
    <mergeCell ref="N103:W108"/>
    <mergeCell ref="X103:AF105"/>
    <mergeCell ref="AG104:AO105"/>
    <mergeCell ref="AP104:AX105"/>
    <mergeCell ref="AY104:BG105"/>
    <mergeCell ref="BH104:BP105"/>
    <mergeCell ref="BQ104:BY105"/>
    <mergeCell ref="X106:AF108"/>
    <mergeCell ref="AG106:AO108"/>
    <mergeCell ref="AP106:AX108"/>
    <mergeCell ref="AY106:BG108"/>
    <mergeCell ref="BH106:BP108"/>
    <mergeCell ref="BQ106:BY108"/>
    <mergeCell ref="C110:F111"/>
    <mergeCell ref="G110:M111"/>
    <mergeCell ref="N110:AH111"/>
    <mergeCell ref="AI110:BC111"/>
    <mergeCell ref="AY118:BG119"/>
    <mergeCell ref="BH118:BP119"/>
    <mergeCell ref="BQ118:BY119"/>
    <mergeCell ref="X120:AF122"/>
    <mergeCell ref="AG120:AO122"/>
    <mergeCell ref="AP120:AX122"/>
    <mergeCell ref="AY120:BG122"/>
    <mergeCell ref="BH120:BP122"/>
    <mergeCell ref="BQ120:BY122"/>
    <mergeCell ref="A235:AE237"/>
    <mergeCell ref="C241:F243"/>
    <mergeCell ref="I241:BY247"/>
    <mergeCell ref="C238:F240"/>
    <mergeCell ref="I238:BY240"/>
    <mergeCell ref="A218:M220"/>
    <mergeCell ref="N218:AK220"/>
    <mergeCell ref="A228:M230"/>
    <mergeCell ref="N228:AK230"/>
    <mergeCell ref="A231:M233"/>
    <mergeCell ref="N231:S233"/>
    <mergeCell ref="T231:U233"/>
    <mergeCell ref="V231:AA233"/>
    <mergeCell ref="AB231:AC233"/>
    <mergeCell ref="AD231:AI233"/>
    <mergeCell ref="AJ231:AK233"/>
    <mergeCell ref="A224:BA224"/>
    <mergeCell ref="C115:M116"/>
    <mergeCell ref="N115:W116"/>
    <mergeCell ref="BG1:BZ3"/>
    <mergeCell ref="A207:AC209"/>
    <mergeCell ref="A225:BY227"/>
    <mergeCell ref="N126:AH128"/>
    <mergeCell ref="AI126:BC128"/>
    <mergeCell ref="BD126:BY128"/>
    <mergeCell ref="C124:F125"/>
    <mergeCell ref="B11:BY23"/>
    <mergeCell ref="B24:BY26"/>
    <mergeCell ref="G112:M114"/>
    <mergeCell ref="N112:AH114"/>
    <mergeCell ref="AI112:BC114"/>
    <mergeCell ref="BD112:BY114"/>
    <mergeCell ref="C129:M130"/>
    <mergeCell ref="N129:W130"/>
    <mergeCell ref="X129:BY130"/>
    <mergeCell ref="X115:BY116"/>
    <mergeCell ref="C117:M122"/>
    <mergeCell ref="N117:W122"/>
    <mergeCell ref="X117:AF119"/>
    <mergeCell ref="AG118:AO119"/>
    <mergeCell ref="AP118:AX119"/>
  </mergeCells>
  <phoneticPr fontId="1"/>
  <dataValidations count="5">
    <dataValidation type="list" allowBlank="1" showInputMessage="1" showErrorMessage="1" sqref="C203:W206" xr:uid="{00000000-0002-0000-0000-000001000000}">
      <formula1>"該当,非該当"</formula1>
    </dataValidation>
    <dataValidation type="list" allowBlank="1" showInputMessage="1" showErrorMessage="1" sqref="N218:AK220" xr:uid="{00000000-0002-0000-0000-000002000000}">
      <formula1>"実施済み,実施予定"</formula1>
    </dataValidation>
    <dataValidation type="list" allowBlank="1" showInputMessage="1" showErrorMessage="1" sqref="N228:AK230" xr:uid="{00000000-0002-0000-0000-000003000000}">
      <formula1>"聴取済み,聴取予定"</formula1>
    </dataValidation>
    <dataValidation imeMode="disabled" allowBlank="1" showInputMessage="1" showErrorMessage="1" sqref="AZ29:BG31 BJ29:BO31 BR29:BW31 BB32:BF33 BI32:BR33 BF42:BY47 C196:I199 L196:O199 R196:U199 N221:S223 V221:AA223 AD221:AI223" xr:uid="{00000000-0002-0000-0000-000004000000}"/>
    <dataValidation imeMode="fullKatakana" allowBlank="1" showInputMessage="1" showErrorMessage="1" sqref="N40:AM41 N32:AM33" xr:uid="{00000000-0002-0000-0000-000005000000}"/>
  </dataValidations>
  <printOptions horizontalCentered="1"/>
  <pageMargins left="0.39370078740157483" right="0.39370078740157483" top="0.39370078740157483" bottom="0.39370078740157483" header="0.39370078740157483" footer="0.19685039370078741"/>
  <pageSetup paperSize="9" scale="93" orientation="portrait" r:id="rId1"/>
  <headerFooter>
    <oddFooter>&amp;C&amp;P</oddFooter>
  </headerFooter>
  <rowBreaks count="3" manualBreakCount="3">
    <brk id="136" max="77" man="1"/>
    <brk id="248" max="77" man="1"/>
    <brk id="279"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C61"/>
  <sheetViews>
    <sheetView view="pageBreakPreview" zoomScale="80" zoomScaleNormal="85" zoomScaleSheetLayoutView="80" workbookViewId="0">
      <selection activeCell="AZ16" sqref="AZ16:BG18"/>
    </sheetView>
  </sheetViews>
  <sheetFormatPr defaultRowHeight="18.75"/>
  <cols>
    <col min="1" max="1" width="5.625" style="59" customWidth="1"/>
    <col min="2" max="6" width="10.625" style="59" customWidth="1"/>
    <col min="7" max="11" width="7.625" style="59" customWidth="1"/>
    <col min="12" max="12" width="10.625" style="59" customWidth="1"/>
    <col min="13" max="17" width="7.625" style="59" customWidth="1"/>
    <col min="18" max="18" width="10.625" style="59" customWidth="1"/>
    <col min="19" max="25" width="7.625" style="59" customWidth="1"/>
    <col min="26" max="28" width="10.625" style="59" customWidth="1"/>
    <col min="29" max="29" width="11.75" style="59" customWidth="1"/>
    <col min="30" max="16384" width="9" style="59"/>
  </cols>
  <sheetData>
    <row r="1" spans="1:29" ht="34.5" customHeight="1">
      <c r="A1" s="58" t="s">
        <v>45</v>
      </c>
    </row>
    <row r="2" spans="1:29" ht="32.25" customHeight="1">
      <c r="A2" s="499" t="s">
        <v>19</v>
      </c>
      <c r="B2" s="539" t="s">
        <v>125</v>
      </c>
      <c r="C2" s="539"/>
      <c r="D2" s="539"/>
      <c r="E2" s="533" t="s">
        <v>85</v>
      </c>
      <c r="F2" s="538" t="s">
        <v>104</v>
      </c>
      <c r="G2" s="538"/>
      <c r="H2" s="538"/>
      <c r="I2" s="538"/>
      <c r="J2" s="538"/>
      <c r="K2" s="538"/>
      <c r="L2" s="535" t="s">
        <v>105</v>
      </c>
      <c r="M2" s="536"/>
      <c r="N2" s="536"/>
      <c r="O2" s="536"/>
      <c r="P2" s="536"/>
      <c r="Q2" s="537"/>
      <c r="R2" s="528" t="s">
        <v>124</v>
      </c>
      <c r="S2" s="529"/>
      <c r="T2" s="529"/>
      <c r="U2" s="529"/>
      <c r="V2" s="529"/>
      <c r="W2" s="530" t="s">
        <v>180</v>
      </c>
      <c r="X2" s="531"/>
      <c r="Y2" s="532"/>
      <c r="Z2" s="525" t="s">
        <v>82</v>
      </c>
      <c r="AA2" s="525" t="s">
        <v>54</v>
      </c>
      <c r="AB2" s="525" t="s">
        <v>55</v>
      </c>
      <c r="AC2" s="525" t="s">
        <v>83</v>
      </c>
    </row>
    <row r="3" spans="1:29" s="66" customFormat="1" ht="84">
      <c r="A3" s="499"/>
      <c r="B3" s="539"/>
      <c r="C3" s="539"/>
      <c r="D3" s="539"/>
      <c r="E3" s="534"/>
      <c r="F3" s="60" t="s">
        <v>46</v>
      </c>
      <c r="G3" s="61" t="s">
        <v>13</v>
      </c>
      <c r="H3" s="62" t="s">
        <v>14</v>
      </c>
      <c r="I3" s="62" t="s">
        <v>15</v>
      </c>
      <c r="J3" s="62" t="s">
        <v>17</v>
      </c>
      <c r="K3" s="63" t="s">
        <v>16</v>
      </c>
      <c r="L3" s="64" t="s">
        <v>46</v>
      </c>
      <c r="M3" s="61" t="s">
        <v>13</v>
      </c>
      <c r="N3" s="62" t="s">
        <v>14</v>
      </c>
      <c r="O3" s="62" t="s">
        <v>15</v>
      </c>
      <c r="P3" s="65" t="s">
        <v>17</v>
      </c>
      <c r="Q3" s="63" t="s">
        <v>62</v>
      </c>
      <c r="R3" s="64" t="s">
        <v>46</v>
      </c>
      <c r="S3" s="61" t="s">
        <v>13</v>
      </c>
      <c r="T3" s="62" t="s">
        <v>14</v>
      </c>
      <c r="U3" s="62" t="s">
        <v>15</v>
      </c>
      <c r="V3" s="63" t="s">
        <v>17</v>
      </c>
      <c r="W3" s="229" t="s">
        <v>178</v>
      </c>
      <c r="X3" s="61" t="s">
        <v>15</v>
      </c>
      <c r="Y3" s="63" t="s">
        <v>39</v>
      </c>
      <c r="Z3" s="526"/>
      <c r="AA3" s="526"/>
      <c r="AB3" s="526"/>
      <c r="AC3" s="526"/>
    </row>
    <row r="4" spans="1:29" ht="27" customHeight="1">
      <c r="A4" s="67" t="s">
        <v>64</v>
      </c>
      <c r="B4" s="527" t="str">
        <f>'支給申請額算定シート（Ⅰ．代表医療機関）'!B3&amp;""</f>
        <v/>
      </c>
      <c r="C4" s="527"/>
      <c r="D4" s="527"/>
      <c r="E4" s="68" t="str">
        <f>'支給申請額算定シート（Ⅰ．代表医療機関）'!C$5&amp;""</f>
        <v/>
      </c>
      <c r="F4" s="83">
        <f>SUM($G$4:$K$4)</f>
        <v>0</v>
      </c>
      <c r="G4" s="84">
        <f>'支給申請額算定シート（Ⅰ．代表医療機関）'!C11</f>
        <v>0</v>
      </c>
      <c r="H4" s="85">
        <f>'支給申請額算定シート（Ⅰ．代表医療機関）'!D11</f>
        <v>0</v>
      </c>
      <c r="I4" s="85">
        <f>'支給申請額算定シート（Ⅰ．代表医療機関）'!E11</f>
        <v>0</v>
      </c>
      <c r="J4" s="85">
        <f>'支給申請額算定シート（Ⅰ．代表医療機関）'!F11</f>
        <v>0</v>
      </c>
      <c r="K4" s="86">
        <f>'支給申請額算定シート（Ⅰ．代表医療機関）'!G11</f>
        <v>0</v>
      </c>
      <c r="L4" s="87">
        <f t="shared" ref="L4:L5" si="0">SUM(M4:P4)</f>
        <v>0</v>
      </c>
      <c r="M4" s="84">
        <f>'支給申請額算定シート（Ⅰ．代表医療機関）'!C18</f>
        <v>0</v>
      </c>
      <c r="N4" s="85">
        <f>'支給申請額算定シート（Ⅰ．代表医療機関）'!D18</f>
        <v>0</v>
      </c>
      <c r="O4" s="85">
        <f>'支給申請額算定シート（Ⅰ．代表医療機関）'!E18</f>
        <v>0</v>
      </c>
      <c r="P4" s="88">
        <f>'支給申請額算定シート（Ⅰ．代表医療機関）'!F18</f>
        <v>0</v>
      </c>
      <c r="Q4" s="86">
        <f>'支給申請額算定シート（Ⅰ．代表医療機関）'!G18</f>
        <v>0</v>
      </c>
      <c r="R4" s="87">
        <f>SUM(S4:V4)</f>
        <v>0</v>
      </c>
      <c r="S4" s="84">
        <f>'支給申請額算定シート（Ⅰ．代表医療機関）'!C22</f>
        <v>0</v>
      </c>
      <c r="T4" s="85">
        <f>'支給申請額算定シート（Ⅰ．代表医療機関）'!D22</f>
        <v>0</v>
      </c>
      <c r="U4" s="85">
        <f>'支給申請額算定シート（Ⅰ．代表医療機関）'!E22</f>
        <v>0</v>
      </c>
      <c r="V4" s="86">
        <f>'支給申請額算定シート（Ⅰ．代表医療機関）'!F22</f>
        <v>0</v>
      </c>
      <c r="W4" s="230">
        <f>SUM(X4:Y4)</f>
        <v>0</v>
      </c>
      <c r="X4" s="84">
        <f>'支給申請額算定シート（Ⅰ．代表医療機関）'!C26</f>
        <v>0</v>
      </c>
      <c r="Y4" s="86">
        <f>'支給申請額算定シート（Ⅰ．代表医療機関）'!D26</f>
        <v>0</v>
      </c>
      <c r="Z4" s="87">
        <f>'支給申請額算定シート（Ⅰ．代表医療機関）'!I33</f>
        <v>0</v>
      </c>
      <c r="AA4" s="95">
        <f>'支給申請額算定シート（Ⅰ．代表医療機関）'!N$42</f>
        <v>0</v>
      </c>
      <c r="AB4" s="87">
        <f>'支給申請額算定シート（Ⅰ．代表医療機関）'!M$42</f>
        <v>0</v>
      </c>
      <c r="AC4" s="96">
        <f>'支給申請額算定シート（Ⅰ．代表医療機関）'!C$63</f>
        <v>0</v>
      </c>
    </row>
    <row r="5" spans="1:29" ht="27" customHeight="1">
      <c r="A5" s="67" t="s">
        <v>65</v>
      </c>
      <c r="B5" s="527" t="str">
        <f>'支給申請額算定シート（Ⅱ．統合関係医療機関）'!B$3&amp;""</f>
        <v/>
      </c>
      <c r="C5" s="527"/>
      <c r="D5" s="527"/>
      <c r="E5" s="68" t="str">
        <f>'支給申請額算定シート（Ⅱ．統合関係医療機関）'!C$5&amp;""</f>
        <v/>
      </c>
      <c r="F5" s="83">
        <f>SUM(G5:K5)</f>
        <v>0</v>
      </c>
      <c r="G5" s="84">
        <f>'支給申請額算定シート（Ⅱ．統合関係医療機関）'!C$11</f>
        <v>0</v>
      </c>
      <c r="H5" s="85">
        <f>'支給申請額算定シート（Ⅱ．統合関係医療機関）'!D$11</f>
        <v>0</v>
      </c>
      <c r="I5" s="85">
        <f>'支給申請額算定シート（Ⅱ．統合関係医療機関）'!E$11</f>
        <v>0</v>
      </c>
      <c r="J5" s="85">
        <f>'支給申請額算定シート（Ⅱ．統合関係医療機関）'!F$11</f>
        <v>0</v>
      </c>
      <c r="K5" s="86">
        <f>'支給申請額算定シート（Ⅱ．統合関係医療機関）'!G$11</f>
        <v>0</v>
      </c>
      <c r="L5" s="87">
        <f t="shared" si="0"/>
        <v>0</v>
      </c>
      <c r="M5" s="84">
        <f>'支給申請額算定シート（Ⅱ．統合関係医療機関）'!C$18</f>
        <v>0</v>
      </c>
      <c r="N5" s="85">
        <f>'支給申請額算定シート（Ⅱ．統合関係医療機関）'!D$18</f>
        <v>0</v>
      </c>
      <c r="O5" s="85">
        <f>'支給申請額算定シート（Ⅱ．統合関係医療機関）'!E$18</f>
        <v>0</v>
      </c>
      <c r="P5" s="88">
        <f>'支給申請額算定シート（Ⅱ．統合関係医療機関）'!F$18</f>
        <v>0</v>
      </c>
      <c r="Q5" s="86">
        <f>'支給申請額算定シート（Ⅱ．統合関係医療機関）'!G$18</f>
        <v>0</v>
      </c>
      <c r="R5" s="87">
        <f t="shared" ref="R5" si="1">SUM(S5:V5)</f>
        <v>0</v>
      </c>
      <c r="S5" s="84">
        <f>'支給申請額算定シート（Ⅱ．統合関係医療機関）'!C$22</f>
        <v>0</v>
      </c>
      <c r="T5" s="85">
        <f>'支給申請額算定シート（Ⅱ．統合関係医療機関）'!D$22</f>
        <v>0</v>
      </c>
      <c r="U5" s="85">
        <f>'支給申請額算定シート（Ⅱ．統合関係医療機関）'!E$22</f>
        <v>0</v>
      </c>
      <c r="V5" s="86">
        <f>'支給申請額算定シート（Ⅱ．統合関係医療機関）'!F$22</f>
        <v>0</v>
      </c>
      <c r="W5" s="230">
        <f t="shared" ref="W5:W13" si="2">SUM(X5:Y5)</f>
        <v>0</v>
      </c>
      <c r="X5" s="84">
        <f>'支給申請額算定シート（Ⅱ．統合関係医療機関）'!C$26</f>
        <v>0</v>
      </c>
      <c r="Y5" s="86">
        <f>'支給申請額算定シート（Ⅱ．統合関係医療機関）'!D$26</f>
        <v>0</v>
      </c>
      <c r="Z5" s="87">
        <f>'支給申請額算定シート（Ⅱ．統合関係医療機関）'!I$33</f>
        <v>0</v>
      </c>
      <c r="AA5" s="95">
        <f>'支給申請額算定シート（Ⅱ．統合関係医療機関）'!N$42</f>
        <v>0</v>
      </c>
      <c r="AB5" s="87">
        <f>'支給申請額算定シート（Ⅱ．統合関係医療機関）'!M$42</f>
        <v>0</v>
      </c>
      <c r="AC5" s="96">
        <f>'支給申請額算定シート（Ⅱ．統合関係医療機関）'!C$63</f>
        <v>0</v>
      </c>
    </row>
    <row r="6" spans="1:29" ht="27" customHeight="1">
      <c r="A6" s="67" t="s">
        <v>67</v>
      </c>
      <c r="B6" s="527" t="str">
        <f>'支給申請額算定シート（Ⅲ．統合関係医療機関）'!B$3&amp;""</f>
        <v/>
      </c>
      <c r="C6" s="527"/>
      <c r="D6" s="527"/>
      <c r="E6" s="68" t="str">
        <f>'支給申請額算定シート（Ⅲ．統合関係医療機関）'!C$5&amp;""</f>
        <v/>
      </c>
      <c r="F6" s="83">
        <f t="shared" ref="F6:F13" si="3">SUM(G6:K6)</f>
        <v>0</v>
      </c>
      <c r="G6" s="84">
        <f>'支給申請額算定シート（Ⅲ．統合関係医療機関）'!C$11</f>
        <v>0</v>
      </c>
      <c r="H6" s="85">
        <f>'支給申請額算定シート（Ⅲ．統合関係医療機関）'!D$11</f>
        <v>0</v>
      </c>
      <c r="I6" s="85">
        <f>'支給申請額算定シート（Ⅲ．統合関係医療機関）'!E$11</f>
        <v>0</v>
      </c>
      <c r="J6" s="85">
        <f>'支給申請額算定シート（Ⅲ．統合関係医療機関）'!F$11</f>
        <v>0</v>
      </c>
      <c r="K6" s="86">
        <f>'支給申請額算定シート（Ⅲ．統合関係医療機関）'!G$11</f>
        <v>0</v>
      </c>
      <c r="L6" s="87">
        <f t="shared" ref="L6:L13" si="4">SUM(M6:P6)</f>
        <v>0</v>
      </c>
      <c r="M6" s="84">
        <f>'支給申請額算定シート（Ⅲ．統合関係医療機関）'!C$18</f>
        <v>0</v>
      </c>
      <c r="N6" s="85">
        <f>'支給申請額算定シート（Ⅲ．統合関係医療機関）'!D$18</f>
        <v>0</v>
      </c>
      <c r="O6" s="85">
        <f>'支給申請額算定シート（Ⅲ．統合関係医療機関）'!E$18</f>
        <v>0</v>
      </c>
      <c r="P6" s="88">
        <f>'支給申請額算定シート（Ⅲ．統合関係医療機関）'!F$18</f>
        <v>0</v>
      </c>
      <c r="Q6" s="86">
        <f>'支給申請額算定シート（Ⅲ．統合関係医療機関）'!G$18</f>
        <v>0</v>
      </c>
      <c r="R6" s="87">
        <f t="shared" ref="R6:R13" si="5">SUM(S6:V6)</f>
        <v>0</v>
      </c>
      <c r="S6" s="84">
        <f>'支給申請額算定シート（Ⅲ．統合関係医療機関）'!C$22</f>
        <v>0</v>
      </c>
      <c r="T6" s="85">
        <f>'支給申請額算定シート（Ⅲ．統合関係医療機関）'!D$22</f>
        <v>0</v>
      </c>
      <c r="U6" s="85">
        <f>'支給申請額算定シート（Ⅲ．統合関係医療機関）'!E$22</f>
        <v>0</v>
      </c>
      <c r="V6" s="86">
        <f>'支給申請額算定シート（Ⅲ．統合関係医療機関）'!F$22</f>
        <v>0</v>
      </c>
      <c r="W6" s="230">
        <f t="shared" si="2"/>
        <v>0</v>
      </c>
      <c r="X6" s="84">
        <f>'支給申請額算定シート（Ⅲ．統合関係医療機関）'!C$26</f>
        <v>0</v>
      </c>
      <c r="Y6" s="86">
        <f>'支給申請額算定シート（Ⅲ．統合関係医療機関）'!D$26</f>
        <v>0</v>
      </c>
      <c r="Z6" s="87">
        <f>'支給申請額算定シート（Ⅲ．統合関係医療機関）'!I$33</f>
        <v>0</v>
      </c>
      <c r="AA6" s="95">
        <f>'支給申請額算定シート（Ⅲ．統合関係医療機関）'!N$42</f>
        <v>0</v>
      </c>
      <c r="AB6" s="87">
        <f>'支給申請額算定シート（Ⅲ．統合関係医療機関）'!M$42</f>
        <v>0</v>
      </c>
      <c r="AC6" s="96">
        <f>'支給申請額算定シート（Ⅲ．統合関係医療機関）'!C$63</f>
        <v>0</v>
      </c>
    </row>
    <row r="7" spans="1:29" ht="27" customHeight="1">
      <c r="A7" s="67" t="s">
        <v>69</v>
      </c>
      <c r="B7" s="527" t="str">
        <f>'支給申請額算定シート（Ⅳ．統合関係医療機関）'!B$3&amp;""</f>
        <v/>
      </c>
      <c r="C7" s="527"/>
      <c r="D7" s="527"/>
      <c r="E7" s="68" t="str">
        <f>'支給申請額算定シート（Ⅳ．統合関係医療機関）'!C$5&amp;""</f>
        <v/>
      </c>
      <c r="F7" s="83">
        <f t="shared" si="3"/>
        <v>0</v>
      </c>
      <c r="G7" s="84">
        <f>'支給申請額算定シート（Ⅳ．統合関係医療機関）'!C$11</f>
        <v>0</v>
      </c>
      <c r="H7" s="85">
        <f>'支給申請額算定シート（Ⅳ．統合関係医療機関）'!D$11</f>
        <v>0</v>
      </c>
      <c r="I7" s="85">
        <f>'支給申請額算定シート（Ⅳ．統合関係医療機関）'!E$11</f>
        <v>0</v>
      </c>
      <c r="J7" s="85">
        <f>'支給申請額算定シート（Ⅳ．統合関係医療機関）'!F$11</f>
        <v>0</v>
      </c>
      <c r="K7" s="86">
        <f>'支給申請額算定シート（Ⅳ．統合関係医療機関）'!G$11</f>
        <v>0</v>
      </c>
      <c r="L7" s="87">
        <f t="shared" si="4"/>
        <v>0</v>
      </c>
      <c r="M7" s="84">
        <f>'支給申請額算定シート（Ⅳ．統合関係医療機関）'!C$18</f>
        <v>0</v>
      </c>
      <c r="N7" s="85">
        <f>'支給申請額算定シート（Ⅳ．統合関係医療機関）'!D$18</f>
        <v>0</v>
      </c>
      <c r="O7" s="85">
        <f>'支給申請額算定シート（Ⅳ．統合関係医療機関）'!E$18</f>
        <v>0</v>
      </c>
      <c r="P7" s="88">
        <f>'支給申請額算定シート（Ⅳ．統合関係医療機関）'!F$18</f>
        <v>0</v>
      </c>
      <c r="Q7" s="86">
        <f>'支給申請額算定シート（Ⅳ．統合関係医療機関）'!G$18</f>
        <v>0</v>
      </c>
      <c r="R7" s="87">
        <f t="shared" si="5"/>
        <v>0</v>
      </c>
      <c r="S7" s="84">
        <f>'支給申請額算定シート（Ⅳ．統合関係医療機関）'!C$22</f>
        <v>0</v>
      </c>
      <c r="T7" s="85">
        <f>'支給申請額算定シート（Ⅳ．統合関係医療機関）'!D$22</f>
        <v>0</v>
      </c>
      <c r="U7" s="85">
        <f>'支給申請額算定シート（Ⅳ．統合関係医療機関）'!E$22</f>
        <v>0</v>
      </c>
      <c r="V7" s="86">
        <f>'支給申請額算定シート（Ⅳ．統合関係医療機関）'!F$22</f>
        <v>0</v>
      </c>
      <c r="W7" s="230">
        <f t="shared" si="2"/>
        <v>0</v>
      </c>
      <c r="X7" s="84">
        <f>'支給申請額算定シート（Ⅳ．統合関係医療機関）'!C$26</f>
        <v>0</v>
      </c>
      <c r="Y7" s="86">
        <f>'支給申請額算定シート（Ⅳ．統合関係医療機関）'!D$26</f>
        <v>0</v>
      </c>
      <c r="Z7" s="87">
        <f>'支給申請額算定シート（Ⅳ．統合関係医療機関）'!I$33</f>
        <v>0</v>
      </c>
      <c r="AA7" s="95">
        <f>'支給申請額算定シート（Ⅳ．統合関係医療機関）'!N$42</f>
        <v>0</v>
      </c>
      <c r="AB7" s="87">
        <f>'支給申請額算定シート（Ⅳ．統合関係医療機関）'!M$42</f>
        <v>0</v>
      </c>
      <c r="AC7" s="96">
        <f>'支給申請額算定シート（Ⅳ．統合関係医療機関）'!C$63</f>
        <v>0</v>
      </c>
    </row>
    <row r="8" spans="1:29" ht="27" customHeight="1">
      <c r="A8" s="67" t="s">
        <v>71</v>
      </c>
      <c r="B8" s="527" t="str">
        <f>'支給申請額算定シート（Ⅴ．統合関係医療機関）'!B$3&amp;""</f>
        <v/>
      </c>
      <c r="C8" s="527"/>
      <c r="D8" s="527"/>
      <c r="E8" s="68" t="str">
        <f>'支給申請額算定シート（Ⅴ．統合関係医療機関）'!C$5&amp;""</f>
        <v/>
      </c>
      <c r="F8" s="83">
        <f t="shared" si="3"/>
        <v>0</v>
      </c>
      <c r="G8" s="84">
        <f>'支給申請額算定シート（Ⅴ．統合関係医療機関）'!C$11</f>
        <v>0</v>
      </c>
      <c r="H8" s="85">
        <f>'支給申請額算定シート（Ⅴ．統合関係医療機関）'!D$11</f>
        <v>0</v>
      </c>
      <c r="I8" s="85">
        <f>'支給申請額算定シート（Ⅴ．統合関係医療機関）'!E$11</f>
        <v>0</v>
      </c>
      <c r="J8" s="85">
        <f>'支給申請額算定シート（Ⅴ．統合関係医療機関）'!F$11</f>
        <v>0</v>
      </c>
      <c r="K8" s="86">
        <f>'支給申請額算定シート（Ⅴ．統合関係医療機関）'!G$11</f>
        <v>0</v>
      </c>
      <c r="L8" s="87">
        <f t="shared" si="4"/>
        <v>0</v>
      </c>
      <c r="M8" s="84">
        <f>'支給申請額算定シート（Ⅴ．統合関係医療機関）'!C$18</f>
        <v>0</v>
      </c>
      <c r="N8" s="85">
        <f>'支給申請額算定シート（Ⅴ．統合関係医療機関）'!D$18</f>
        <v>0</v>
      </c>
      <c r="O8" s="85">
        <f>'支給申請額算定シート（Ⅴ．統合関係医療機関）'!E$18</f>
        <v>0</v>
      </c>
      <c r="P8" s="88">
        <f>'支給申請額算定シート（Ⅴ．統合関係医療機関）'!F$18</f>
        <v>0</v>
      </c>
      <c r="Q8" s="86">
        <f>'支給申請額算定シート（Ⅴ．統合関係医療機関）'!G$18</f>
        <v>0</v>
      </c>
      <c r="R8" s="87">
        <f t="shared" si="5"/>
        <v>0</v>
      </c>
      <c r="S8" s="84">
        <f>'支給申請額算定シート（Ⅴ．統合関係医療機関）'!C$22</f>
        <v>0</v>
      </c>
      <c r="T8" s="85">
        <f>'支給申請額算定シート（Ⅴ．統合関係医療機関）'!D$22</f>
        <v>0</v>
      </c>
      <c r="U8" s="85">
        <f>'支給申請額算定シート（Ⅴ．統合関係医療機関）'!E$22</f>
        <v>0</v>
      </c>
      <c r="V8" s="86">
        <f>'支給申請額算定シート（Ⅴ．統合関係医療機関）'!F$22</f>
        <v>0</v>
      </c>
      <c r="W8" s="230">
        <f t="shared" si="2"/>
        <v>0</v>
      </c>
      <c r="X8" s="84">
        <f>'支給申請額算定シート（Ⅴ．統合関係医療機関）'!C$26</f>
        <v>0</v>
      </c>
      <c r="Y8" s="86">
        <f>'支給申請額算定シート（Ⅴ．統合関係医療機関）'!D$26</f>
        <v>0</v>
      </c>
      <c r="Z8" s="87">
        <f>'支給申請額算定シート（Ⅴ．統合関係医療機関）'!I$33</f>
        <v>0</v>
      </c>
      <c r="AA8" s="95">
        <f>'支給申請額算定シート（Ⅴ．統合関係医療機関）'!N$42</f>
        <v>0</v>
      </c>
      <c r="AB8" s="87">
        <f>'支給申請額算定シート（Ⅴ．統合関係医療機関）'!M$42</f>
        <v>0</v>
      </c>
      <c r="AC8" s="96">
        <f>'支給申請額算定シート（Ⅴ．統合関係医療機関）'!C$63</f>
        <v>0</v>
      </c>
    </row>
    <row r="9" spans="1:29" ht="27" customHeight="1">
      <c r="A9" s="67" t="s">
        <v>73</v>
      </c>
      <c r="B9" s="527" t="str">
        <f>'支給申請額算定シート（Ⅵ．統合関係医療機関）'!B$3&amp;""</f>
        <v/>
      </c>
      <c r="C9" s="527"/>
      <c r="D9" s="527"/>
      <c r="E9" s="68" t="str">
        <f>'支給申請額算定シート（Ⅵ．統合関係医療機関）'!C$5&amp;""</f>
        <v/>
      </c>
      <c r="F9" s="83">
        <f t="shared" si="3"/>
        <v>0</v>
      </c>
      <c r="G9" s="84">
        <f>'支給申請額算定シート（Ⅵ．統合関係医療機関）'!C$11</f>
        <v>0</v>
      </c>
      <c r="H9" s="85">
        <f>'支給申請額算定シート（Ⅵ．統合関係医療機関）'!D$11</f>
        <v>0</v>
      </c>
      <c r="I9" s="85">
        <f>'支給申請額算定シート（Ⅵ．統合関係医療機関）'!E$11</f>
        <v>0</v>
      </c>
      <c r="J9" s="85">
        <f>'支給申請額算定シート（Ⅵ．統合関係医療機関）'!F$11</f>
        <v>0</v>
      </c>
      <c r="K9" s="86">
        <f>'支給申請額算定シート（Ⅵ．統合関係医療機関）'!G$11</f>
        <v>0</v>
      </c>
      <c r="L9" s="87">
        <f t="shared" si="4"/>
        <v>0</v>
      </c>
      <c r="M9" s="84">
        <f>'支給申請額算定シート（Ⅵ．統合関係医療機関）'!C$18</f>
        <v>0</v>
      </c>
      <c r="N9" s="85">
        <f>'支給申請額算定シート（Ⅵ．統合関係医療機関）'!D$18</f>
        <v>0</v>
      </c>
      <c r="O9" s="85">
        <f>'支給申請額算定シート（Ⅵ．統合関係医療機関）'!E$18</f>
        <v>0</v>
      </c>
      <c r="P9" s="88">
        <f>'支給申請額算定シート（Ⅵ．統合関係医療機関）'!F$18</f>
        <v>0</v>
      </c>
      <c r="Q9" s="86">
        <f>'支給申請額算定シート（Ⅵ．統合関係医療機関）'!G$18</f>
        <v>0</v>
      </c>
      <c r="R9" s="87">
        <f t="shared" si="5"/>
        <v>0</v>
      </c>
      <c r="S9" s="84">
        <f>'支給申請額算定シート（Ⅵ．統合関係医療機関）'!C$22</f>
        <v>0</v>
      </c>
      <c r="T9" s="85">
        <f>'支給申請額算定シート（Ⅵ．統合関係医療機関）'!D$22</f>
        <v>0</v>
      </c>
      <c r="U9" s="85">
        <f>'支給申請額算定シート（Ⅵ．統合関係医療機関）'!E$22</f>
        <v>0</v>
      </c>
      <c r="V9" s="86">
        <f>'支給申請額算定シート（Ⅵ．統合関係医療機関）'!F$22</f>
        <v>0</v>
      </c>
      <c r="W9" s="230">
        <f t="shared" si="2"/>
        <v>0</v>
      </c>
      <c r="X9" s="84">
        <f>'支給申請額算定シート（Ⅵ．統合関係医療機関）'!C$26</f>
        <v>0</v>
      </c>
      <c r="Y9" s="86">
        <f>'支給申請額算定シート（Ⅵ．統合関係医療機関）'!D$26</f>
        <v>0</v>
      </c>
      <c r="Z9" s="87">
        <f>'支給申請額算定シート（Ⅵ．統合関係医療機関）'!I$33</f>
        <v>0</v>
      </c>
      <c r="AA9" s="95">
        <f>'支給申請額算定シート（Ⅵ．統合関係医療機関）'!N$42</f>
        <v>0</v>
      </c>
      <c r="AB9" s="87">
        <f>'支給申請額算定シート（Ⅵ．統合関係医療機関）'!M$42</f>
        <v>0</v>
      </c>
      <c r="AC9" s="96">
        <f>'支給申請額算定シート（Ⅵ．統合関係医療機関）'!C$63</f>
        <v>0</v>
      </c>
    </row>
    <row r="10" spans="1:29" ht="27" customHeight="1">
      <c r="A10" s="67" t="s">
        <v>75</v>
      </c>
      <c r="B10" s="527" t="str">
        <f>'支給申請額算定シート（Ⅶ．統合関係医療機関）'!B$3&amp;""</f>
        <v/>
      </c>
      <c r="C10" s="527"/>
      <c r="D10" s="527"/>
      <c r="E10" s="68" t="str">
        <f>'支給申請額算定シート（Ⅶ．統合関係医療機関）'!C$5&amp;""</f>
        <v/>
      </c>
      <c r="F10" s="83">
        <f t="shared" si="3"/>
        <v>0</v>
      </c>
      <c r="G10" s="84">
        <f>'支給申請額算定シート（Ⅶ．統合関係医療機関）'!C$11</f>
        <v>0</v>
      </c>
      <c r="H10" s="85">
        <f>'支給申請額算定シート（Ⅶ．統合関係医療機関）'!D$11</f>
        <v>0</v>
      </c>
      <c r="I10" s="85">
        <f>'支給申請額算定シート（Ⅶ．統合関係医療機関）'!E$11</f>
        <v>0</v>
      </c>
      <c r="J10" s="85">
        <f>'支給申請額算定シート（Ⅶ．統合関係医療機関）'!F$11</f>
        <v>0</v>
      </c>
      <c r="K10" s="86">
        <f>'支給申請額算定シート（Ⅶ．統合関係医療機関）'!G$11</f>
        <v>0</v>
      </c>
      <c r="L10" s="87">
        <f t="shared" si="4"/>
        <v>0</v>
      </c>
      <c r="M10" s="84">
        <f>'支給申請額算定シート（Ⅶ．統合関係医療機関）'!C$18</f>
        <v>0</v>
      </c>
      <c r="N10" s="85">
        <f>'支給申請額算定シート（Ⅶ．統合関係医療機関）'!D$18</f>
        <v>0</v>
      </c>
      <c r="O10" s="85">
        <f>'支給申請額算定シート（Ⅶ．統合関係医療機関）'!E$18</f>
        <v>0</v>
      </c>
      <c r="P10" s="88">
        <f>'支給申請額算定シート（Ⅶ．統合関係医療機関）'!F$18</f>
        <v>0</v>
      </c>
      <c r="Q10" s="86">
        <f>'支給申請額算定シート（Ⅶ．統合関係医療機関）'!G$18</f>
        <v>0</v>
      </c>
      <c r="R10" s="87">
        <f t="shared" si="5"/>
        <v>0</v>
      </c>
      <c r="S10" s="84">
        <f>'支給申請額算定シート（Ⅶ．統合関係医療機関）'!C$22</f>
        <v>0</v>
      </c>
      <c r="T10" s="85">
        <f>'支給申請額算定シート（Ⅶ．統合関係医療機関）'!D$22</f>
        <v>0</v>
      </c>
      <c r="U10" s="85">
        <f>'支給申請額算定シート（Ⅶ．統合関係医療機関）'!E$22</f>
        <v>0</v>
      </c>
      <c r="V10" s="86">
        <f>'支給申請額算定シート（Ⅶ．統合関係医療機関）'!F$22</f>
        <v>0</v>
      </c>
      <c r="W10" s="230">
        <f t="shared" si="2"/>
        <v>0</v>
      </c>
      <c r="X10" s="84">
        <f>'支給申請額算定シート（Ⅶ．統合関係医療機関）'!C$26</f>
        <v>0</v>
      </c>
      <c r="Y10" s="86">
        <f>'支給申請額算定シート（Ⅶ．統合関係医療機関）'!D$26</f>
        <v>0</v>
      </c>
      <c r="Z10" s="87">
        <f>'支給申請額算定シート（Ⅶ．統合関係医療機関）'!I$33</f>
        <v>0</v>
      </c>
      <c r="AA10" s="95">
        <f>'支給申請額算定シート（Ⅶ．統合関係医療機関）'!N$42</f>
        <v>0</v>
      </c>
      <c r="AB10" s="87">
        <f>'支給申請額算定シート（Ⅶ．統合関係医療機関）'!M$42</f>
        <v>0</v>
      </c>
      <c r="AC10" s="96">
        <f>'支給申請額算定シート（Ⅶ．統合関係医療機関）'!C$63</f>
        <v>0</v>
      </c>
    </row>
    <row r="11" spans="1:29" ht="27" customHeight="1">
      <c r="A11" s="67" t="s">
        <v>77</v>
      </c>
      <c r="B11" s="527" t="str">
        <f>'支給申請額算定シート（Ⅷ．統合関係医療機関）'!B$3&amp;""</f>
        <v/>
      </c>
      <c r="C11" s="527"/>
      <c r="D11" s="527"/>
      <c r="E11" s="68" t="str">
        <f>'支給申請額算定シート（Ⅷ．統合関係医療機関）'!C$5&amp;""</f>
        <v/>
      </c>
      <c r="F11" s="83">
        <f t="shared" si="3"/>
        <v>0</v>
      </c>
      <c r="G11" s="84">
        <f>'支給申請額算定シート（Ⅷ．統合関係医療機関）'!C$11</f>
        <v>0</v>
      </c>
      <c r="H11" s="85">
        <f>'支給申請額算定シート（Ⅷ．統合関係医療機関）'!D$11</f>
        <v>0</v>
      </c>
      <c r="I11" s="85">
        <f>'支給申請額算定シート（Ⅷ．統合関係医療機関）'!E$11</f>
        <v>0</v>
      </c>
      <c r="J11" s="85">
        <f>'支給申請額算定シート（Ⅷ．統合関係医療機関）'!F$11</f>
        <v>0</v>
      </c>
      <c r="K11" s="86">
        <f>'支給申請額算定シート（Ⅷ．統合関係医療機関）'!G$11</f>
        <v>0</v>
      </c>
      <c r="L11" s="87">
        <f t="shared" si="4"/>
        <v>0</v>
      </c>
      <c r="M11" s="84">
        <f>'支給申請額算定シート（Ⅷ．統合関係医療機関）'!C$18</f>
        <v>0</v>
      </c>
      <c r="N11" s="85">
        <f>'支給申請額算定シート（Ⅷ．統合関係医療機関）'!D$18</f>
        <v>0</v>
      </c>
      <c r="O11" s="85">
        <f>'支給申請額算定シート（Ⅷ．統合関係医療機関）'!E$18</f>
        <v>0</v>
      </c>
      <c r="P11" s="88">
        <f>'支給申請額算定シート（Ⅷ．統合関係医療機関）'!F$18</f>
        <v>0</v>
      </c>
      <c r="Q11" s="86">
        <f>'支給申請額算定シート（Ⅷ．統合関係医療機関）'!G$18</f>
        <v>0</v>
      </c>
      <c r="R11" s="87">
        <f t="shared" si="5"/>
        <v>0</v>
      </c>
      <c r="S11" s="84">
        <f>'支給申請額算定シート（Ⅷ．統合関係医療機関）'!C$22</f>
        <v>0</v>
      </c>
      <c r="T11" s="85">
        <f>'支給申請額算定シート（Ⅷ．統合関係医療機関）'!D$22</f>
        <v>0</v>
      </c>
      <c r="U11" s="85">
        <f>'支給申請額算定シート（Ⅷ．統合関係医療機関）'!E$22</f>
        <v>0</v>
      </c>
      <c r="V11" s="86">
        <f>'支給申請額算定シート（Ⅷ．統合関係医療機関）'!F$22</f>
        <v>0</v>
      </c>
      <c r="W11" s="230">
        <f t="shared" si="2"/>
        <v>0</v>
      </c>
      <c r="X11" s="84">
        <f>'支給申請額算定シート（Ⅷ．統合関係医療機関）'!C$26</f>
        <v>0</v>
      </c>
      <c r="Y11" s="86">
        <f>'支給申請額算定シート（Ⅷ．統合関係医療機関）'!D$26</f>
        <v>0</v>
      </c>
      <c r="Z11" s="87">
        <f>'支給申請額算定シート（Ⅷ．統合関係医療機関）'!I$33</f>
        <v>0</v>
      </c>
      <c r="AA11" s="95">
        <f>'支給申請額算定シート（Ⅷ．統合関係医療機関）'!N$42</f>
        <v>0</v>
      </c>
      <c r="AB11" s="87">
        <f>'支給申請額算定シート（Ⅷ．統合関係医療機関）'!M$42</f>
        <v>0</v>
      </c>
      <c r="AC11" s="96">
        <f>'支給申請額算定シート（Ⅷ．統合関係医療機関）'!C$63</f>
        <v>0</v>
      </c>
    </row>
    <row r="12" spans="1:29" ht="27" customHeight="1">
      <c r="A12" s="67" t="s">
        <v>79</v>
      </c>
      <c r="B12" s="527" t="str">
        <f>'支給申請額算定シート（Ⅸ．統合関係医療機関）'!B$3&amp;""</f>
        <v/>
      </c>
      <c r="C12" s="527"/>
      <c r="D12" s="527"/>
      <c r="E12" s="68" t="str">
        <f>'支給申請額算定シート（Ⅸ．統合関係医療機関）'!C$5&amp;""</f>
        <v/>
      </c>
      <c r="F12" s="83">
        <f t="shared" si="3"/>
        <v>0</v>
      </c>
      <c r="G12" s="84">
        <f>'支給申請額算定シート（Ⅸ．統合関係医療機関）'!C$11</f>
        <v>0</v>
      </c>
      <c r="H12" s="85">
        <f>'支給申請額算定シート（Ⅸ．統合関係医療機関）'!D$11</f>
        <v>0</v>
      </c>
      <c r="I12" s="85">
        <f>'支給申請額算定シート（Ⅸ．統合関係医療機関）'!E$11</f>
        <v>0</v>
      </c>
      <c r="J12" s="85">
        <f>'支給申請額算定シート（Ⅸ．統合関係医療機関）'!F$11</f>
        <v>0</v>
      </c>
      <c r="K12" s="86">
        <f>'支給申請額算定シート（Ⅸ．統合関係医療機関）'!G$11</f>
        <v>0</v>
      </c>
      <c r="L12" s="87">
        <f t="shared" si="4"/>
        <v>0</v>
      </c>
      <c r="M12" s="84">
        <f>'支給申請額算定シート（Ⅸ．統合関係医療機関）'!C$18</f>
        <v>0</v>
      </c>
      <c r="N12" s="85">
        <f>'支給申請額算定シート（Ⅸ．統合関係医療機関）'!D$18</f>
        <v>0</v>
      </c>
      <c r="O12" s="85">
        <f>'支給申請額算定シート（Ⅸ．統合関係医療機関）'!E$18</f>
        <v>0</v>
      </c>
      <c r="P12" s="88">
        <f>'支給申請額算定シート（Ⅸ．統合関係医療機関）'!F$18</f>
        <v>0</v>
      </c>
      <c r="Q12" s="86">
        <f>'支給申請額算定シート（Ⅸ．統合関係医療機関）'!G$18</f>
        <v>0</v>
      </c>
      <c r="R12" s="87">
        <f t="shared" si="5"/>
        <v>0</v>
      </c>
      <c r="S12" s="84">
        <f>'支給申請額算定シート（Ⅸ．統合関係医療機関）'!C$22</f>
        <v>0</v>
      </c>
      <c r="T12" s="85">
        <f>'支給申請額算定シート（Ⅸ．統合関係医療機関）'!D$22</f>
        <v>0</v>
      </c>
      <c r="U12" s="85">
        <f>'支給申請額算定シート（Ⅸ．統合関係医療機関）'!E$22</f>
        <v>0</v>
      </c>
      <c r="V12" s="86">
        <f>'支給申請額算定シート（Ⅸ．統合関係医療機関）'!F$22</f>
        <v>0</v>
      </c>
      <c r="W12" s="230">
        <f t="shared" si="2"/>
        <v>0</v>
      </c>
      <c r="X12" s="84">
        <f>'支給申請額算定シート（Ⅸ．統合関係医療機関）'!C$26</f>
        <v>0</v>
      </c>
      <c r="Y12" s="86">
        <f>'支給申請額算定シート（Ⅸ．統合関係医療機関）'!D$26</f>
        <v>0</v>
      </c>
      <c r="Z12" s="87">
        <f>'支給申請額算定シート（Ⅸ．統合関係医療機関）'!I$33</f>
        <v>0</v>
      </c>
      <c r="AA12" s="95">
        <f>'支給申請額算定シート（Ⅸ．統合関係医療機関）'!N$42</f>
        <v>0</v>
      </c>
      <c r="AB12" s="87">
        <f>'支給申請額算定シート（Ⅸ．統合関係医療機関）'!M$42</f>
        <v>0</v>
      </c>
      <c r="AC12" s="96">
        <f>'支給申請額算定シート（Ⅸ．統合関係医療機関）'!C$63</f>
        <v>0</v>
      </c>
    </row>
    <row r="13" spans="1:29" ht="27" customHeight="1" thickBot="1">
      <c r="A13" s="67" t="s">
        <v>81</v>
      </c>
      <c r="B13" s="527" t="str">
        <f>'支給申請額算定シート（Ⅹ．統合関係医療機関）'!B$3&amp;""</f>
        <v/>
      </c>
      <c r="C13" s="527"/>
      <c r="D13" s="527"/>
      <c r="E13" s="68" t="str">
        <f>'支給申請額算定シート（Ⅹ．統合関係医療機関）'!C$5&amp;""</f>
        <v/>
      </c>
      <c r="F13" s="83">
        <f t="shared" si="3"/>
        <v>0</v>
      </c>
      <c r="G13" s="84">
        <f>'支給申請額算定シート（Ⅹ．統合関係医療機関）'!C$11</f>
        <v>0</v>
      </c>
      <c r="H13" s="85">
        <f>'支給申請額算定シート（Ⅹ．統合関係医療機関）'!D$11</f>
        <v>0</v>
      </c>
      <c r="I13" s="85">
        <f>'支給申請額算定シート（Ⅹ．統合関係医療機関）'!E$11</f>
        <v>0</v>
      </c>
      <c r="J13" s="85">
        <f>'支給申請額算定シート（Ⅹ．統合関係医療機関）'!F$11</f>
        <v>0</v>
      </c>
      <c r="K13" s="86">
        <f>'支給申請額算定シート（Ⅹ．統合関係医療機関）'!G$11</f>
        <v>0</v>
      </c>
      <c r="L13" s="87">
        <f t="shared" si="4"/>
        <v>0</v>
      </c>
      <c r="M13" s="84">
        <f>'支給申請額算定シート（Ⅹ．統合関係医療機関）'!C$18</f>
        <v>0</v>
      </c>
      <c r="N13" s="85">
        <f>'支給申請額算定シート（Ⅹ．統合関係医療機関）'!D$18</f>
        <v>0</v>
      </c>
      <c r="O13" s="85">
        <f>'支給申請額算定シート（Ⅹ．統合関係医療機関）'!E$18</f>
        <v>0</v>
      </c>
      <c r="P13" s="88">
        <f>'支給申請額算定シート（Ⅹ．統合関係医療機関）'!F$18</f>
        <v>0</v>
      </c>
      <c r="Q13" s="86">
        <f>'支給申請額算定シート（Ⅹ．統合関係医療機関）'!G$18</f>
        <v>0</v>
      </c>
      <c r="R13" s="87">
        <f t="shared" si="5"/>
        <v>0</v>
      </c>
      <c r="S13" s="84">
        <f>'支給申請額算定シート（Ⅹ．統合関係医療機関）'!C$22</f>
        <v>0</v>
      </c>
      <c r="T13" s="85">
        <f>'支給申請額算定シート（Ⅹ．統合関係医療機関）'!D$22</f>
        <v>0</v>
      </c>
      <c r="U13" s="85">
        <f>'支給申請額算定シート（Ⅹ．統合関係医療機関）'!E$22</f>
        <v>0</v>
      </c>
      <c r="V13" s="86">
        <f>'支給申請額算定シート（Ⅹ．統合関係医療機関）'!F$22</f>
        <v>0</v>
      </c>
      <c r="W13" s="230">
        <f t="shared" si="2"/>
        <v>0</v>
      </c>
      <c r="X13" s="84">
        <f>'支給申請額算定シート（Ⅹ．統合関係医療機関）'!C$26</f>
        <v>0</v>
      </c>
      <c r="Y13" s="86">
        <f>'支給申請額算定シート（Ⅹ．統合関係医療機関）'!D$26</f>
        <v>0</v>
      </c>
      <c r="Z13" s="87">
        <f>'支給申請額算定シート（Ⅹ．統合関係医療機関）'!I$33</f>
        <v>0</v>
      </c>
      <c r="AA13" s="95">
        <f>'支給申請額算定シート（Ⅹ．統合関係医療機関）'!N$42</f>
        <v>0</v>
      </c>
      <c r="AB13" s="87">
        <f>'支給申請額算定シート（Ⅹ．統合関係医療機関）'!M$42</f>
        <v>0</v>
      </c>
      <c r="AC13" s="96">
        <f>'支給申請額算定シート（Ⅹ．統合関係医療機関）'!C$63</f>
        <v>0</v>
      </c>
    </row>
    <row r="14" spans="1:29" ht="27" customHeight="1" thickTop="1">
      <c r="A14" s="69"/>
      <c r="B14" s="69"/>
      <c r="C14" s="69"/>
      <c r="E14" s="70" t="s">
        <v>47</v>
      </c>
      <c r="F14" s="89">
        <f t="shared" ref="F14:K14" si="6">SUM(F4:F13)</f>
        <v>0</v>
      </c>
      <c r="G14" s="90">
        <f>SUM(G4:G13)</f>
        <v>0</v>
      </c>
      <c r="H14" s="91">
        <f>SUM(H4:H13)</f>
        <v>0</v>
      </c>
      <c r="I14" s="91">
        <f t="shared" si="6"/>
        <v>0</v>
      </c>
      <c r="J14" s="91">
        <f t="shared" si="6"/>
        <v>0</v>
      </c>
      <c r="K14" s="92">
        <f t="shared" si="6"/>
        <v>0</v>
      </c>
      <c r="L14" s="93">
        <f t="shared" ref="L14:Y14" si="7">SUM(L4:L13)</f>
        <v>0</v>
      </c>
      <c r="M14" s="90">
        <f t="shared" si="7"/>
        <v>0</v>
      </c>
      <c r="N14" s="91">
        <f t="shared" si="7"/>
        <v>0</v>
      </c>
      <c r="O14" s="91">
        <f t="shared" si="7"/>
        <v>0</v>
      </c>
      <c r="P14" s="94">
        <f t="shared" si="7"/>
        <v>0</v>
      </c>
      <c r="Q14" s="92">
        <f>SUM(Q4:Q13)</f>
        <v>0</v>
      </c>
      <c r="R14" s="93">
        <f t="shared" si="7"/>
        <v>0</v>
      </c>
      <c r="S14" s="90">
        <f t="shared" si="7"/>
        <v>0</v>
      </c>
      <c r="T14" s="91">
        <f t="shared" si="7"/>
        <v>0</v>
      </c>
      <c r="U14" s="91">
        <f t="shared" si="7"/>
        <v>0</v>
      </c>
      <c r="V14" s="92">
        <f t="shared" si="7"/>
        <v>0</v>
      </c>
      <c r="W14" s="231">
        <f t="shared" si="7"/>
        <v>0</v>
      </c>
      <c r="X14" s="90">
        <f t="shared" si="7"/>
        <v>0</v>
      </c>
      <c r="Y14" s="92">
        <f t="shared" si="7"/>
        <v>0</v>
      </c>
      <c r="Z14" s="93">
        <f>SUM(Z4:Z13)</f>
        <v>0</v>
      </c>
      <c r="AA14" s="71"/>
      <c r="AB14" s="71"/>
      <c r="AC14" s="97">
        <f>SUM(AC4:AC13)</f>
        <v>0</v>
      </c>
    </row>
    <row r="15" spans="1:29" ht="27" customHeight="1">
      <c r="A15" s="72"/>
      <c r="B15" s="72"/>
      <c r="C15" s="72"/>
      <c r="D15" s="72"/>
      <c r="F15" s="72"/>
      <c r="G15" s="72"/>
      <c r="H15" s="72"/>
      <c r="I15" s="72"/>
      <c r="J15" s="72"/>
      <c r="N15" s="73"/>
      <c r="O15" s="73"/>
      <c r="R15" s="232" t="s">
        <v>181</v>
      </c>
      <c r="T15" s="73"/>
      <c r="U15" s="73"/>
    </row>
    <row r="16" spans="1:29" ht="39.950000000000003" customHeight="1">
      <c r="A16" s="516" t="s">
        <v>92</v>
      </c>
      <c r="B16" s="517"/>
      <c r="C16" s="499" t="s">
        <v>90</v>
      </c>
      <c r="D16" s="500"/>
      <c r="E16" s="512" t="s">
        <v>89</v>
      </c>
      <c r="F16" s="513"/>
      <c r="G16" s="500" t="s">
        <v>91</v>
      </c>
      <c r="H16" s="500"/>
      <c r="I16" s="499" t="s">
        <v>93</v>
      </c>
      <c r="J16" s="500"/>
      <c r="K16" s="73"/>
      <c r="L16" s="73"/>
      <c r="P16" s="73"/>
      <c r="Q16" s="73"/>
      <c r="R16" s="73"/>
    </row>
    <row r="17" spans="1:29" ht="27" customHeight="1">
      <c r="A17" s="518" t="str">
        <f>IF(G17&gt;=I17,"○","×")</f>
        <v>○</v>
      </c>
      <c r="B17" s="519"/>
      <c r="C17" s="501">
        <f>SUM(G14,H14,J14)</f>
        <v>0</v>
      </c>
      <c r="D17" s="511"/>
      <c r="E17" s="507">
        <f>SUM(M14,N14,P14)</f>
        <v>0</v>
      </c>
      <c r="F17" s="508"/>
      <c r="G17" s="501">
        <f>C17-E17</f>
        <v>0</v>
      </c>
      <c r="H17" s="502"/>
      <c r="I17" s="501">
        <f>Z14</f>
        <v>0</v>
      </c>
      <c r="J17" s="502"/>
      <c r="K17" s="73"/>
      <c r="L17" s="73"/>
      <c r="P17" s="73"/>
      <c r="Q17" s="73"/>
      <c r="R17" s="73"/>
    </row>
    <row r="18" spans="1:29" ht="9.9499999999999993" customHeight="1">
      <c r="A18" s="72"/>
      <c r="B18" s="72"/>
      <c r="C18" s="72"/>
      <c r="D18" s="72"/>
      <c r="F18" s="72"/>
      <c r="G18" s="72"/>
      <c r="H18" s="72"/>
      <c r="I18" s="72"/>
      <c r="M18" s="73"/>
      <c r="N18" s="73"/>
      <c r="S18" s="73"/>
      <c r="T18" s="73"/>
    </row>
    <row r="19" spans="1:29" ht="39.950000000000003" customHeight="1">
      <c r="A19" s="524" t="s">
        <v>120</v>
      </c>
      <c r="B19" s="524"/>
      <c r="C19" s="509" t="s">
        <v>119</v>
      </c>
      <c r="D19" s="510"/>
      <c r="E19" s="72"/>
      <c r="F19" s="72"/>
      <c r="G19" s="72"/>
      <c r="L19" s="73"/>
      <c r="M19" s="73"/>
      <c r="R19" s="73"/>
      <c r="S19" s="73"/>
    </row>
    <row r="20" spans="1:29" ht="27" customHeight="1">
      <c r="A20" s="515" t="str">
        <f>IF(C20=0,"○","×")</f>
        <v>○</v>
      </c>
      <c r="B20" s="515"/>
      <c r="C20" s="507">
        <f>R14</f>
        <v>0</v>
      </c>
      <c r="D20" s="508"/>
      <c r="E20" s="72"/>
      <c r="F20" s="72"/>
      <c r="G20" s="72"/>
      <c r="L20" s="73"/>
      <c r="M20" s="73"/>
      <c r="R20" s="73"/>
      <c r="S20" s="73"/>
    </row>
    <row r="21" spans="1:29" ht="9.9499999999999993" customHeight="1">
      <c r="A21" s="72"/>
      <c r="B21" s="72"/>
      <c r="C21" s="72"/>
      <c r="E21" s="72"/>
      <c r="F21" s="72"/>
      <c r="G21" s="72"/>
      <c r="H21" s="72"/>
      <c r="I21" s="72"/>
      <c r="M21" s="73"/>
      <c r="N21" s="73"/>
      <c r="S21" s="73"/>
      <c r="T21" s="73"/>
    </row>
    <row r="22" spans="1:29" ht="39.950000000000003" customHeight="1">
      <c r="A22" s="516" t="s">
        <v>87</v>
      </c>
      <c r="B22" s="523"/>
      <c r="C22" s="520" t="s">
        <v>118</v>
      </c>
      <c r="D22" s="521"/>
      <c r="E22" s="72"/>
      <c r="F22" s="72"/>
      <c r="G22" s="72"/>
      <c r="H22" s="72"/>
      <c r="K22" s="73"/>
      <c r="L22" s="73"/>
      <c r="P22" s="73"/>
      <c r="Q22" s="73"/>
      <c r="R22" s="73"/>
    </row>
    <row r="23" spans="1:29" ht="27" customHeight="1">
      <c r="A23" s="515" t="str">
        <f>IF(C23&gt;0,"○","×")</f>
        <v>×</v>
      </c>
      <c r="B23" s="515"/>
      <c r="C23" s="522">
        <f>COUNTIFS(F4:F13,"&gt;=20",E4:E13,"廃止*")</f>
        <v>0</v>
      </c>
      <c r="D23" s="508"/>
      <c r="E23" s="72"/>
      <c r="F23" s="72"/>
      <c r="G23" s="72"/>
      <c r="H23" s="72"/>
      <c r="K23" s="73"/>
      <c r="L23" s="73"/>
      <c r="P23" s="73"/>
      <c r="Q23" s="73"/>
      <c r="R23" s="73"/>
    </row>
    <row r="24" spans="1:29" ht="9.9499999999999993" customHeight="1" thickBot="1">
      <c r="A24" s="72"/>
      <c r="B24" s="72"/>
      <c r="C24" s="72"/>
      <c r="E24" s="72"/>
      <c r="F24" s="72"/>
      <c r="G24" s="72"/>
      <c r="H24" s="72"/>
      <c r="I24" s="72"/>
      <c r="J24" s="72"/>
      <c r="N24" s="73"/>
      <c r="O24" s="73"/>
      <c r="T24" s="73"/>
      <c r="U24" s="73"/>
    </row>
    <row r="25" spans="1:29" ht="39.950000000000003" customHeight="1">
      <c r="A25" s="516" t="s">
        <v>86</v>
      </c>
      <c r="B25" s="517"/>
      <c r="C25" s="499" t="s">
        <v>121</v>
      </c>
      <c r="D25" s="500"/>
      <c r="E25" s="512" t="s">
        <v>122</v>
      </c>
      <c r="F25" s="513"/>
      <c r="G25" s="500" t="s">
        <v>123</v>
      </c>
      <c r="H25" s="500"/>
      <c r="L25" s="73"/>
      <c r="M25" s="73"/>
      <c r="R25" s="73"/>
      <c r="S25" s="73"/>
      <c r="AB25" s="503" t="s">
        <v>88</v>
      </c>
      <c r="AC25" s="504"/>
    </row>
    <row r="26" spans="1:29" ht="27" customHeight="1" thickBot="1">
      <c r="A26" s="518" t="str">
        <f>IF(G26&gt;=10%,"○","×")</f>
        <v>○</v>
      </c>
      <c r="B26" s="519"/>
      <c r="C26" s="501">
        <f>SUM(G14,H14,J14)</f>
        <v>0</v>
      </c>
      <c r="D26" s="511"/>
      <c r="E26" s="507">
        <f>Z14</f>
        <v>0</v>
      </c>
      <c r="F26" s="508"/>
      <c r="G26" s="514" t="str">
        <f>IFERROR(E26/C26,"－")</f>
        <v>－</v>
      </c>
      <c r="H26" s="514"/>
      <c r="L26" s="73"/>
      <c r="M26" s="73"/>
      <c r="R26" s="73"/>
      <c r="S26" s="73"/>
      <c r="AB26" s="505" t="str">
        <f>IF(AND(A17="○",A20="○",A23="○",A26="○"),AC14,"－")</f>
        <v>－</v>
      </c>
      <c r="AC26" s="506"/>
    </row>
    <row r="27" spans="1:29" ht="9.9499999999999993" customHeight="1">
      <c r="A27" s="72"/>
      <c r="B27" s="72"/>
      <c r="C27" s="72"/>
      <c r="D27" s="72"/>
      <c r="F27" s="72"/>
      <c r="G27" s="72"/>
      <c r="H27" s="72"/>
      <c r="I27" s="72"/>
      <c r="M27" s="73"/>
      <c r="N27" s="73"/>
      <c r="S27" s="73"/>
      <c r="T27" s="73"/>
    </row>
    <row r="28" spans="1:29" ht="27" customHeight="1">
      <c r="E28" s="72"/>
      <c r="F28" s="72"/>
      <c r="G28" s="72"/>
      <c r="H28" s="72"/>
      <c r="I28" s="72"/>
      <c r="J28" s="72"/>
      <c r="N28" s="73"/>
      <c r="O28" s="73"/>
      <c r="T28" s="73"/>
      <c r="U28" s="73"/>
    </row>
    <row r="29" spans="1:29" ht="18" customHeight="1">
      <c r="E29" s="72"/>
      <c r="F29" s="72"/>
      <c r="G29" s="72"/>
      <c r="H29" s="72"/>
      <c r="I29" s="72"/>
      <c r="J29" s="72"/>
    </row>
    <row r="30" spans="1:29" ht="18" customHeight="1">
      <c r="A30" s="72"/>
      <c r="B30" s="72"/>
      <c r="C30" s="72"/>
      <c r="E30" s="72"/>
      <c r="F30" s="72"/>
      <c r="G30" s="72"/>
      <c r="H30" s="72"/>
      <c r="I30" s="72"/>
      <c r="J30" s="72"/>
    </row>
    <row r="31" spans="1:29" ht="18" customHeight="1">
      <c r="A31" s="72"/>
      <c r="B31" s="72"/>
      <c r="C31" s="72"/>
      <c r="D31" s="72"/>
      <c r="F31" s="72"/>
      <c r="G31" s="72"/>
      <c r="H31" s="72"/>
      <c r="I31" s="72"/>
      <c r="J31" s="72"/>
    </row>
    <row r="32" spans="1:29" ht="18" customHeight="1">
      <c r="A32" s="72"/>
      <c r="B32" s="72"/>
      <c r="C32" s="72"/>
      <c r="D32" s="72"/>
      <c r="F32" s="72"/>
      <c r="G32" s="72"/>
      <c r="H32" s="72"/>
      <c r="I32" s="72"/>
      <c r="J32" s="72"/>
    </row>
    <row r="33" spans="1:10" ht="18" customHeight="1">
      <c r="A33" s="74"/>
      <c r="B33" s="75"/>
      <c r="C33" s="74"/>
      <c r="D33" s="74"/>
      <c r="F33" s="74"/>
      <c r="G33" s="72"/>
      <c r="H33" s="72"/>
      <c r="I33" s="74"/>
      <c r="J33" s="72"/>
    </row>
    <row r="34" spans="1:10" ht="18" customHeight="1">
      <c r="A34" s="74"/>
      <c r="B34" s="75"/>
      <c r="C34" s="72"/>
      <c r="D34" s="72"/>
      <c r="F34" s="72"/>
      <c r="G34" s="72"/>
      <c r="H34" s="72"/>
      <c r="I34" s="74"/>
      <c r="J34" s="76"/>
    </row>
    <row r="35" spans="1:10" ht="18" customHeight="1">
      <c r="A35" s="72"/>
      <c r="B35" s="72"/>
      <c r="C35" s="72"/>
      <c r="D35" s="72"/>
      <c r="F35" s="72"/>
      <c r="G35" s="72"/>
      <c r="H35" s="72"/>
      <c r="I35" s="72"/>
      <c r="J35" s="72"/>
    </row>
    <row r="36" spans="1:10" ht="18" customHeight="1">
      <c r="A36" s="74"/>
      <c r="B36" s="77"/>
      <c r="C36" s="74"/>
      <c r="D36" s="74"/>
      <c r="F36" s="74"/>
      <c r="G36" s="74"/>
      <c r="H36" s="74"/>
      <c r="I36" s="72"/>
      <c r="J36" s="72"/>
    </row>
    <row r="37" spans="1:10" ht="18" customHeight="1">
      <c r="A37" s="74"/>
      <c r="B37" s="77"/>
      <c r="C37" s="74"/>
      <c r="D37" s="74"/>
      <c r="F37" s="74"/>
      <c r="G37" s="74"/>
      <c r="H37" s="74"/>
      <c r="I37" s="74"/>
      <c r="J37" s="72"/>
    </row>
    <row r="38" spans="1:10" ht="18" customHeight="1">
      <c r="A38" s="74"/>
      <c r="B38" s="77"/>
      <c r="C38" s="72"/>
      <c r="D38" s="72"/>
      <c r="F38" s="72"/>
      <c r="G38" s="72"/>
      <c r="H38" s="72"/>
      <c r="I38" s="74"/>
      <c r="J38" s="76"/>
    </row>
    <row r="39" spans="1:10" ht="18" customHeight="1">
      <c r="A39" s="72"/>
      <c r="B39" s="72"/>
      <c r="C39" s="72"/>
      <c r="D39" s="72"/>
      <c r="F39" s="72"/>
      <c r="G39" s="72"/>
      <c r="H39" s="72"/>
      <c r="I39" s="72"/>
      <c r="J39" s="72"/>
    </row>
    <row r="40" spans="1:10" ht="18" customHeight="1">
      <c r="A40" s="74"/>
      <c r="B40" s="75"/>
      <c r="C40" s="74"/>
      <c r="D40" s="74"/>
      <c r="F40" s="74"/>
      <c r="G40" s="74"/>
      <c r="H40" s="74"/>
      <c r="I40" s="72"/>
      <c r="J40" s="72"/>
    </row>
    <row r="41" spans="1:10" ht="18" customHeight="1">
      <c r="A41" s="74"/>
      <c r="B41" s="75"/>
      <c r="C41" s="74"/>
      <c r="D41" s="74"/>
      <c r="F41" s="74"/>
      <c r="G41" s="74"/>
      <c r="H41" s="74"/>
      <c r="I41" s="72"/>
      <c r="J41" s="72"/>
    </row>
    <row r="42" spans="1:10" ht="18" customHeight="1">
      <c r="A42" s="74"/>
      <c r="B42" s="75"/>
      <c r="C42" s="72"/>
      <c r="D42" s="72"/>
      <c r="F42" s="72"/>
      <c r="G42" s="72"/>
      <c r="H42" s="72"/>
      <c r="I42" s="72"/>
      <c r="J42" s="72"/>
    </row>
    <row r="43" spans="1:10" ht="18" customHeight="1">
      <c r="A43" s="72"/>
      <c r="B43" s="72"/>
      <c r="C43" s="72"/>
      <c r="D43" s="72"/>
      <c r="F43" s="72"/>
      <c r="G43" s="72"/>
      <c r="H43" s="72"/>
      <c r="I43" s="72"/>
      <c r="J43" s="72"/>
    </row>
    <row r="44" spans="1:10" ht="18" customHeight="1">
      <c r="A44" s="74"/>
      <c r="B44" s="75"/>
      <c r="C44" s="74"/>
      <c r="D44" s="74"/>
      <c r="F44" s="74"/>
      <c r="G44" s="74"/>
      <c r="H44" s="72"/>
      <c r="I44" s="72"/>
      <c r="J44" s="72"/>
    </row>
    <row r="45" spans="1:10" ht="18" customHeight="1">
      <c r="A45" s="74"/>
      <c r="B45" s="75"/>
      <c r="C45" s="78"/>
      <c r="D45" s="78"/>
      <c r="F45" s="78"/>
      <c r="G45" s="78"/>
      <c r="H45" s="72"/>
      <c r="I45" s="72"/>
      <c r="J45" s="72"/>
    </row>
    <row r="46" spans="1:10" ht="18" customHeight="1">
      <c r="A46" s="72"/>
      <c r="B46" s="72"/>
      <c r="C46" s="72"/>
      <c r="D46" s="72"/>
      <c r="F46" s="72"/>
      <c r="G46" s="72"/>
      <c r="H46" s="72"/>
      <c r="I46" s="72"/>
      <c r="J46" s="72"/>
    </row>
    <row r="47" spans="1:10" ht="18" customHeight="1">
      <c r="A47" s="74"/>
      <c r="B47" s="79"/>
      <c r="C47" s="80"/>
      <c r="D47" s="72"/>
      <c r="F47" s="72"/>
      <c r="G47" s="72"/>
      <c r="H47" s="72"/>
      <c r="I47" s="72"/>
      <c r="J47" s="72"/>
    </row>
    <row r="48" spans="1:10" ht="18" customHeight="1">
      <c r="A48" s="72"/>
      <c r="B48" s="72"/>
      <c r="C48" s="72"/>
      <c r="D48" s="72"/>
      <c r="F48" s="72"/>
      <c r="G48" s="72"/>
      <c r="H48" s="72"/>
      <c r="I48" s="72"/>
      <c r="J48" s="72"/>
    </row>
    <row r="49" spans="1:10" ht="18" customHeight="1">
      <c r="A49" s="74"/>
      <c r="B49" s="79"/>
      <c r="C49" s="72"/>
      <c r="D49" s="72"/>
      <c r="F49" s="72"/>
      <c r="G49" s="72"/>
      <c r="H49" s="72"/>
      <c r="I49" s="72"/>
      <c r="J49" s="72"/>
    </row>
    <row r="50" spans="1:10" ht="18" customHeight="1">
      <c r="A50" s="72"/>
      <c r="B50" s="72"/>
      <c r="C50" s="72"/>
      <c r="D50" s="72"/>
      <c r="F50" s="72"/>
      <c r="G50" s="72"/>
      <c r="H50" s="72"/>
      <c r="I50" s="72"/>
      <c r="J50" s="72"/>
    </row>
    <row r="51" spans="1:10" ht="18" customHeight="1">
      <c r="A51" s="74"/>
      <c r="B51" s="75"/>
      <c r="C51" s="81"/>
      <c r="D51" s="81"/>
      <c r="F51" s="72"/>
      <c r="G51" s="72"/>
      <c r="H51" s="72"/>
      <c r="I51" s="72"/>
      <c r="J51" s="72"/>
    </row>
    <row r="52" spans="1:10" ht="18" customHeight="1">
      <c r="A52" s="74"/>
      <c r="B52" s="75"/>
      <c r="C52" s="78"/>
      <c r="D52" s="78"/>
      <c r="F52" s="72"/>
      <c r="G52" s="72"/>
      <c r="H52" s="72"/>
      <c r="I52" s="72"/>
      <c r="J52" s="72"/>
    </row>
    <row r="53" spans="1:10" ht="18" customHeight="1">
      <c r="A53" s="72"/>
      <c r="B53" s="72"/>
      <c r="C53" s="72"/>
      <c r="D53" s="72"/>
      <c r="F53" s="72"/>
      <c r="G53" s="72"/>
      <c r="H53" s="72"/>
      <c r="I53" s="72"/>
      <c r="J53" s="72"/>
    </row>
    <row r="54" spans="1:10" ht="18" customHeight="1">
      <c r="A54" s="74"/>
      <c r="B54" s="75"/>
      <c r="C54" s="81"/>
      <c r="D54" s="81"/>
      <c r="F54" s="72"/>
      <c r="G54" s="72"/>
      <c r="H54" s="72"/>
      <c r="I54" s="72"/>
      <c r="J54" s="72"/>
    </row>
    <row r="55" spans="1:10" ht="18" customHeight="1">
      <c r="A55" s="74"/>
      <c r="B55" s="75"/>
      <c r="C55" s="78"/>
      <c r="D55" s="78"/>
      <c r="F55" s="72"/>
      <c r="G55" s="72"/>
      <c r="H55" s="72"/>
      <c r="I55" s="72"/>
      <c r="J55" s="72"/>
    </row>
    <row r="56" spans="1:10" ht="18" customHeight="1">
      <c r="A56" s="72"/>
      <c r="B56" s="72"/>
      <c r="C56" s="72"/>
      <c r="D56" s="72"/>
      <c r="F56" s="72"/>
      <c r="G56" s="72"/>
      <c r="H56" s="72"/>
      <c r="I56" s="72"/>
      <c r="J56" s="72"/>
    </row>
    <row r="57" spans="1:10" ht="18" customHeight="1">
      <c r="A57" s="74"/>
      <c r="B57" s="72"/>
      <c r="C57" s="82"/>
      <c r="D57" s="72"/>
      <c r="F57" s="72"/>
      <c r="G57" s="74"/>
      <c r="H57" s="72"/>
      <c r="I57" s="72"/>
      <c r="J57" s="72"/>
    </row>
    <row r="58" spans="1:10" ht="18" customHeight="1">
      <c r="A58" s="72"/>
      <c r="B58" s="72"/>
      <c r="C58" s="72"/>
      <c r="D58" s="72"/>
      <c r="F58" s="72"/>
      <c r="G58" s="72"/>
      <c r="H58" s="72"/>
      <c r="I58" s="72"/>
      <c r="J58" s="72"/>
    </row>
    <row r="59" spans="1:10">
      <c r="A59" s="72"/>
      <c r="B59" s="72"/>
      <c r="C59" s="72"/>
      <c r="D59" s="72"/>
      <c r="F59" s="72"/>
      <c r="G59" s="72"/>
      <c r="H59" s="72"/>
    </row>
    <row r="60" spans="1:10">
      <c r="A60" s="72"/>
      <c r="B60" s="72"/>
      <c r="C60" s="72"/>
      <c r="D60" s="72"/>
      <c r="F60" s="72"/>
      <c r="G60" s="72"/>
      <c r="H60" s="72"/>
    </row>
    <row r="61" spans="1:10">
      <c r="A61" s="72"/>
      <c r="B61" s="72"/>
      <c r="C61" s="72"/>
      <c r="D61" s="72"/>
      <c r="F61" s="72"/>
      <c r="G61" s="72"/>
      <c r="H61" s="72"/>
    </row>
  </sheetData>
  <sheetProtection sheet="1" objects="1" scenarios="1"/>
  <dataConsolidate/>
  <mergeCells count="49">
    <mergeCell ref="B6:D6"/>
    <mergeCell ref="A2:A3"/>
    <mergeCell ref="B13:D13"/>
    <mergeCell ref="E2:E3"/>
    <mergeCell ref="L2:Q2"/>
    <mergeCell ref="F2:K2"/>
    <mergeCell ref="B2:D3"/>
    <mergeCell ref="B12:D12"/>
    <mergeCell ref="A20:B20"/>
    <mergeCell ref="AC2:AC3"/>
    <mergeCell ref="B7:D7"/>
    <mergeCell ref="B9:D9"/>
    <mergeCell ref="B10:D10"/>
    <mergeCell ref="B11:D11"/>
    <mergeCell ref="B8:D8"/>
    <mergeCell ref="AA2:AA3"/>
    <mergeCell ref="AB2:AB3"/>
    <mergeCell ref="B4:D4"/>
    <mergeCell ref="R2:V2"/>
    <mergeCell ref="Z2:Z3"/>
    <mergeCell ref="B5:D5"/>
    <mergeCell ref="A16:B16"/>
    <mergeCell ref="C16:D16"/>
    <mergeCell ref="W2:Y2"/>
    <mergeCell ref="A17:B17"/>
    <mergeCell ref="C17:D17"/>
    <mergeCell ref="E17:F17"/>
    <mergeCell ref="G17:H17"/>
    <mergeCell ref="A19:B19"/>
    <mergeCell ref="A23:B23"/>
    <mergeCell ref="A25:B25"/>
    <mergeCell ref="A26:B26"/>
    <mergeCell ref="C22:D22"/>
    <mergeCell ref="C23:D23"/>
    <mergeCell ref="A22:B22"/>
    <mergeCell ref="I16:J16"/>
    <mergeCell ref="I17:J17"/>
    <mergeCell ref="AB25:AC25"/>
    <mergeCell ref="AB26:AC26"/>
    <mergeCell ref="C20:D20"/>
    <mergeCell ref="C19:D19"/>
    <mergeCell ref="C25:D25"/>
    <mergeCell ref="C26:D26"/>
    <mergeCell ref="E26:F26"/>
    <mergeCell ref="E25:F25"/>
    <mergeCell ref="G26:H26"/>
    <mergeCell ref="G25:H25"/>
    <mergeCell ref="E16:F16"/>
    <mergeCell ref="G16:H16"/>
  </mergeCells>
  <phoneticPr fontId="1"/>
  <conditionalFormatting sqref="R15">
    <cfRule type="expression" dxfId="71" priority="2">
      <formula>$R$14&lt;&gt;0</formula>
    </cfRule>
  </conditionalFormatting>
  <conditionalFormatting sqref="R14">
    <cfRule type="expression" dxfId="70" priority="1">
      <formula>$R$14&lt;&gt;0</formula>
    </cfRule>
  </conditionalFormatting>
  <hyperlinks>
    <hyperlink ref="A4" location="'支給申請額算定シート（Ⅰ．代表医療機関）'!B5" display="Ⅰ" xr:uid="{00000000-0004-0000-0100-000000000000}"/>
    <hyperlink ref="A5" location="'支給申請額算定シート（Ⅱ．統合関係医療機関）'!B3" display="Ⅱ" xr:uid="{00000000-0004-0000-0100-000001000000}"/>
    <hyperlink ref="A6" location="'支給申請額算定シート（Ⅲ．統合関係医療機関）'!B3" display="Ⅲ" xr:uid="{00000000-0004-0000-0100-000002000000}"/>
    <hyperlink ref="A7" location="'支給申請額算定シート（Ⅳ．統合関係医療機関）'!B3" display="Ⅳ" xr:uid="{00000000-0004-0000-0100-000003000000}"/>
    <hyperlink ref="A8" location="'支給申請額算定シート（Ⅴ．統合関係医療機関）'!B3" display="Ⅴ" xr:uid="{00000000-0004-0000-0100-000004000000}"/>
    <hyperlink ref="A9" location="'支給申請額算定シート（Ⅵ．統合関係医療機関）'!B3" display="Ⅵ" xr:uid="{00000000-0004-0000-0100-000005000000}"/>
    <hyperlink ref="A10" location="'支給申請額算定シート（Ⅶ．統合関係医療機関）'!B3" display="Ⅶ" xr:uid="{00000000-0004-0000-0100-000006000000}"/>
    <hyperlink ref="A11" location="'支給申請額算定シート（Ⅷ．統合関係医療機関）'!B3" display="Ⅷ" xr:uid="{00000000-0004-0000-0100-000007000000}"/>
    <hyperlink ref="A12" location="'支給申請額算定シート（Ⅸ．統合関係医療機関）'!B3" display="Ⅸ" xr:uid="{00000000-0004-0000-0100-000008000000}"/>
    <hyperlink ref="A13" location="'支給申請額算定シート（Ⅹ．統合関係医療機関）'!B3" display="Ⅹ" xr:uid="{00000000-0004-0000-0100-000009000000}"/>
  </hyperlink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36</v>
      </c>
    </row>
    <row r="2" spans="1:23" ht="15" customHeight="1">
      <c r="A2" s="175" t="s">
        <v>44</v>
      </c>
      <c r="B2" s="175" t="s">
        <v>163</v>
      </c>
      <c r="C2" s="581" t="s">
        <v>50</v>
      </c>
      <c r="D2" s="582"/>
      <c r="E2" s="582"/>
      <c r="F2" s="583"/>
      <c r="G2" s="540" t="s">
        <v>164</v>
      </c>
      <c r="H2" s="540"/>
      <c r="I2" s="540"/>
      <c r="K2" s="161"/>
      <c r="L2" s="161"/>
      <c r="M2" s="162"/>
      <c r="N2" s="162"/>
      <c r="O2" s="162"/>
      <c r="P2" s="162"/>
      <c r="Q2" s="161"/>
      <c r="R2" s="161"/>
      <c r="S2" s="162"/>
      <c r="T2" s="162"/>
      <c r="U2" s="162"/>
      <c r="V2" s="162"/>
      <c r="W2" s="161"/>
    </row>
    <row r="3" spans="1:23" ht="26.25" customHeight="1">
      <c r="A3" s="578" t="s">
        <v>64</v>
      </c>
      <c r="B3" s="176" t="str">
        <f>申請書!N34&amp;""</f>
        <v/>
      </c>
      <c r="C3" s="584" t="str">
        <f>申請書!N42&amp;""</f>
        <v/>
      </c>
      <c r="D3" s="585"/>
      <c r="E3" s="585"/>
      <c r="F3" s="586"/>
      <c r="G3" s="589" t="str">
        <f>申請書!AZ34&amp;""</f>
        <v/>
      </c>
      <c r="H3" s="589"/>
      <c r="I3" s="589"/>
    </row>
    <row r="4" spans="1:23" ht="15" customHeight="1">
      <c r="A4" s="578"/>
      <c r="B4" s="175" t="s">
        <v>51</v>
      </c>
      <c r="C4" s="579" t="s">
        <v>49</v>
      </c>
      <c r="D4" s="579"/>
      <c r="K4" s="161"/>
      <c r="L4" s="161"/>
      <c r="M4" s="162"/>
      <c r="N4" s="162"/>
      <c r="O4" s="162"/>
      <c r="P4" s="162"/>
      <c r="Q4" s="161"/>
      <c r="R4" s="161"/>
      <c r="S4" s="162"/>
      <c r="T4" s="162"/>
      <c r="U4" s="162"/>
      <c r="V4" s="162"/>
      <c r="W4" s="161"/>
    </row>
    <row r="5" spans="1:23" ht="26.25" customHeight="1">
      <c r="A5" s="578"/>
      <c r="B5" s="172"/>
      <c r="C5" s="580"/>
      <c r="D5" s="580"/>
      <c r="K5" s="161"/>
      <c r="L5" s="161"/>
      <c r="M5" s="162"/>
      <c r="N5" s="162"/>
      <c r="O5" s="162"/>
      <c r="P5" s="162"/>
    </row>
    <row r="6" spans="1:23" ht="19.5" thickBot="1"/>
    <row r="7" spans="1:23" ht="14.1" customHeight="1" thickBot="1">
      <c r="A7" s="540">
        <v>1</v>
      </c>
      <c r="B7" s="547" t="s">
        <v>126</v>
      </c>
      <c r="C7" s="541" t="s">
        <v>13</v>
      </c>
      <c r="D7" s="543" t="s">
        <v>14</v>
      </c>
      <c r="E7" s="545" t="s">
        <v>15</v>
      </c>
      <c r="F7" s="567" t="s">
        <v>17</v>
      </c>
      <c r="G7" s="551" t="s">
        <v>16</v>
      </c>
      <c r="H7" s="553" t="s">
        <v>37</v>
      </c>
      <c r="I7" s="177"/>
    </row>
    <row r="8" spans="1:23" ht="14.1" customHeight="1" thickBot="1">
      <c r="A8" s="540"/>
      <c r="B8" s="548"/>
      <c r="C8" s="542"/>
      <c r="D8" s="544"/>
      <c r="E8" s="545"/>
      <c r="F8" s="568"/>
      <c r="G8" s="552"/>
      <c r="H8" s="554"/>
      <c r="I8" s="178" t="s">
        <v>128</v>
      </c>
      <c r="K8" s="174" t="s">
        <v>193</v>
      </c>
    </row>
    <row r="9" spans="1:23" ht="24" customHeight="1">
      <c r="A9" s="540"/>
      <c r="B9" s="179" t="s">
        <v>94</v>
      </c>
      <c r="C9" s="108"/>
      <c r="D9" s="109"/>
      <c r="E9" s="110"/>
      <c r="F9" s="111"/>
      <c r="G9" s="112"/>
      <c r="H9" s="180">
        <f>SUM(C9:G9)</f>
        <v>0</v>
      </c>
      <c r="I9" s="181">
        <f>SUM(C9,D9,F9)</f>
        <v>0</v>
      </c>
      <c r="K9" s="555" t="s">
        <v>132</v>
      </c>
      <c r="L9" s="556"/>
    </row>
    <row r="10" spans="1:23" ht="24" customHeight="1" thickBot="1">
      <c r="A10" s="540"/>
      <c r="B10" s="182" t="s">
        <v>127</v>
      </c>
      <c r="C10" s="113"/>
      <c r="D10" s="114"/>
      <c r="E10" s="115"/>
      <c r="F10" s="116"/>
      <c r="G10" s="117"/>
      <c r="H10" s="183">
        <f>SUM(C10:G10)</f>
        <v>0</v>
      </c>
      <c r="I10" s="184">
        <f>SUM(C10,D10,F10)</f>
        <v>0</v>
      </c>
      <c r="K10" s="557"/>
      <c r="L10" s="558"/>
    </row>
    <row r="11" spans="1:23" ht="24" customHeight="1" thickTop="1" thickBot="1">
      <c r="A11" s="540"/>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59" t="str">
        <f>IF(I9&lt;I10,"①","②")</f>
        <v>②</v>
      </c>
      <c r="L11" s="560"/>
    </row>
    <row r="12" spans="1:23" s="187" customFormat="1" ht="54" customHeight="1">
      <c r="A12" s="549" t="s">
        <v>129</v>
      </c>
      <c r="B12" s="550"/>
      <c r="C12" s="550"/>
      <c r="D12" s="550"/>
      <c r="E12" s="550"/>
      <c r="F12" s="550"/>
      <c r="G12" s="550"/>
      <c r="H12" s="550"/>
      <c r="I12" s="550"/>
      <c r="N12" s="174"/>
      <c r="O12" s="174"/>
      <c r="P12" s="174"/>
      <c r="Q12" s="174"/>
      <c r="R12" s="174"/>
    </row>
    <row r="13" spans="1:23" s="187" customFormat="1">
      <c r="A13" s="550" t="s">
        <v>130</v>
      </c>
      <c r="B13" s="550"/>
      <c r="C13" s="550"/>
      <c r="D13" s="550"/>
      <c r="E13" s="550"/>
      <c r="F13" s="550"/>
      <c r="G13" s="550"/>
      <c r="H13" s="550"/>
      <c r="I13" s="550"/>
      <c r="K13" s="174"/>
      <c r="L13" s="174"/>
      <c r="M13" s="174"/>
      <c r="N13" s="174"/>
      <c r="O13" s="174"/>
      <c r="P13" s="174"/>
      <c r="Q13" s="174"/>
      <c r="R13" s="174"/>
      <c r="S13" s="226"/>
    </row>
    <row r="14" spans="1:23" s="187" customFormat="1" ht="19.5" thickBot="1">
      <c r="A14" s="550" t="s">
        <v>131</v>
      </c>
      <c r="B14" s="550"/>
      <c r="C14" s="550"/>
      <c r="D14" s="550"/>
      <c r="E14" s="550"/>
      <c r="F14" s="550"/>
      <c r="G14" s="550"/>
      <c r="H14" s="550"/>
      <c r="I14" s="550"/>
      <c r="K14" s="174" t="s">
        <v>173</v>
      </c>
      <c r="L14" s="174"/>
      <c r="N14" s="174"/>
      <c r="O14" s="174"/>
      <c r="P14" s="174"/>
      <c r="Q14" s="174"/>
      <c r="R14" s="174"/>
      <c r="S14" s="225"/>
    </row>
    <row r="15" spans="1:23" ht="14.1" customHeight="1" thickBot="1">
      <c r="A15" s="187"/>
      <c r="B15" s="187"/>
      <c r="C15" s="187"/>
      <c r="D15" s="187"/>
      <c r="E15" s="187"/>
      <c r="F15" s="187"/>
      <c r="G15" s="187"/>
      <c r="H15" s="187"/>
      <c r="I15" s="187"/>
      <c r="K15" s="561" t="s">
        <v>167</v>
      </c>
      <c r="L15" s="562"/>
      <c r="M15" s="611" t="s">
        <v>13</v>
      </c>
      <c r="N15" s="611" t="s">
        <v>14</v>
      </c>
      <c r="O15" s="611" t="s">
        <v>15</v>
      </c>
      <c r="P15" s="592" t="s">
        <v>17</v>
      </c>
      <c r="Q15" s="613" t="s">
        <v>62</v>
      </c>
      <c r="R15" s="610" t="s">
        <v>37</v>
      </c>
      <c r="S15" s="123"/>
    </row>
    <row r="16" spans="1:23" ht="14.1" customHeight="1" thickBot="1">
      <c r="A16" s="540">
        <v>2</v>
      </c>
      <c r="B16" s="546" t="s">
        <v>63</v>
      </c>
      <c r="C16" s="541" t="s">
        <v>13</v>
      </c>
      <c r="D16" s="543" t="s">
        <v>14</v>
      </c>
      <c r="E16" s="545" t="s">
        <v>15</v>
      </c>
      <c r="F16" s="567" t="s">
        <v>17</v>
      </c>
      <c r="G16" s="552" t="s">
        <v>62</v>
      </c>
      <c r="H16" s="553" t="s">
        <v>37</v>
      </c>
      <c r="I16" s="177"/>
      <c r="K16" s="563"/>
      <c r="L16" s="564"/>
      <c r="M16" s="612"/>
      <c r="N16" s="612"/>
      <c r="O16" s="612"/>
      <c r="P16" s="593"/>
      <c r="Q16" s="566"/>
      <c r="R16" s="610"/>
      <c r="S16" s="124" t="s">
        <v>133</v>
      </c>
    </row>
    <row r="17" spans="1:19" ht="14.1" customHeight="1">
      <c r="A17" s="540"/>
      <c r="B17" s="546"/>
      <c r="C17" s="542"/>
      <c r="D17" s="544"/>
      <c r="E17" s="545"/>
      <c r="F17" s="568"/>
      <c r="G17" s="552"/>
      <c r="H17" s="554"/>
      <c r="I17" s="178" t="s">
        <v>38</v>
      </c>
      <c r="K17" s="565"/>
      <c r="L17" s="566"/>
      <c r="M17" s="125">
        <f>C18-C11</f>
        <v>0</v>
      </c>
      <c r="N17" s="125">
        <f>D18-D11</f>
        <v>0</v>
      </c>
      <c r="O17" s="125">
        <f>E18-E11</f>
        <v>0</v>
      </c>
      <c r="P17" s="126">
        <f>F18-F11</f>
        <v>0</v>
      </c>
      <c r="Q17" s="127">
        <f t="shared" ref="Q17" si="0">G18-G11</f>
        <v>0</v>
      </c>
      <c r="R17" s="128">
        <f>H18-H11</f>
        <v>0</v>
      </c>
      <c r="S17" s="125">
        <f>I18-I11</f>
        <v>0</v>
      </c>
    </row>
    <row r="18" spans="1:19" ht="24" customHeight="1" thickBot="1">
      <c r="A18" s="540"/>
      <c r="B18" s="546"/>
      <c r="C18" s="119"/>
      <c r="D18" s="120"/>
      <c r="E18" s="121"/>
      <c r="F18" s="122"/>
      <c r="G18" s="188">
        <v>0</v>
      </c>
      <c r="H18" s="189">
        <f>SUM(C18:G18)</f>
        <v>0</v>
      </c>
      <c r="I18" s="190">
        <f>SUM(C18,D18,F18)</f>
        <v>0</v>
      </c>
      <c r="K18" s="615" t="s">
        <v>168</v>
      </c>
      <c r="L18" s="163" t="s">
        <v>169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616"/>
      <c r="L19" s="239" t="s">
        <v>170</v>
      </c>
      <c r="M19" s="242">
        <f>IF(M17&lt;0,M17*-1,0)</f>
        <v>0</v>
      </c>
      <c r="N19" s="242">
        <f t="shared" ref="N19:P19" si="1">IF(N17&lt;0,N17*-1,0)</f>
        <v>0</v>
      </c>
      <c r="O19" s="242">
        <f t="shared" si="1"/>
        <v>0</v>
      </c>
      <c r="P19" s="243">
        <f t="shared" si="1"/>
        <v>0</v>
      </c>
      <c r="Q19" s="167"/>
      <c r="R19" s="165"/>
      <c r="S19" s="171">
        <f>IF(S17&lt;0,S17*-1,0)</f>
        <v>0</v>
      </c>
    </row>
    <row r="20" spans="1:19" ht="14.1" customHeight="1">
      <c r="A20" s="540">
        <v>3</v>
      </c>
      <c r="B20" s="546" t="s">
        <v>182</v>
      </c>
      <c r="C20" s="541" t="s">
        <v>13</v>
      </c>
      <c r="D20" s="543" t="s">
        <v>14</v>
      </c>
      <c r="E20" s="545" t="s">
        <v>15</v>
      </c>
      <c r="F20" s="567" t="s">
        <v>17</v>
      </c>
      <c r="G20" s="583" t="s">
        <v>48</v>
      </c>
      <c r="H20" s="187"/>
      <c r="I20" s="187"/>
      <c r="Q20" s="194"/>
    </row>
    <row r="21" spans="1:19" ht="14.1" customHeight="1">
      <c r="A21" s="540"/>
      <c r="B21" s="546"/>
      <c r="C21" s="542"/>
      <c r="D21" s="544"/>
      <c r="E21" s="545"/>
      <c r="F21" s="568"/>
      <c r="G21" s="583"/>
      <c r="H21" s="187"/>
      <c r="I21" s="187"/>
      <c r="K21" s="169"/>
      <c r="L21" s="169"/>
      <c r="M21" s="169"/>
      <c r="N21" s="169"/>
      <c r="O21" s="169"/>
      <c r="P21" s="169"/>
      <c r="Q21" s="195"/>
      <c r="R21" s="169"/>
      <c r="S21" s="169"/>
    </row>
    <row r="22" spans="1:19" ht="24" customHeight="1" thickBot="1">
      <c r="A22" s="540"/>
      <c r="B22" s="546"/>
      <c r="C22" s="119"/>
      <c r="D22" s="120"/>
      <c r="E22" s="121"/>
      <c r="F22" s="122"/>
      <c r="G22" s="188">
        <f>SUM(C22,D22,F22)</f>
        <v>0</v>
      </c>
      <c r="H22" s="187"/>
      <c r="I22" s="187"/>
    </row>
    <row r="23" spans="1:19" ht="18.75" customHeight="1" thickBot="1">
      <c r="A23" s="196" t="s">
        <v>134</v>
      </c>
      <c r="B23" s="197"/>
      <c r="C23" s="198"/>
      <c r="D23" s="198"/>
      <c r="E23" s="198"/>
      <c r="F23" s="198"/>
      <c r="G23" s="198"/>
      <c r="H23" s="187"/>
      <c r="I23" s="187"/>
      <c r="K23" s="174" t="s">
        <v>189</v>
      </c>
      <c r="P23" s="174" t="s">
        <v>190</v>
      </c>
    </row>
    <row r="24" spans="1:19" ht="14.1" customHeight="1">
      <c r="A24" s="187"/>
      <c r="B24" s="187"/>
      <c r="C24" s="187"/>
      <c r="D24" s="187"/>
      <c r="E24" s="187"/>
      <c r="F24" s="187"/>
      <c r="G24" s="187"/>
      <c r="H24" s="187"/>
      <c r="I24" s="187"/>
      <c r="K24" s="602" t="s">
        <v>153</v>
      </c>
      <c r="L24" s="603"/>
      <c r="M24" s="138" t="s">
        <v>186</v>
      </c>
      <c r="N24" s="139" t="s">
        <v>187</v>
      </c>
      <c r="O24" s="157" t="s">
        <v>183</v>
      </c>
      <c r="P24" s="594" t="s">
        <v>154</v>
      </c>
      <c r="Q24" s="595"/>
      <c r="R24" s="140"/>
      <c r="S24" s="141"/>
    </row>
    <row r="25" spans="1:19" ht="21.75" customHeight="1">
      <c r="A25" s="540">
        <v>4</v>
      </c>
      <c r="B25" s="590" t="s">
        <v>95</v>
      </c>
      <c r="C25" s="199" t="s">
        <v>15</v>
      </c>
      <c r="D25" s="199" t="s">
        <v>39</v>
      </c>
      <c r="E25" s="199" t="s">
        <v>37</v>
      </c>
      <c r="F25" s="187"/>
      <c r="G25" s="187"/>
      <c r="H25" s="187"/>
      <c r="I25" s="187"/>
      <c r="K25" s="604"/>
      <c r="L25" s="605"/>
      <c r="M25" s="142" t="s">
        <v>155</v>
      </c>
      <c r="N25" s="143" t="s">
        <v>156</v>
      </c>
      <c r="O25" s="144" t="s">
        <v>157</v>
      </c>
      <c r="P25" s="596"/>
      <c r="Q25" s="597"/>
      <c r="R25" s="145" t="s">
        <v>158</v>
      </c>
      <c r="S25" s="146" t="s">
        <v>159</v>
      </c>
    </row>
    <row r="26" spans="1:19" ht="25.5" customHeight="1" thickBot="1">
      <c r="A26" s="540"/>
      <c r="B26" s="590"/>
      <c r="C26" s="200">
        <f>IF(E11&lt;E18,P27,0)</f>
        <v>0</v>
      </c>
      <c r="D26" s="129"/>
      <c r="E26" s="200">
        <f>SUM(C26:D26)</f>
        <v>0</v>
      </c>
      <c r="F26" s="201"/>
      <c r="G26" s="187"/>
      <c r="H26" s="187"/>
      <c r="I26" s="187"/>
      <c r="K26" s="604"/>
      <c r="L26" s="605"/>
      <c r="M26" s="147" t="s">
        <v>184</v>
      </c>
      <c r="N26" s="148" t="s">
        <v>185</v>
      </c>
      <c r="O26" s="149" t="s">
        <v>162</v>
      </c>
      <c r="P26" s="596"/>
      <c r="Q26" s="597"/>
      <c r="R26" s="150" t="s">
        <v>160</v>
      </c>
      <c r="S26" s="151" t="s">
        <v>161</v>
      </c>
    </row>
    <row r="27" spans="1:19" ht="14.1" customHeight="1" thickBot="1">
      <c r="A27" s="187"/>
      <c r="B27" s="187"/>
      <c r="C27" s="187"/>
      <c r="D27" s="187"/>
      <c r="E27" s="187"/>
      <c r="F27" s="187"/>
      <c r="G27" s="187"/>
      <c r="H27" s="187"/>
      <c r="I27" s="187"/>
      <c r="K27" s="606"/>
      <c r="L27" s="607"/>
      <c r="M27" s="152">
        <f>I11-I18</f>
        <v>0</v>
      </c>
      <c r="N27" s="153">
        <f>G22</f>
        <v>0</v>
      </c>
      <c r="O27" s="154">
        <f>IF(M27&gt;N27,M27-N27,0)</f>
        <v>0</v>
      </c>
      <c r="P27" s="598">
        <f>MIN(R27:S27)</f>
        <v>0</v>
      </c>
      <c r="Q27" s="599"/>
      <c r="R27" s="155">
        <f>O27-D26</f>
        <v>0</v>
      </c>
      <c r="S27" s="156">
        <f>E18+E22-E11</f>
        <v>0</v>
      </c>
    </row>
    <row r="28" spans="1:19" ht="14.1" customHeight="1" thickBot="1">
      <c r="A28" s="540">
        <v>5</v>
      </c>
      <c r="B28" s="546" t="s">
        <v>135</v>
      </c>
      <c r="C28" s="541" t="s">
        <v>13</v>
      </c>
      <c r="D28" s="543" t="s">
        <v>14</v>
      </c>
      <c r="E28" s="545" t="s">
        <v>15</v>
      </c>
      <c r="F28" s="567" t="s">
        <v>17</v>
      </c>
      <c r="G28" s="552" t="s">
        <v>16</v>
      </c>
      <c r="H28" s="553" t="s">
        <v>37</v>
      </c>
      <c r="I28" s="177"/>
    </row>
    <row r="29" spans="1:19" ht="14.1" customHeight="1">
      <c r="A29" s="540"/>
      <c r="B29" s="546"/>
      <c r="C29" s="542"/>
      <c r="D29" s="544"/>
      <c r="E29" s="545"/>
      <c r="F29" s="568"/>
      <c r="G29" s="552"/>
      <c r="H29" s="554"/>
      <c r="I29" s="178" t="s">
        <v>38</v>
      </c>
    </row>
    <row r="30" spans="1:19" ht="24" customHeight="1" thickBot="1">
      <c r="A30" s="540"/>
      <c r="B30" s="546"/>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165</v>
      </c>
      <c r="G32" s="228" t="s">
        <v>177</v>
      </c>
      <c r="H32" s="244" t="s">
        <v>188</v>
      </c>
      <c r="I32" s="159" t="s">
        <v>166</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171</v>
      </c>
    </row>
    <row r="35" spans="1:19" ht="14.1" customHeight="1" thickBot="1">
      <c r="A35" s="540">
        <v>6</v>
      </c>
      <c r="B35" s="575" t="s">
        <v>136</v>
      </c>
      <c r="C35" s="541" t="s">
        <v>13</v>
      </c>
      <c r="D35" s="543" t="s">
        <v>14</v>
      </c>
      <c r="E35" s="545" t="s">
        <v>15</v>
      </c>
      <c r="F35" s="567" t="s">
        <v>17</v>
      </c>
      <c r="G35" s="552" t="s">
        <v>62</v>
      </c>
      <c r="H35" s="553" t="s">
        <v>37</v>
      </c>
      <c r="I35" s="177"/>
    </row>
    <row r="36" spans="1:19" ht="14.1" customHeight="1">
      <c r="A36" s="540"/>
      <c r="B36" s="576"/>
      <c r="C36" s="542"/>
      <c r="D36" s="544"/>
      <c r="E36" s="545"/>
      <c r="F36" s="568"/>
      <c r="G36" s="552"/>
      <c r="H36" s="554"/>
      <c r="I36" s="178" t="s">
        <v>38</v>
      </c>
    </row>
    <row r="37" spans="1:19" ht="24" customHeight="1">
      <c r="A37" s="540"/>
      <c r="B37" s="206" t="s">
        <v>94</v>
      </c>
      <c r="C37" s="99"/>
      <c r="D37" s="100"/>
      <c r="E37" s="121"/>
      <c r="F37" s="101"/>
      <c r="G37" s="102"/>
      <c r="H37" s="189">
        <f>SUM(C37:G37)</f>
        <v>0</v>
      </c>
      <c r="I37" s="207">
        <f>SUM(C37,D37,F37)</f>
        <v>0</v>
      </c>
    </row>
    <row r="38" spans="1:19" ht="24" customHeight="1" thickBot="1">
      <c r="A38" s="540"/>
      <c r="B38" s="206" t="s">
        <v>137</v>
      </c>
      <c r="C38" s="119"/>
      <c r="D38" s="120"/>
      <c r="E38" s="121"/>
      <c r="F38" s="122"/>
      <c r="G38" s="102"/>
      <c r="H38" s="189">
        <f>SUM(C38:G38)</f>
        <v>0</v>
      </c>
      <c r="I38" s="205">
        <f>SUM(C38,D38,F38)</f>
        <v>0</v>
      </c>
    </row>
    <row r="39" spans="1:19" ht="18.75" customHeight="1">
      <c r="A39" s="196" t="s">
        <v>138</v>
      </c>
      <c r="B39" s="197"/>
      <c r="C39" s="198"/>
      <c r="D39" s="198"/>
      <c r="E39" s="198"/>
      <c r="F39" s="198"/>
      <c r="G39" s="198"/>
      <c r="H39" s="187"/>
      <c r="I39" s="187"/>
      <c r="M39" s="174" t="s">
        <v>191</v>
      </c>
    </row>
    <row r="40" spans="1:19" ht="14.1" customHeight="1" thickBot="1">
      <c r="A40" s="187"/>
      <c r="B40" s="187"/>
      <c r="C40" s="187"/>
      <c r="D40" s="187"/>
      <c r="E40" s="187"/>
      <c r="F40" s="187"/>
      <c r="G40" s="187"/>
      <c r="H40" s="187"/>
      <c r="I40" s="187"/>
      <c r="M40" s="174" t="s">
        <v>174</v>
      </c>
      <c r="N40" s="174" t="s">
        <v>192</v>
      </c>
      <c r="Q40" s="174" t="s">
        <v>192</v>
      </c>
    </row>
    <row r="41" spans="1:19" ht="33" customHeight="1">
      <c r="A41" s="572">
        <v>7</v>
      </c>
      <c r="B41" s="208" t="s">
        <v>96</v>
      </c>
      <c r="C41" s="199" t="s">
        <v>13</v>
      </c>
      <c r="D41" s="199" t="s">
        <v>14</v>
      </c>
      <c r="E41" s="199" t="s">
        <v>17</v>
      </c>
      <c r="F41" s="199" t="s">
        <v>37</v>
      </c>
      <c r="G41" s="187"/>
      <c r="H41" s="187"/>
      <c r="I41" s="187"/>
      <c r="M41" s="227" t="s">
        <v>175</v>
      </c>
      <c r="N41" s="137" t="s">
        <v>176</v>
      </c>
      <c r="Q41" s="608" t="s">
        <v>146</v>
      </c>
      <c r="R41" s="609"/>
      <c r="S41" s="131" t="s">
        <v>147</v>
      </c>
    </row>
    <row r="42" spans="1:19" ht="23.25" customHeight="1">
      <c r="A42" s="573"/>
      <c r="B42" s="209" t="s">
        <v>139</v>
      </c>
      <c r="C42" s="130"/>
      <c r="D42" s="130"/>
      <c r="E42" s="130"/>
      <c r="F42" s="210">
        <f>SUM(C42:E42)</f>
        <v>0</v>
      </c>
      <c r="G42" s="187"/>
      <c r="H42" s="187"/>
      <c r="I42" s="187"/>
      <c r="M42" s="211">
        <f>IF(AND(I37&lt;&gt;I38,H53="Ｂ"),E53,E52)</f>
        <v>0</v>
      </c>
      <c r="N42" s="212">
        <f>IF(AND(I37&lt;&gt;I38,H53="Ｂ"),C53,C52)</f>
        <v>0</v>
      </c>
      <c r="Q42" s="132">
        <v>0</v>
      </c>
      <c r="R42" s="133" t="s">
        <v>148</v>
      </c>
      <c r="S42" s="126">
        <v>1140</v>
      </c>
    </row>
    <row r="43" spans="1:19" ht="23.25" customHeight="1">
      <c r="A43" s="574"/>
      <c r="B43" s="209" t="s">
        <v>140</v>
      </c>
      <c r="C43" s="130"/>
      <c r="D43" s="130"/>
      <c r="E43" s="130"/>
      <c r="F43" s="210">
        <f>SUM(C43:E43)</f>
        <v>0</v>
      </c>
      <c r="G43" s="187"/>
      <c r="H43" s="187"/>
      <c r="I43" s="187"/>
      <c r="Q43" s="132">
        <v>0.5</v>
      </c>
      <c r="R43" s="133" t="s">
        <v>149</v>
      </c>
      <c r="S43" s="126">
        <v>1368</v>
      </c>
    </row>
    <row r="44" spans="1:19" ht="23.25" customHeight="1">
      <c r="A44" s="570" t="s">
        <v>141</v>
      </c>
      <c r="B44" s="571"/>
      <c r="C44" s="571"/>
      <c r="D44" s="571"/>
      <c r="E44" s="571"/>
      <c r="F44" s="571"/>
      <c r="G44" s="571"/>
      <c r="H44" s="571"/>
      <c r="I44" s="571"/>
      <c r="Q44" s="132">
        <v>0.6</v>
      </c>
      <c r="R44" s="133" t="s">
        <v>150</v>
      </c>
      <c r="S44" s="126">
        <v>1596</v>
      </c>
    </row>
    <row r="45" spans="1:19" ht="23.25" customHeight="1">
      <c r="A45" s="571"/>
      <c r="B45" s="571"/>
      <c r="C45" s="571"/>
      <c r="D45" s="571"/>
      <c r="E45" s="571"/>
      <c r="F45" s="571"/>
      <c r="G45" s="571"/>
      <c r="H45" s="571"/>
      <c r="I45" s="571"/>
      <c r="Q45" s="132">
        <v>0.7</v>
      </c>
      <c r="R45" s="133" t="s">
        <v>151</v>
      </c>
      <c r="S45" s="126">
        <v>1824</v>
      </c>
    </row>
    <row r="46" spans="1:19" ht="23.25" customHeight="1">
      <c r="A46" s="571"/>
      <c r="B46" s="571"/>
      <c r="C46" s="571"/>
      <c r="D46" s="571"/>
      <c r="E46" s="571"/>
      <c r="F46" s="571"/>
      <c r="G46" s="571"/>
      <c r="H46" s="571"/>
      <c r="I46" s="571"/>
      <c r="Q46" s="132">
        <v>0.8</v>
      </c>
      <c r="R46" s="133" t="s">
        <v>152</v>
      </c>
      <c r="S46" s="126">
        <v>2052</v>
      </c>
    </row>
    <row r="47" spans="1:19" ht="23.25" customHeight="1" thickBot="1">
      <c r="A47" s="571"/>
      <c r="B47" s="571"/>
      <c r="C47" s="571"/>
      <c r="D47" s="571"/>
      <c r="E47" s="571"/>
      <c r="F47" s="571"/>
      <c r="G47" s="571"/>
      <c r="H47" s="571"/>
      <c r="I47" s="571"/>
      <c r="Q47" s="134">
        <v>0.9</v>
      </c>
      <c r="R47" s="135"/>
      <c r="S47" s="136">
        <v>2280</v>
      </c>
    </row>
    <row r="48" spans="1:19" ht="23.25" customHeight="1">
      <c r="A48" s="571"/>
      <c r="B48" s="571"/>
      <c r="C48" s="571"/>
      <c r="D48" s="571"/>
      <c r="E48" s="571"/>
      <c r="F48" s="571"/>
      <c r="G48" s="571"/>
      <c r="H48" s="571"/>
      <c r="I48" s="571"/>
      <c r="J48" s="187"/>
    </row>
    <row r="49" spans="1:19" s="118" customFormat="1">
      <c r="A49" s="614" t="s">
        <v>142</v>
      </c>
      <c r="B49" s="614"/>
      <c r="C49" s="614"/>
      <c r="D49" s="614"/>
      <c r="E49" s="614"/>
      <c r="F49" s="614"/>
      <c r="G49" s="614"/>
      <c r="H49" s="614"/>
      <c r="I49" s="614"/>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72">
        <v>8</v>
      </c>
      <c r="B51" s="213" t="s">
        <v>97</v>
      </c>
      <c r="C51" s="577" t="s">
        <v>98</v>
      </c>
      <c r="D51" s="577"/>
      <c r="E51" s="577" t="s">
        <v>40</v>
      </c>
      <c r="F51" s="577"/>
      <c r="H51" s="590" t="s">
        <v>99</v>
      </c>
      <c r="K51" s="174"/>
      <c r="L51" s="174"/>
      <c r="M51" s="174"/>
      <c r="N51" s="174"/>
      <c r="O51" s="174"/>
      <c r="P51" s="174"/>
      <c r="Q51" s="174"/>
      <c r="R51" s="174"/>
      <c r="S51" s="174"/>
    </row>
    <row r="52" spans="1:19" s="187" customFormat="1" ht="24" customHeight="1">
      <c r="A52" s="573"/>
      <c r="B52" s="214" t="s">
        <v>100</v>
      </c>
      <c r="C52" s="600">
        <f>IFERROR(ROUNDDOWN(F42/I37*1/365,3),0)</f>
        <v>0</v>
      </c>
      <c r="D52" s="600"/>
      <c r="E52" s="601">
        <f>ROUNDDOWN(C52*I37,0)</f>
        <v>0</v>
      </c>
      <c r="F52" s="601"/>
      <c r="G52" s="187" t="s">
        <v>101</v>
      </c>
      <c r="H52" s="591"/>
      <c r="I52" s="191" t="s">
        <v>106</v>
      </c>
      <c r="K52" s="174"/>
      <c r="L52" s="174"/>
      <c r="M52" s="174"/>
      <c r="N52" s="174"/>
      <c r="O52" s="174"/>
      <c r="P52" s="174"/>
      <c r="Q52" s="174"/>
      <c r="R52" s="174"/>
      <c r="S52" s="174"/>
    </row>
    <row r="53" spans="1:19" s="187" customFormat="1" ht="24" customHeight="1">
      <c r="A53" s="574"/>
      <c r="B53" s="214" t="s">
        <v>102</v>
      </c>
      <c r="C53" s="600">
        <f>IFERROR(ROUNDDOWN(F43/I38*1/365,3),0)</f>
        <v>0</v>
      </c>
      <c r="D53" s="600"/>
      <c r="E53" s="601">
        <f>ROUNDDOWN(C53*I38,0)</f>
        <v>0</v>
      </c>
      <c r="F53" s="601"/>
      <c r="G53" s="187" t="s">
        <v>101</v>
      </c>
      <c r="H53" s="98" t="s">
        <v>103</v>
      </c>
      <c r="I53" s="191" t="s">
        <v>107</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540">
        <v>9</v>
      </c>
      <c r="B55" s="569" t="s">
        <v>144</v>
      </c>
      <c r="C55" s="215" t="s">
        <v>41</v>
      </c>
      <c r="D55" s="216" t="s">
        <v>143</v>
      </c>
      <c r="E55" s="215" t="s">
        <v>42</v>
      </c>
      <c r="G55" s="187"/>
      <c r="H55" s="187"/>
    </row>
    <row r="56" spans="1:19" ht="25.5" customHeight="1">
      <c r="A56" s="540"/>
      <c r="B56" s="569"/>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540">
        <v>10</v>
      </c>
      <c r="B58" s="569" t="s">
        <v>145</v>
      </c>
      <c r="C58" s="215" t="s">
        <v>41</v>
      </c>
      <c r="D58" s="216" t="s">
        <v>143</v>
      </c>
      <c r="E58" s="215" t="s">
        <v>42</v>
      </c>
      <c r="G58" s="187"/>
      <c r="H58" s="187"/>
      <c r="I58" s="187"/>
    </row>
    <row r="59" spans="1:19" ht="25.5" customHeight="1">
      <c r="A59" s="540"/>
      <c r="B59" s="569"/>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175">
        <v>11</v>
      </c>
      <c r="B61" s="219" t="s">
        <v>84</v>
      </c>
      <c r="C61" s="220">
        <f>申請書!C203</f>
        <v>0</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43</v>
      </c>
      <c r="C63" s="587">
        <f>(E56+E59)*D61</f>
        <v>0</v>
      </c>
      <c r="D63" s="588"/>
      <c r="E63" s="187"/>
      <c r="F63" s="224"/>
      <c r="G63" s="198"/>
      <c r="H63" s="187"/>
      <c r="I63" s="187"/>
    </row>
    <row r="65" ht="24.75" customHeight="1"/>
  </sheetData>
  <sheetProtection sheet="1" selectLockedCells="1"/>
  <dataConsolidate/>
  <mergeCells count="81">
    <mergeCell ref="A28:A30"/>
    <mergeCell ref="K18:K19"/>
    <mergeCell ref="G16:G17"/>
    <mergeCell ref="A16:A18"/>
    <mergeCell ref="A25:A26"/>
    <mergeCell ref="B25:B26"/>
    <mergeCell ref="G20:G21"/>
    <mergeCell ref="A20:A22"/>
    <mergeCell ref="B20:B22"/>
    <mergeCell ref="C20:C21"/>
    <mergeCell ref="F20:F21"/>
    <mergeCell ref="B28:B30"/>
    <mergeCell ref="P15:P16"/>
    <mergeCell ref="P24:Q26"/>
    <mergeCell ref="P27:Q27"/>
    <mergeCell ref="C53:D53"/>
    <mergeCell ref="E53:F53"/>
    <mergeCell ref="E52:F52"/>
    <mergeCell ref="K24:L27"/>
    <mergeCell ref="C52:D52"/>
    <mergeCell ref="Q41:R41"/>
    <mergeCell ref="R15:R16"/>
    <mergeCell ref="M15:M16"/>
    <mergeCell ref="Q15:Q16"/>
    <mergeCell ref="N15:N16"/>
    <mergeCell ref="O15:O16"/>
    <mergeCell ref="C28:C29"/>
    <mergeCell ref="A49:I49"/>
    <mergeCell ref="C63:D63"/>
    <mergeCell ref="G2:I2"/>
    <mergeCell ref="G3:I3"/>
    <mergeCell ref="D28:D29"/>
    <mergeCell ref="E28:E29"/>
    <mergeCell ref="F28:F29"/>
    <mergeCell ref="G28:G29"/>
    <mergeCell ref="H28:H29"/>
    <mergeCell ref="D20:D21"/>
    <mergeCell ref="E20:E21"/>
    <mergeCell ref="F7:F8"/>
    <mergeCell ref="E51:F51"/>
    <mergeCell ref="H51:H52"/>
    <mergeCell ref="A3:A5"/>
    <mergeCell ref="C4:D4"/>
    <mergeCell ref="C5:D5"/>
    <mergeCell ref="C2:F2"/>
    <mergeCell ref="C3:F3"/>
    <mergeCell ref="A58:A59"/>
    <mergeCell ref="B58:B59"/>
    <mergeCell ref="F35:F36"/>
    <mergeCell ref="A44:I48"/>
    <mergeCell ref="A55:A56"/>
    <mergeCell ref="B55:B56"/>
    <mergeCell ref="G35:G36"/>
    <mergeCell ref="H35:H36"/>
    <mergeCell ref="A41:A43"/>
    <mergeCell ref="A35:A38"/>
    <mergeCell ref="C35:C36"/>
    <mergeCell ref="D35:D36"/>
    <mergeCell ref="E35:E36"/>
    <mergeCell ref="B35:B36"/>
    <mergeCell ref="A51:A53"/>
    <mergeCell ref="C51:D51"/>
    <mergeCell ref="K9:L10"/>
    <mergeCell ref="K11:L11"/>
    <mergeCell ref="K15:L17"/>
    <mergeCell ref="E16:E17"/>
    <mergeCell ref="F16:F17"/>
    <mergeCell ref="H16:H17"/>
    <mergeCell ref="A7:A11"/>
    <mergeCell ref="C7:C8"/>
    <mergeCell ref="D7:D8"/>
    <mergeCell ref="E7:E8"/>
    <mergeCell ref="B16:B18"/>
    <mergeCell ref="B7:B8"/>
    <mergeCell ref="A12:I12"/>
    <mergeCell ref="G7:G8"/>
    <mergeCell ref="H7:H8"/>
    <mergeCell ref="A14:I14"/>
    <mergeCell ref="A13:I13"/>
    <mergeCell ref="D16:D17"/>
    <mergeCell ref="C16:C17"/>
  </mergeCells>
  <phoneticPr fontId="1"/>
  <conditionalFormatting sqref="I33">
    <cfRule type="expression" dxfId="69" priority="11">
      <formula>$I$33&lt;0</formula>
    </cfRule>
  </conditionalFormatting>
  <conditionalFormatting sqref="C52:F52">
    <cfRule type="expression" dxfId="68" priority="9">
      <formula>OR($I$37=$I$38,$H$53="Ａ")</formula>
    </cfRule>
  </conditionalFormatting>
  <conditionalFormatting sqref="C53:F53">
    <cfRule type="expression" dxfId="67" priority="8">
      <formula>AND($I$37&lt;&gt;$I$38,$H$53="Ｂ")</formula>
    </cfRule>
  </conditionalFormatting>
  <conditionalFormatting sqref="G52">
    <cfRule type="expression" dxfId="66" priority="7">
      <formula>AND($I$37&lt;&gt;$I$38,$H$53="Ｂ")</formula>
    </cfRule>
  </conditionalFormatting>
  <conditionalFormatting sqref="G53">
    <cfRule type="expression" dxfId="65" priority="6">
      <formula>OR($I$37=$I$38,$H$53="Ａ")</formula>
    </cfRule>
  </conditionalFormatting>
  <conditionalFormatting sqref="H51:H53">
    <cfRule type="expression" dxfId="64" priority="5">
      <formula>$I$37=$I$38</formula>
    </cfRule>
  </conditionalFormatting>
  <conditionalFormatting sqref="I34">
    <cfRule type="expression" dxfId="63" priority="16">
      <formula>$I$33&lt;0</formula>
    </cfRule>
  </conditionalFormatting>
  <dataValidations count="11">
    <dataValidation type="list" allowBlank="1" showInputMessage="1" showErrorMessage="1" sqref="C5:D5" xr:uid="{00000000-0002-0000-0200-000000000000}">
      <formula1>"存続,廃止,廃止（有床診療所化）,廃止（無床診療所化）"</formula1>
    </dataValidation>
    <dataValidation imeMode="disabled" allowBlank="1" showInputMessage="1" showErrorMessage="1" sqref="C11:G11" xr:uid="{00000000-0002-0000-02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2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200-000003000000}">
      <formula1>C10</formula1>
    </dataValidation>
    <dataValidation type="whole" imeMode="disabled" operator="greaterThanOrEqual" allowBlank="1" showInputMessage="1" showErrorMessage="1" error="0以上の値を入力してください。" sqref="C9:G10 C18:F18 C42:E43" xr:uid="{00000000-0002-0000-02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2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200-000006000000}">
      <formula1>0</formula1>
      <formula2>O27</formula2>
    </dataValidation>
    <dataValidation type="list" allowBlank="1" showInputMessage="1" showErrorMessage="1" sqref="H53" xr:uid="{00000000-0002-0000-02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2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2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200-00000A000000}">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36</v>
      </c>
    </row>
    <row r="2" spans="1:23" ht="15" customHeight="1">
      <c r="A2" s="233" t="s">
        <v>19</v>
      </c>
      <c r="B2" s="233" t="s">
        <v>125</v>
      </c>
      <c r="C2" s="581" t="s">
        <v>21</v>
      </c>
      <c r="D2" s="582"/>
      <c r="E2" s="582"/>
      <c r="F2" s="583"/>
      <c r="G2" s="540" t="s">
        <v>115</v>
      </c>
      <c r="H2" s="540"/>
      <c r="I2" s="540"/>
      <c r="K2" s="161"/>
      <c r="L2" s="161"/>
      <c r="M2" s="162"/>
      <c r="N2" s="162"/>
      <c r="O2" s="162"/>
      <c r="P2" s="162"/>
      <c r="Q2" s="161"/>
      <c r="R2" s="161"/>
      <c r="S2" s="162"/>
      <c r="T2" s="162"/>
      <c r="U2" s="162"/>
      <c r="V2" s="162"/>
      <c r="W2" s="161"/>
    </row>
    <row r="3" spans="1:23" ht="26.25" customHeight="1">
      <c r="A3" s="578" t="s">
        <v>65</v>
      </c>
      <c r="B3" s="238"/>
      <c r="C3" s="617"/>
      <c r="D3" s="618"/>
      <c r="E3" s="618"/>
      <c r="F3" s="619"/>
      <c r="G3" s="580"/>
      <c r="H3" s="580"/>
      <c r="I3" s="580"/>
    </row>
    <row r="4" spans="1:23" ht="15" customHeight="1">
      <c r="A4" s="578"/>
      <c r="B4" s="233" t="s">
        <v>24</v>
      </c>
      <c r="C4" s="579" t="s">
        <v>49</v>
      </c>
      <c r="D4" s="579"/>
      <c r="K4" s="161"/>
      <c r="L4" s="161"/>
      <c r="M4" s="162"/>
      <c r="N4" s="162"/>
      <c r="O4" s="162"/>
      <c r="P4" s="162"/>
      <c r="Q4" s="161"/>
      <c r="R4" s="161"/>
      <c r="S4" s="162"/>
      <c r="T4" s="162"/>
      <c r="U4" s="162"/>
      <c r="V4" s="162"/>
      <c r="W4" s="161"/>
    </row>
    <row r="5" spans="1:23" ht="26.25" customHeight="1">
      <c r="A5" s="578"/>
      <c r="B5" s="238"/>
      <c r="C5" s="580"/>
      <c r="D5" s="580"/>
      <c r="K5" s="161"/>
      <c r="L5" s="161"/>
      <c r="M5" s="162"/>
      <c r="N5" s="162"/>
      <c r="O5" s="162"/>
      <c r="P5" s="162"/>
    </row>
    <row r="6" spans="1:23" ht="19.5" thickBot="1"/>
    <row r="7" spans="1:23" ht="14.1" customHeight="1" thickBot="1">
      <c r="A7" s="540">
        <v>1</v>
      </c>
      <c r="B7" s="547" t="s">
        <v>126</v>
      </c>
      <c r="C7" s="541" t="s">
        <v>13</v>
      </c>
      <c r="D7" s="543" t="s">
        <v>14</v>
      </c>
      <c r="E7" s="545" t="s">
        <v>15</v>
      </c>
      <c r="F7" s="567" t="s">
        <v>17</v>
      </c>
      <c r="G7" s="551" t="s">
        <v>16</v>
      </c>
      <c r="H7" s="553" t="s">
        <v>37</v>
      </c>
      <c r="I7" s="177"/>
    </row>
    <row r="8" spans="1:23" ht="14.1" customHeight="1" thickBot="1">
      <c r="A8" s="540"/>
      <c r="B8" s="548"/>
      <c r="C8" s="542"/>
      <c r="D8" s="544"/>
      <c r="E8" s="545"/>
      <c r="F8" s="568"/>
      <c r="G8" s="552"/>
      <c r="H8" s="554"/>
      <c r="I8" s="178" t="s">
        <v>128</v>
      </c>
      <c r="K8" s="174" t="s">
        <v>193</v>
      </c>
    </row>
    <row r="9" spans="1:23" ht="24" customHeight="1">
      <c r="A9" s="540"/>
      <c r="B9" s="179" t="s">
        <v>94</v>
      </c>
      <c r="C9" s="108"/>
      <c r="D9" s="109"/>
      <c r="E9" s="110"/>
      <c r="F9" s="111"/>
      <c r="G9" s="112"/>
      <c r="H9" s="180">
        <f>SUM(C9:G9)</f>
        <v>0</v>
      </c>
      <c r="I9" s="181">
        <f>SUM(C9,D9,F9)</f>
        <v>0</v>
      </c>
      <c r="K9" s="555" t="s">
        <v>132</v>
      </c>
      <c r="L9" s="556"/>
    </row>
    <row r="10" spans="1:23" ht="24" customHeight="1" thickBot="1">
      <c r="A10" s="540"/>
      <c r="B10" s="182" t="s">
        <v>127</v>
      </c>
      <c r="C10" s="113"/>
      <c r="D10" s="114"/>
      <c r="E10" s="115"/>
      <c r="F10" s="116"/>
      <c r="G10" s="117"/>
      <c r="H10" s="183">
        <f>SUM(C10:G10)</f>
        <v>0</v>
      </c>
      <c r="I10" s="184">
        <f>SUM(C10,D10,F10)</f>
        <v>0</v>
      </c>
      <c r="K10" s="557"/>
      <c r="L10" s="558"/>
    </row>
    <row r="11" spans="1:23" ht="24" customHeight="1" thickTop="1" thickBot="1">
      <c r="A11" s="540"/>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59" t="str">
        <f>IF(I9&lt;I10,"①","②")</f>
        <v>②</v>
      </c>
      <c r="L11" s="560"/>
    </row>
    <row r="12" spans="1:23" s="187" customFormat="1" ht="54" customHeight="1">
      <c r="A12" s="549" t="s">
        <v>129</v>
      </c>
      <c r="B12" s="550"/>
      <c r="C12" s="550"/>
      <c r="D12" s="550"/>
      <c r="E12" s="550"/>
      <c r="F12" s="550"/>
      <c r="G12" s="550"/>
      <c r="H12" s="550"/>
      <c r="I12" s="550"/>
      <c r="N12" s="174"/>
      <c r="O12" s="174"/>
      <c r="P12" s="174"/>
      <c r="Q12" s="174"/>
      <c r="R12" s="174"/>
    </row>
    <row r="13" spans="1:23" s="187" customFormat="1">
      <c r="A13" s="550" t="s">
        <v>130</v>
      </c>
      <c r="B13" s="550"/>
      <c r="C13" s="550"/>
      <c r="D13" s="550"/>
      <c r="E13" s="550"/>
      <c r="F13" s="550"/>
      <c r="G13" s="550"/>
      <c r="H13" s="550"/>
      <c r="I13" s="550"/>
      <c r="K13" s="174"/>
      <c r="L13" s="174"/>
      <c r="M13" s="174"/>
      <c r="N13" s="174"/>
      <c r="O13" s="174"/>
      <c r="P13" s="174"/>
      <c r="Q13" s="174"/>
      <c r="R13" s="174"/>
      <c r="S13" s="226"/>
    </row>
    <row r="14" spans="1:23" s="187" customFormat="1" ht="19.5" thickBot="1">
      <c r="A14" s="550" t="s">
        <v>131</v>
      </c>
      <c r="B14" s="550"/>
      <c r="C14" s="550"/>
      <c r="D14" s="550"/>
      <c r="E14" s="550"/>
      <c r="F14" s="550"/>
      <c r="G14" s="550"/>
      <c r="H14" s="550"/>
      <c r="I14" s="550"/>
      <c r="K14" s="174" t="s">
        <v>173</v>
      </c>
      <c r="L14" s="174"/>
      <c r="N14" s="174"/>
      <c r="O14" s="174"/>
      <c r="P14" s="174"/>
      <c r="Q14" s="174"/>
      <c r="R14" s="174"/>
      <c r="S14" s="225"/>
    </row>
    <row r="15" spans="1:23" ht="14.1" customHeight="1" thickBot="1">
      <c r="A15" s="187"/>
      <c r="B15" s="187"/>
      <c r="C15" s="187"/>
      <c r="D15" s="187"/>
      <c r="E15" s="187"/>
      <c r="F15" s="187"/>
      <c r="G15" s="187"/>
      <c r="H15" s="187"/>
      <c r="I15" s="187"/>
      <c r="K15" s="561" t="s">
        <v>167</v>
      </c>
      <c r="L15" s="562"/>
      <c r="M15" s="611" t="s">
        <v>13</v>
      </c>
      <c r="N15" s="611" t="s">
        <v>14</v>
      </c>
      <c r="O15" s="611" t="s">
        <v>15</v>
      </c>
      <c r="P15" s="592" t="s">
        <v>17</v>
      </c>
      <c r="Q15" s="613" t="s">
        <v>62</v>
      </c>
      <c r="R15" s="610" t="s">
        <v>37</v>
      </c>
      <c r="S15" s="123"/>
    </row>
    <row r="16" spans="1:23" ht="14.1" customHeight="1" thickBot="1">
      <c r="A16" s="540">
        <v>2</v>
      </c>
      <c r="B16" s="546" t="s">
        <v>63</v>
      </c>
      <c r="C16" s="541" t="s">
        <v>13</v>
      </c>
      <c r="D16" s="543" t="s">
        <v>14</v>
      </c>
      <c r="E16" s="545" t="s">
        <v>15</v>
      </c>
      <c r="F16" s="567" t="s">
        <v>17</v>
      </c>
      <c r="G16" s="552" t="s">
        <v>62</v>
      </c>
      <c r="H16" s="553" t="s">
        <v>37</v>
      </c>
      <c r="I16" s="177"/>
      <c r="K16" s="563"/>
      <c r="L16" s="564"/>
      <c r="M16" s="612"/>
      <c r="N16" s="612"/>
      <c r="O16" s="612"/>
      <c r="P16" s="593"/>
      <c r="Q16" s="566"/>
      <c r="R16" s="610"/>
      <c r="S16" s="124" t="s">
        <v>133</v>
      </c>
    </row>
    <row r="17" spans="1:19" ht="14.1" customHeight="1">
      <c r="A17" s="540"/>
      <c r="B17" s="546"/>
      <c r="C17" s="542"/>
      <c r="D17" s="544"/>
      <c r="E17" s="545"/>
      <c r="F17" s="568"/>
      <c r="G17" s="552"/>
      <c r="H17" s="554"/>
      <c r="I17" s="178" t="s">
        <v>38</v>
      </c>
      <c r="K17" s="565"/>
      <c r="L17" s="566"/>
      <c r="M17" s="125">
        <f>C18-C11</f>
        <v>0</v>
      </c>
      <c r="N17" s="125">
        <f>D18-D11</f>
        <v>0</v>
      </c>
      <c r="O17" s="125">
        <f>E18-E11</f>
        <v>0</v>
      </c>
      <c r="P17" s="126">
        <f>F18-F11</f>
        <v>0</v>
      </c>
      <c r="Q17" s="127">
        <f t="shared" ref="Q17" si="0">G18-G11</f>
        <v>0</v>
      </c>
      <c r="R17" s="128">
        <f>H18-H11</f>
        <v>0</v>
      </c>
      <c r="S17" s="125">
        <f>I18-I11</f>
        <v>0</v>
      </c>
    </row>
    <row r="18" spans="1:19" ht="24" customHeight="1" thickBot="1">
      <c r="A18" s="540"/>
      <c r="B18" s="546"/>
      <c r="C18" s="119"/>
      <c r="D18" s="120"/>
      <c r="E18" s="121"/>
      <c r="F18" s="122"/>
      <c r="G18" s="188">
        <v>0</v>
      </c>
      <c r="H18" s="189">
        <f>SUM(C18:G18)</f>
        <v>0</v>
      </c>
      <c r="I18" s="190">
        <f>SUM(C18,D18,F18)</f>
        <v>0</v>
      </c>
      <c r="K18" s="615" t="s">
        <v>168</v>
      </c>
      <c r="L18" s="163" t="s">
        <v>169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616"/>
      <c r="L19" s="239" t="s">
        <v>170</v>
      </c>
      <c r="M19" s="242">
        <f>IF(M17&lt;0,M17*-1,0)</f>
        <v>0</v>
      </c>
      <c r="N19" s="242">
        <f t="shared" ref="N19:P19" si="1">IF(N17&lt;0,N17*-1,0)</f>
        <v>0</v>
      </c>
      <c r="O19" s="242">
        <f t="shared" si="1"/>
        <v>0</v>
      </c>
      <c r="P19" s="243">
        <f t="shared" si="1"/>
        <v>0</v>
      </c>
      <c r="Q19" s="167"/>
      <c r="R19" s="165"/>
      <c r="S19" s="171">
        <f>IF(S17&lt;0,S17*-1,0)</f>
        <v>0</v>
      </c>
    </row>
    <row r="20" spans="1:19" ht="14.1" customHeight="1">
      <c r="A20" s="540">
        <v>3</v>
      </c>
      <c r="B20" s="546" t="s">
        <v>182</v>
      </c>
      <c r="C20" s="541" t="s">
        <v>13</v>
      </c>
      <c r="D20" s="543" t="s">
        <v>14</v>
      </c>
      <c r="E20" s="545" t="s">
        <v>15</v>
      </c>
      <c r="F20" s="567" t="s">
        <v>17</v>
      </c>
      <c r="G20" s="583" t="s">
        <v>48</v>
      </c>
      <c r="H20" s="187"/>
      <c r="I20" s="187"/>
      <c r="Q20" s="194"/>
    </row>
    <row r="21" spans="1:19" ht="14.1" customHeight="1">
      <c r="A21" s="540"/>
      <c r="B21" s="546"/>
      <c r="C21" s="542"/>
      <c r="D21" s="544"/>
      <c r="E21" s="545"/>
      <c r="F21" s="568"/>
      <c r="G21" s="583"/>
      <c r="H21" s="187"/>
      <c r="I21" s="187"/>
      <c r="K21" s="169"/>
      <c r="L21" s="169"/>
      <c r="M21" s="169"/>
      <c r="N21" s="169"/>
      <c r="O21" s="169"/>
      <c r="P21" s="169"/>
      <c r="Q21" s="195"/>
      <c r="R21" s="169"/>
      <c r="S21" s="169"/>
    </row>
    <row r="22" spans="1:19" ht="24" customHeight="1" thickBot="1">
      <c r="A22" s="540"/>
      <c r="B22" s="546"/>
      <c r="C22" s="119"/>
      <c r="D22" s="120"/>
      <c r="E22" s="121"/>
      <c r="F22" s="122"/>
      <c r="G22" s="188">
        <f>SUM(C22,D22,F22)</f>
        <v>0</v>
      </c>
      <c r="H22" s="187"/>
      <c r="I22" s="187"/>
    </row>
    <row r="23" spans="1:19" ht="18.75" customHeight="1" thickBot="1">
      <c r="A23" s="196" t="s">
        <v>134</v>
      </c>
      <c r="B23" s="197"/>
      <c r="C23" s="198"/>
      <c r="D23" s="198"/>
      <c r="E23" s="198"/>
      <c r="F23" s="198"/>
      <c r="G23" s="198"/>
      <c r="H23" s="187"/>
      <c r="I23" s="187"/>
      <c r="K23" s="174" t="s">
        <v>189</v>
      </c>
      <c r="P23" s="174" t="s">
        <v>190</v>
      </c>
    </row>
    <row r="24" spans="1:19" ht="14.1" customHeight="1">
      <c r="A24" s="187"/>
      <c r="B24" s="187"/>
      <c r="C24" s="187"/>
      <c r="D24" s="187"/>
      <c r="E24" s="187"/>
      <c r="F24" s="187"/>
      <c r="G24" s="187"/>
      <c r="H24" s="187"/>
      <c r="I24" s="187"/>
      <c r="K24" s="602" t="s">
        <v>153</v>
      </c>
      <c r="L24" s="603"/>
      <c r="M24" s="138" t="s">
        <v>186</v>
      </c>
      <c r="N24" s="139" t="s">
        <v>187</v>
      </c>
      <c r="O24" s="157" t="s">
        <v>183</v>
      </c>
      <c r="P24" s="594" t="s">
        <v>154</v>
      </c>
      <c r="Q24" s="595"/>
      <c r="R24" s="140"/>
      <c r="S24" s="141"/>
    </row>
    <row r="25" spans="1:19" ht="21.75" customHeight="1">
      <c r="A25" s="540">
        <v>4</v>
      </c>
      <c r="B25" s="590" t="s">
        <v>95</v>
      </c>
      <c r="C25" s="236" t="s">
        <v>15</v>
      </c>
      <c r="D25" s="236" t="s">
        <v>39</v>
      </c>
      <c r="E25" s="236" t="s">
        <v>37</v>
      </c>
      <c r="F25" s="187"/>
      <c r="G25" s="187"/>
      <c r="H25" s="187"/>
      <c r="I25" s="187"/>
      <c r="K25" s="604"/>
      <c r="L25" s="605"/>
      <c r="M25" s="142" t="s">
        <v>155</v>
      </c>
      <c r="N25" s="143" t="s">
        <v>156</v>
      </c>
      <c r="O25" s="144" t="s">
        <v>157</v>
      </c>
      <c r="P25" s="596"/>
      <c r="Q25" s="597"/>
      <c r="R25" s="145" t="s">
        <v>158</v>
      </c>
      <c r="S25" s="146" t="s">
        <v>159</v>
      </c>
    </row>
    <row r="26" spans="1:19" ht="25.5" customHeight="1" thickBot="1">
      <c r="A26" s="540"/>
      <c r="B26" s="590"/>
      <c r="C26" s="200">
        <f>IF(E11&lt;E18,P27,0)</f>
        <v>0</v>
      </c>
      <c r="D26" s="129"/>
      <c r="E26" s="200">
        <f>SUM(C26:D26)</f>
        <v>0</v>
      </c>
      <c r="F26" s="201"/>
      <c r="G26" s="187"/>
      <c r="H26" s="187"/>
      <c r="I26" s="187"/>
      <c r="K26" s="604"/>
      <c r="L26" s="605"/>
      <c r="M26" s="147" t="s">
        <v>184</v>
      </c>
      <c r="N26" s="148" t="s">
        <v>185</v>
      </c>
      <c r="O26" s="149" t="s">
        <v>162</v>
      </c>
      <c r="P26" s="596"/>
      <c r="Q26" s="597"/>
      <c r="R26" s="150" t="s">
        <v>160</v>
      </c>
      <c r="S26" s="151" t="s">
        <v>161</v>
      </c>
    </row>
    <row r="27" spans="1:19" ht="14.1" customHeight="1" thickBot="1">
      <c r="A27" s="187"/>
      <c r="B27" s="187"/>
      <c r="C27" s="187"/>
      <c r="D27" s="187"/>
      <c r="E27" s="187"/>
      <c r="F27" s="187"/>
      <c r="G27" s="187"/>
      <c r="H27" s="187"/>
      <c r="I27" s="187"/>
      <c r="K27" s="606"/>
      <c r="L27" s="607"/>
      <c r="M27" s="152">
        <f>I11-I18</f>
        <v>0</v>
      </c>
      <c r="N27" s="153">
        <f>G22</f>
        <v>0</v>
      </c>
      <c r="O27" s="154">
        <f>IF(M27&gt;N27,M27-N27,0)</f>
        <v>0</v>
      </c>
      <c r="P27" s="598">
        <f>MIN(R27:S27)</f>
        <v>0</v>
      </c>
      <c r="Q27" s="599"/>
      <c r="R27" s="155">
        <f>O27-D26</f>
        <v>0</v>
      </c>
      <c r="S27" s="156">
        <f>E18+E22-E11</f>
        <v>0</v>
      </c>
    </row>
    <row r="28" spans="1:19" ht="14.1" customHeight="1" thickBot="1">
      <c r="A28" s="540">
        <v>5</v>
      </c>
      <c r="B28" s="546" t="s">
        <v>135</v>
      </c>
      <c r="C28" s="541" t="s">
        <v>13</v>
      </c>
      <c r="D28" s="543" t="s">
        <v>14</v>
      </c>
      <c r="E28" s="545" t="s">
        <v>15</v>
      </c>
      <c r="F28" s="567" t="s">
        <v>17</v>
      </c>
      <c r="G28" s="552" t="s">
        <v>16</v>
      </c>
      <c r="H28" s="553" t="s">
        <v>37</v>
      </c>
      <c r="I28" s="177"/>
    </row>
    <row r="29" spans="1:19" ht="14.1" customHeight="1">
      <c r="A29" s="540"/>
      <c r="B29" s="546"/>
      <c r="C29" s="542"/>
      <c r="D29" s="544"/>
      <c r="E29" s="545"/>
      <c r="F29" s="568"/>
      <c r="G29" s="552"/>
      <c r="H29" s="554"/>
      <c r="I29" s="178" t="s">
        <v>38</v>
      </c>
    </row>
    <row r="30" spans="1:19" ht="24" customHeight="1" thickBot="1">
      <c r="A30" s="540"/>
      <c r="B30" s="546"/>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165</v>
      </c>
      <c r="G32" s="228" t="s">
        <v>177</v>
      </c>
      <c r="H32" s="244" t="s">
        <v>188</v>
      </c>
      <c r="I32" s="159" t="s">
        <v>166</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171</v>
      </c>
    </row>
    <row r="35" spans="1:19" ht="14.1" customHeight="1" thickBot="1">
      <c r="A35" s="540">
        <v>6</v>
      </c>
      <c r="B35" s="575" t="s">
        <v>136</v>
      </c>
      <c r="C35" s="541" t="s">
        <v>13</v>
      </c>
      <c r="D35" s="543" t="s">
        <v>14</v>
      </c>
      <c r="E35" s="545" t="s">
        <v>15</v>
      </c>
      <c r="F35" s="567" t="s">
        <v>17</v>
      </c>
      <c r="G35" s="552" t="s">
        <v>62</v>
      </c>
      <c r="H35" s="553" t="s">
        <v>37</v>
      </c>
      <c r="I35" s="177"/>
    </row>
    <row r="36" spans="1:19" ht="14.1" customHeight="1">
      <c r="A36" s="540"/>
      <c r="B36" s="576"/>
      <c r="C36" s="542"/>
      <c r="D36" s="544"/>
      <c r="E36" s="545"/>
      <c r="F36" s="568"/>
      <c r="G36" s="552"/>
      <c r="H36" s="554"/>
      <c r="I36" s="178" t="s">
        <v>38</v>
      </c>
    </row>
    <row r="37" spans="1:19" ht="24" customHeight="1">
      <c r="A37" s="540"/>
      <c r="B37" s="206" t="s">
        <v>94</v>
      </c>
      <c r="C37" s="99"/>
      <c r="D37" s="100"/>
      <c r="E37" s="121"/>
      <c r="F37" s="101"/>
      <c r="G37" s="102"/>
      <c r="H37" s="189">
        <f>SUM(C37:G37)</f>
        <v>0</v>
      </c>
      <c r="I37" s="207">
        <f>SUM(C37,D37,F37)</f>
        <v>0</v>
      </c>
    </row>
    <row r="38" spans="1:19" ht="24" customHeight="1" thickBot="1">
      <c r="A38" s="540"/>
      <c r="B38" s="206" t="s">
        <v>137</v>
      </c>
      <c r="C38" s="119"/>
      <c r="D38" s="120"/>
      <c r="E38" s="121"/>
      <c r="F38" s="122"/>
      <c r="G38" s="102"/>
      <c r="H38" s="189">
        <f>SUM(C38:G38)</f>
        <v>0</v>
      </c>
      <c r="I38" s="205">
        <f>SUM(C38,D38,F38)</f>
        <v>0</v>
      </c>
    </row>
    <row r="39" spans="1:19" ht="18.75" customHeight="1">
      <c r="A39" s="196" t="s">
        <v>138</v>
      </c>
      <c r="B39" s="197"/>
      <c r="C39" s="198"/>
      <c r="D39" s="198"/>
      <c r="E39" s="198"/>
      <c r="F39" s="198"/>
      <c r="G39" s="198"/>
      <c r="H39" s="187"/>
      <c r="I39" s="187"/>
      <c r="M39" s="174" t="s">
        <v>191</v>
      </c>
    </row>
    <row r="40" spans="1:19" ht="14.1" customHeight="1" thickBot="1">
      <c r="A40" s="187"/>
      <c r="B40" s="187"/>
      <c r="C40" s="187"/>
      <c r="D40" s="187"/>
      <c r="E40" s="187"/>
      <c r="F40" s="187"/>
      <c r="G40" s="187"/>
      <c r="H40" s="187"/>
      <c r="I40" s="187"/>
      <c r="M40" s="174" t="s">
        <v>174</v>
      </c>
      <c r="N40" s="174" t="s">
        <v>192</v>
      </c>
      <c r="Q40" s="174" t="s">
        <v>192</v>
      </c>
    </row>
    <row r="41" spans="1:19" ht="33" customHeight="1">
      <c r="A41" s="572">
        <v>7</v>
      </c>
      <c r="B41" s="234" t="s">
        <v>96</v>
      </c>
      <c r="C41" s="236" t="s">
        <v>13</v>
      </c>
      <c r="D41" s="236" t="s">
        <v>14</v>
      </c>
      <c r="E41" s="236" t="s">
        <v>17</v>
      </c>
      <c r="F41" s="236" t="s">
        <v>37</v>
      </c>
      <c r="G41" s="187"/>
      <c r="H41" s="187"/>
      <c r="I41" s="187"/>
      <c r="M41" s="227" t="s">
        <v>175</v>
      </c>
      <c r="N41" s="137" t="s">
        <v>176</v>
      </c>
      <c r="Q41" s="608" t="s">
        <v>146</v>
      </c>
      <c r="R41" s="609"/>
      <c r="S41" s="131" t="s">
        <v>147</v>
      </c>
    </row>
    <row r="42" spans="1:19" ht="23.25" customHeight="1">
      <c r="A42" s="573"/>
      <c r="B42" s="209" t="s">
        <v>139</v>
      </c>
      <c r="C42" s="130"/>
      <c r="D42" s="130"/>
      <c r="E42" s="130"/>
      <c r="F42" s="210">
        <f>SUM(C42:E42)</f>
        <v>0</v>
      </c>
      <c r="G42" s="187"/>
      <c r="H42" s="187"/>
      <c r="I42" s="187"/>
      <c r="M42" s="211">
        <f>IF(AND(I37&lt;&gt;I38,H53="Ｂ"),E53,E52)</f>
        <v>0</v>
      </c>
      <c r="N42" s="212">
        <f>IF(AND(I37&lt;&gt;I38,H53="Ｂ"),C53,C52)</f>
        <v>0</v>
      </c>
      <c r="Q42" s="132">
        <v>0</v>
      </c>
      <c r="R42" s="133" t="s">
        <v>148</v>
      </c>
      <c r="S42" s="126">
        <v>1140</v>
      </c>
    </row>
    <row r="43" spans="1:19" ht="23.25" customHeight="1">
      <c r="A43" s="574"/>
      <c r="B43" s="209" t="s">
        <v>140</v>
      </c>
      <c r="C43" s="130"/>
      <c r="D43" s="130"/>
      <c r="E43" s="130"/>
      <c r="F43" s="210">
        <f>SUM(C43:E43)</f>
        <v>0</v>
      </c>
      <c r="G43" s="187"/>
      <c r="H43" s="187"/>
      <c r="I43" s="187"/>
      <c r="Q43" s="132">
        <v>0.5</v>
      </c>
      <c r="R43" s="133" t="s">
        <v>149</v>
      </c>
      <c r="S43" s="126">
        <v>1368</v>
      </c>
    </row>
    <row r="44" spans="1:19" ht="23.25" customHeight="1">
      <c r="A44" s="570" t="s">
        <v>141</v>
      </c>
      <c r="B44" s="571"/>
      <c r="C44" s="571"/>
      <c r="D44" s="571"/>
      <c r="E44" s="571"/>
      <c r="F44" s="571"/>
      <c r="G44" s="571"/>
      <c r="H44" s="571"/>
      <c r="I44" s="571"/>
      <c r="Q44" s="132">
        <v>0.6</v>
      </c>
      <c r="R44" s="133" t="s">
        <v>150</v>
      </c>
      <c r="S44" s="126">
        <v>1596</v>
      </c>
    </row>
    <row r="45" spans="1:19" ht="23.25" customHeight="1">
      <c r="A45" s="571"/>
      <c r="B45" s="571"/>
      <c r="C45" s="571"/>
      <c r="D45" s="571"/>
      <c r="E45" s="571"/>
      <c r="F45" s="571"/>
      <c r="G45" s="571"/>
      <c r="H45" s="571"/>
      <c r="I45" s="571"/>
      <c r="Q45" s="132">
        <v>0.7</v>
      </c>
      <c r="R45" s="133" t="s">
        <v>151</v>
      </c>
      <c r="S45" s="126">
        <v>1824</v>
      </c>
    </row>
    <row r="46" spans="1:19" ht="23.25" customHeight="1">
      <c r="A46" s="571"/>
      <c r="B46" s="571"/>
      <c r="C46" s="571"/>
      <c r="D46" s="571"/>
      <c r="E46" s="571"/>
      <c r="F46" s="571"/>
      <c r="G46" s="571"/>
      <c r="H46" s="571"/>
      <c r="I46" s="571"/>
      <c r="Q46" s="132">
        <v>0.8</v>
      </c>
      <c r="R46" s="133" t="s">
        <v>152</v>
      </c>
      <c r="S46" s="126">
        <v>2052</v>
      </c>
    </row>
    <row r="47" spans="1:19" ht="23.25" customHeight="1" thickBot="1">
      <c r="A47" s="571"/>
      <c r="B47" s="571"/>
      <c r="C47" s="571"/>
      <c r="D47" s="571"/>
      <c r="E47" s="571"/>
      <c r="F47" s="571"/>
      <c r="G47" s="571"/>
      <c r="H47" s="571"/>
      <c r="I47" s="571"/>
      <c r="Q47" s="134">
        <v>0.9</v>
      </c>
      <c r="R47" s="135"/>
      <c r="S47" s="136">
        <v>2280</v>
      </c>
    </row>
    <row r="48" spans="1:19" ht="23.25" customHeight="1">
      <c r="A48" s="571"/>
      <c r="B48" s="571"/>
      <c r="C48" s="571"/>
      <c r="D48" s="571"/>
      <c r="E48" s="571"/>
      <c r="F48" s="571"/>
      <c r="G48" s="571"/>
      <c r="H48" s="571"/>
      <c r="I48" s="571"/>
      <c r="J48" s="187"/>
    </row>
    <row r="49" spans="1:19" s="118" customFormat="1">
      <c r="A49" s="614" t="s">
        <v>142</v>
      </c>
      <c r="B49" s="614"/>
      <c r="C49" s="614"/>
      <c r="D49" s="614"/>
      <c r="E49" s="614"/>
      <c r="F49" s="614"/>
      <c r="G49" s="614"/>
      <c r="H49" s="614"/>
      <c r="I49" s="614"/>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72">
        <v>8</v>
      </c>
      <c r="B51" s="213" t="s">
        <v>97</v>
      </c>
      <c r="C51" s="577" t="s">
        <v>98</v>
      </c>
      <c r="D51" s="577"/>
      <c r="E51" s="577" t="s">
        <v>40</v>
      </c>
      <c r="F51" s="577"/>
      <c r="H51" s="590" t="s">
        <v>99</v>
      </c>
      <c r="K51" s="174"/>
      <c r="L51" s="174"/>
      <c r="M51" s="174"/>
      <c r="N51" s="174"/>
      <c r="O51" s="174"/>
      <c r="P51" s="174"/>
      <c r="Q51" s="174"/>
      <c r="R51" s="174"/>
      <c r="S51" s="174"/>
    </row>
    <row r="52" spans="1:19" s="187" customFormat="1" ht="24" customHeight="1">
      <c r="A52" s="573"/>
      <c r="B52" s="214" t="s">
        <v>100</v>
      </c>
      <c r="C52" s="600">
        <f>IFERROR(ROUNDDOWN(F42/I37*1/365,3),0)</f>
        <v>0</v>
      </c>
      <c r="D52" s="600"/>
      <c r="E52" s="601">
        <f>ROUNDDOWN(C52*I37,0)</f>
        <v>0</v>
      </c>
      <c r="F52" s="601"/>
      <c r="G52" s="187" t="s">
        <v>101</v>
      </c>
      <c r="H52" s="591"/>
      <c r="I52" s="191" t="s">
        <v>106</v>
      </c>
      <c r="K52" s="174"/>
      <c r="L52" s="174"/>
      <c r="M52" s="174"/>
      <c r="N52" s="174"/>
      <c r="O52" s="174"/>
      <c r="P52" s="174"/>
      <c r="Q52" s="174"/>
      <c r="R52" s="174"/>
      <c r="S52" s="174"/>
    </row>
    <row r="53" spans="1:19" s="187" customFormat="1" ht="24" customHeight="1">
      <c r="A53" s="574"/>
      <c r="B53" s="214" t="s">
        <v>102</v>
      </c>
      <c r="C53" s="600">
        <f>IFERROR(ROUNDDOWN(F43/I38*1/365,3),0)</f>
        <v>0</v>
      </c>
      <c r="D53" s="600"/>
      <c r="E53" s="601">
        <f>ROUNDDOWN(C53*I38,0)</f>
        <v>0</v>
      </c>
      <c r="F53" s="601"/>
      <c r="G53" s="187" t="s">
        <v>101</v>
      </c>
      <c r="H53" s="98" t="s">
        <v>103</v>
      </c>
      <c r="I53" s="191" t="s">
        <v>107</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540">
        <v>9</v>
      </c>
      <c r="B55" s="569" t="s">
        <v>144</v>
      </c>
      <c r="C55" s="235" t="s">
        <v>41</v>
      </c>
      <c r="D55" s="237" t="s">
        <v>143</v>
      </c>
      <c r="E55" s="235" t="s">
        <v>42</v>
      </c>
      <c r="G55" s="187"/>
      <c r="H55" s="187"/>
    </row>
    <row r="56" spans="1:19" ht="25.5" customHeight="1">
      <c r="A56" s="540"/>
      <c r="B56" s="569"/>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540">
        <v>10</v>
      </c>
      <c r="B58" s="569" t="s">
        <v>145</v>
      </c>
      <c r="C58" s="235" t="s">
        <v>41</v>
      </c>
      <c r="D58" s="237" t="s">
        <v>143</v>
      </c>
      <c r="E58" s="235" t="s">
        <v>42</v>
      </c>
      <c r="G58" s="187"/>
      <c r="H58" s="187"/>
      <c r="I58" s="187"/>
    </row>
    <row r="59" spans="1:19" ht="25.5" customHeight="1">
      <c r="A59" s="540"/>
      <c r="B59" s="569"/>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84</v>
      </c>
      <c r="C61" s="220">
        <f>申請書!C203</f>
        <v>0</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43</v>
      </c>
      <c r="C63" s="587">
        <f>(E56+E59)*D61</f>
        <v>0</v>
      </c>
      <c r="D63" s="588"/>
      <c r="E63" s="187"/>
      <c r="F63" s="224"/>
      <c r="G63" s="198"/>
      <c r="H63" s="187"/>
      <c r="I63" s="187"/>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62" priority="6">
      <formula>$I$33&lt;0</formula>
    </cfRule>
  </conditionalFormatting>
  <conditionalFormatting sqref="C52:F52">
    <cfRule type="expression" dxfId="61" priority="5">
      <formula>OR($I$37=$I$38,$H$53="Ａ")</formula>
    </cfRule>
  </conditionalFormatting>
  <conditionalFormatting sqref="C53:F53">
    <cfRule type="expression" dxfId="60" priority="4">
      <formula>AND($I$37&lt;&gt;$I$38,$H$53="Ｂ")</formula>
    </cfRule>
  </conditionalFormatting>
  <conditionalFormatting sqref="G52">
    <cfRule type="expression" dxfId="59" priority="3">
      <formula>AND($I$37&lt;&gt;$I$38,$H$53="Ｂ")</formula>
    </cfRule>
  </conditionalFormatting>
  <conditionalFormatting sqref="G53">
    <cfRule type="expression" dxfId="58" priority="2">
      <formula>OR($I$37=$I$38,$H$53="Ａ")</formula>
    </cfRule>
  </conditionalFormatting>
  <conditionalFormatting sqref="H51:H53">
    <cfRule type="expression" dxfId="57" priority="1">
      <formula>$I$37=$I$38</formula>
    </cfRule>
  </conditionalFormatting>
  <conditionalFormatting sqref="I34">
    <cfRule type="expression" dxfId="56"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3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3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300-000002000000}">
      <formula1>C9</formula1>
    </dataValidation>
    <dataValidation type="list" allowBlank="1" showInputMessage="1" showErrorMessage="1" sqref="H53" xr:uid="{00000000-0002-0000-03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3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300-000005000000}">
      <formula1>P18</formula1>
      <formula2>P19</formula2>
    </dataValidation>
    <dataValidation type="whole" imeMode="disabled" operator="greaterThanOrEqual" allowBlank="1" showInputMessage="1" showErrorMessage="1" error="0以上の値を入力してください。" sqref="C9:G10 C18:F18 C42:E43" xr:uid="{00000000-0002-0000-03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3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300-000008000000}">
      <formula1>O18</formula1>
      <formula2>O19</formula2>
    </dataValidation>
    <dataValidation imeMode="disabled" allowBlank="1" showInputMessage="1" showErrorMessage="1" sqref="C11:G11" xr:uid="{00000000-0002-0000-0300-000009000000}"/>
    <dataValidation type="list" allowBlank="1" showInputMessage="1" showErrorMessage="1" sqref="C5:D5" xr:uid="{00000000-0002-0000-03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36</v>
      </c>
    </row>
    <row r="2" spans="1:23" ht="15" customHeight="1">
      <c r="A2" s="233" t="s">
        <v>19</v>
      </c>
      <c r="B2" s="233" t="s">
        <v>125</v>
      </c>
      <c r="C2" s="581" t="s">
        <v>21</v>
      </c>
      <c r="D2" s="582"/>
      <c r="E2" s="582"/>
      <c r="F2" s="583"/>
      <c r="G2" s="540" t="s">
        <v>115</v>
      </c>
      <c r="H2" s="540"/>
      <c r="I2" s="540"/>
      <c r="K2" s="161"/>
      <c r="L2" s="161"/>
      <c r="M2" s="162"/>
      <c r="N2" s="162"/>
      <c r="O2" s="162"/>
      <c r="P2" s="162"/>
      <c r="Q2" s="161"/>
      <c r="R2" s="161"/>
      <c r="S2" s="162"/>
      <c r="T2" s="162"/>
      <c r="U2" s="162"/>
      <c r="V2" s="162"/>
      <c r="W2" s="161"/>
    </row>
    <row r="3" spans="1:23" ht="26.25" customHeight="1">
      <c r="A3" s="578" t="s">
        <v>67</v>
      </c>
      <c r="B3" s="238"/>
      <c r="C3" s="617"/>
      <c r="D3" s="618"/>
      <c r="E3" s="618"/>
      <c r="F3" s="619"/>
      <c r="G3" s="580"/>
      <c r="H3" s="580"/>
      <c r="I3" s="580"/>
    </row>
    <row r="4" spans="1:23" ht="15" customHeight="1">
      <c r="A4" s="578"/>
      <c r="B4" s="233" t="s">
        <v>24</v>
      </c>
      <c r="C4" s="579" t="s">
        <v>49</v>
      </c>
      <c r="D4" s="579"/>
      <c r="K4" s="161"/>
      <c r="L4" s="161"/>
      <c r="M4" s="162"/>
      <c r="N4" s="162"/>
      <c r="O4" s="162"/>
      <c r="P4" s="162"/>
      <c r="Q4" s="161"/>
      <c r="R4" s="161"/>
      <c r="S4" s="162"/>
      <c r="T4" s="162"/>
      <c r="U4" s="162"/>
      <c r="V4" s="162"/>
      <c r="W4" s="161"/>
    </row>
    <row r="5" spans="1:23" ht="26.25" customHeight="1">
      <c r="A5" s="578"/>
      <c r="B5" s="238"/>
      <c r="C5" s="580"/>
      <c r="D5" s="580"/>
      <c r="K5" s="161"/>
      <c r="L5" s="161"/>
      <c r="M5" s="162"/>
      <c r="N5" s="162"/>
      <c r="O5" s="162"/>
      <c r="P5" s="162"/>
    </row>
    <row r="6" spans="1:23" ht="19.5" thickBot="1"/>
    <row r="7" spans="1:23" ht="14.1" customHeight="1" thickBot="1">
      <c r="A7" s="540">
        <v>1</v>
      </c>
      <c r="B7" s="547" t="s">
        <v>126</v>
      </c>
      <c r="C7" s="541" t="s">
        <v>13</v>
      </c>
      <c r="D7" s="543" t="s">
        <v>14</v>
      </c>
      <c r="E7" s="545" t="s">
        <v>15</v>
      </c>
      <c r="F7" s="567" t="s">
        <v>17</v>
      </c>
      <c r="G7" s="551" t="s">
        <v>16</v>
      </c>
      <c r="H7" s="553" t="s">
        <v>37</v>
      </c>
      <c r="I7" s="177"/>
    </row>
    <row r="8" spans="1:23" ht="14.1" customHeight="1" thickBot="1">
      <c r="A8" s="540"/>
      <c r="B8" s="548"/>
      <c r="C8" s="542"/>
      <c r="D8" s="544"/>
      <c r="E8" s="545"/>
      <c r="F8" s="568"/>
      <c r="G8" s="552"/>
      <c r="H8" s="554"/>
      <c r="I8" s="178" t="s">
        <v>128</v>
      </c>
      <c r="K8" s="174" t="s">
        <v>193</v>
      </c>
    </row>
    <row r="9" spans="1:23" ht="24" customHeight="1">
      <c r="A9" s="540"/>
      <c r="B9" s="179" t="s">
        <v>94</v>
      </c>
      <c r="C9" s="108"/>
      <c r="D9" s="109"/>
      <c r="E9" s="110"/>
      <c r="F9" s="111"/>
      <c r="G9" s="112"/>
      <c r="H9" s="180">
        <f>SUM(C9:G9)</f>
        <v>0</v>
      </c>
      <c r="I9" s="181">
        <f>SUM(C9,D9,F9)</f>
        <v>0</v>
      </c>
      <c r="K9" s="555" t="s">
        <v>132</v>
      </c>
      <c r="L9" s="556"/>
    </row>
    <row r="10" spans="1:23" ht="24" customHeight="1" thickBot="1">
      <c r="A10" s="540"/>
      <c r="B10" s="182" t="s">
        <v>127</v>
      </c>
      <c r="C10" s="113"/>
      <c r="D10" s="114"/>
      <c r="E10" s="115"/>
      <c r="F10" s="116"/>
      <c r="G10" s="117"/>
      <c r="H10" s="183">
        <f>SUM(C10:G10)</f>
        <v>0</v>
      </c>
      <c r="I10" s="184">
        <f>SUM(C10,D10,F10)</f>
        <v>0</v>
      </c>
      <c r="K10" s="557"/>
      <c r="L10" s="558"/>
    </row>
    <row r="11" spans="1:23" ht="24" customHeight="1" thickTop="1" thickBot="1">
      <c r="A11" s="540"/>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59" t="str">
        <f>IF(I9&lt;I10,"①","②")</f>
        <v>②</v>
      </c>
      <c r="L11" s="560"/>
    </row>
    <row r="12" spans="1:23" s="187" customFormat="1" ht="54" customHeight="1">
      <c r="A12" s="549" t="s">
        <v>129</v>
      </c>
      <c r="B12" s="550"/>
      <c r="C12" s="550"/>
      <c r="D12" s="550"/>
      <c r="E12" s="550"/>
      <c r="F12" s="550"/>
      <c r="G12" s="550"/>
      <c r="H12" s="550"/>
      <c r="I12" s="550"/>
      <c r="N12" s="174"/>
      <c r="O12" s="174"/>
      <c r="P12" s="174"/>
      <c r="Q12" s="174"/>
      <c r="R12" s="174"/>
    </row>
    <row r="13" spans="1:23" s="187" customFormat="1">
      <c r="A13" s="550" t="s">
        <v>130</v>
      </c>
      <c r="B13" s="550"/>
      <c r="C13" s="550"/>
      <c r="D13" s="550"/>
      <c r="E13" s="550"/>
      <c r="F13" s="550"/>
      <c r="G13" s="550"/>
      <c r="H13" s="550"/>
      <c r="I13" s="550"/>
      <c r="K13" s="174"/>
      <c r="L13" s="174"/>
      <c r="M13" s="174"/>
      <c r="N13" s="174"/>
      <c r="O13" s="174"/>
      <c r="P13" s="174"/>
      <c r="Q13" s="174"/>
      <c r="R13" s="174"/>
      <c r="S13" s="226"/>
    </row>
    <row r="14" spans="1:23" s="187" customFormat="1" ht="19.5" thickBot="1">
      <c r="A14" s="550" t="s">
        <v>131</v>
      </c>
      <c r="B14" s="550"/>
      <c r="C14" s="550"/>
      <c r="D14" s="550"/>
      <c r="E14" s="550"/>
      <c r="F14" s="550"/>
      <c r="G14" s="550"/>
      <c r="H14" s="550"/>
      <c r="I14" s="550"/>
      <c r="K14" s="174" t="s">
        <v>173</v>
      </c>
      <c r="L14" s="174"/>
      <c r="N14" s="174"/>
      <c r="O14" s="174"/>
      <c r="P14" s="174"/>
      <c r="Q14" s="174"/>
      <c r="R14" s="174"/>
      <c r="S14" s="225"/>
    </row>
    <row r="15" spans="1:23" ht="14.1" customHeight="1" thickBot="1">
      <c r="A15" s="187"/>
      <c r="B15" s="187"/>
      <c r="C15" s="187"/>
      <c r="D15" s="187"/>
      <c r="E15" s="187"/>
      <c r="F15" s="187"/>
      <c r="G15" s="187"/>
      <c r="H15" s="187"/>
      <c r="I15" s="187"/>
      <c r="K15" s="561" t="s">
        <v>167</v>
      </c>
      <c r="L15" s="562"/>
      <c r="M15" s="611" t="s">
        <v>13</v>
      </c>
      <c r="N15" s="611" t="s">
        <v>14</v>
      </c>
      <c r="O15" s="611" t="s">
        <v>15</v>
      </c>
      <c r="P15" s="592" t="s">
        <v>17</v>
      </c>
      <c r="Q15" s="613" t="s">
        <v>62</v>
      </c>
      <c r="R15" s="610" t="s">
        <v>37</v>
      </c>
      <c r="S15" s="123"/>
    </row>
    <row r="16" spans="1:23" ht="14.1" customHeight="1" thickBot="1">
      <c r="A16" s="540">
        <v>2</v>
      </c>
      <c r="B16" s="546" t="s">
        <v>63</v>
      </c>
      <c r="C16" s="541" t="s">
        <v>13</v>
      </c>
      <c r="D16" s="543" t="s">
        <v>14</v>
      </c>
      <c r="E16" s="545" t="s">
        <v>15</v>
      </c>
      <c r="F16" s="567" t="s">
        <v>17</v>
      </c>
      <c r="G16" s="552" t="s">
        <v>62</v>
      </c>
      <c r="H16" s="553" t="s">
        <v>37</v>
      </c>
      <c r="I16" s="177"/>
      <c r="K16" s="563"/>
      <c r="L16" s="564"/>
      <c r="M16" s="612"/>
      <c r="N16" s="612"/>
      <c r="O16" s="612"/>
      <c r="P16" s="593"/>
      <c r="Q16" s="566"/>
      <c r="R16" s="610"/>
      <c r="S16" s="124" t="s">
        <v>133</v>
      </c>
    </row>
    <row r="17" spans="1:19" ht="14.1" customHeight="1">
      <c r="A17" s="540"/>
      <c r="B17" s="546"/>
      <c r="C17" s="542"/>
      <c r="D17" s="544"/>
      <c r="E17" s="545"/>
      <c r="F17" s="568"/>
      <c r="G17" s="552"/>
      <c r="H17" s="554"/>
      <c r="I17" s="178" t="s">
        <v>38</v>
      </c>
      <c r="K17" s="565"/>
      <c r="L17" s="566"/>
      <c r="M17" s="125">
        <f>C18-C11</f>
        <v>0</v>
      </c>
      <c r="N17" s="125">
        <f>D18-D11</f>
        <v>0</v>
      </c>
      <c r="O17" s="125">
        <f>E18-E11</f>
        <v>0</v>
      </c>
      <c r="P17" s="126">
        <f>F18-F11</f>
        <v>0</v>
      </c>
      <c r="Q17" s="127">
        <f t="shared" ref="Q17" si="0">G18-G11</f>
        <v>0</v>
      </c>
      <c r="R17" s="128">
        <f>H18-H11</f>
        <v>0</v>
      </c>
      <c r="S17" s="125">
        <f>I18-I11</f>
        <v>0</v>
      </c>
    </row>
    <row r="18" spans="1:19" ht="24" customHeight="1" thickBot="1">
      <c r="A18" s="540"/>
      <c r="B18" s="546"/>
      <c r="C18" s="119"/>
      <c r="D18" s="120"/>
      <c r="E18" s="121"/>
      <c r="F18" s="122"/>
      <c r="G18" s="188">
        <v>0</v>
      </c>
      <c r="H18" s="189">
        <f>SUM(C18:G18)</f>
        <v>0</v>
      </c>
      <c r="I18" s="190">
        <f>SUM(C18,D18,F18)</f>
        <v>0</v>
      </c>
      <c r="K18" s="615" t="s">
        <v>168</v>
      </c>
      <c r="L18" s="163" t="s">
        <v>169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616"/>
      <c r="L19" s="239" t="s">
        <v>170</v>
      </c>
      <c r="M19" s="242">
        <f>IF(M17&lt;0,M17*-1,0)</f>
        <v>0</v>
      </c>
      <c r="N19" s="242">
        <f t="shared" ref="N19:P19" si="1">IF(N17&lt;0,N17*-1,0)</f>
        <v>0</v>
      </c>
      <c r="O19" s="242">
        <f t="shared" si="1"/>
        <v>0</v>
      </c>
      <c r="P19" s="243">
        <f t="shared" si="1"/>
        <v>0</v>
      </c>
      <c r="Q19" s="167"/>
      <c r="R19" s="165"/>
      <c r="S19" s="171">
        <f>IF(S17&lt;0,S17*-1,0)</f>
        <v>0</v>
      </c>
    </row>
    <row r="20" spans="1:19" ht="14.1" customHeight="1">
      <c r="A20" s="540">
        <v>3</v>
      </c>
      <c r="B20" s="546" t="s">
        <v>182</v>
      </c>
      <c r="C20" s="541" t="s">
        <v>13</v>
      </c>
      <c r="D20" s="543" t="s">
        <v>14</v>
      </c>
      <c r="E20" s="545" t="s">
        <v>15</v>
      </c>
      <c r="F20" s="567" t="s">
        <v>17</v>
      </c>
      <c r="G20" s="583" t="s">
        <v>48</v>
      </c>
      <c r="H20" s="187"/>
      <c r="I20" s="187"/>
      <c r="Q20" s="194"/>
    </row>
    <row r="21" spans="1:19" ht="14.1" customHeight="1">
      <c r="A21" s="540"/>
      <c r="B21" s="546"/>
      <c r="C21" s="542"/>
      <c r="D21" s="544"/>
      <c r="E21" s="545"/>
      <c r="F21" s="568"/>
      <c r="G21" s="583"/>
      <c r="H21" s="187"/>
      <c r="I21" s="187"/>
      <c r="K21" s="169"/>
      <c r="L21" s="169"/>
      <c r="M21" s="169"/>
      <c r="N21" s="169"/>
      <c r="O21" s="169"/>
      <c r="P21" s="169"/>
      <c r="Q21" s="195"/>
      <c r="R21" s="169"/>
      <c r="S21" s="169"/>
    </row>
    <row r="22" spans="1:19" ht="24" customHeight="1" thickBot="1">
      <c r="A22" s="540"/>
      <c r="B22" s="546"/>
      <c r="C22" s="119"/>
      <c r="D22" s="120"/>
      <c r="E22" s="121"/>
      <c r="F22" s="122"/>
      <c r="G22" s="188">
        <f>SUM(C22,D22,F22)</f>
        <v>0</v>
      </c>
      <c r="H22" s="187"/>
      <c r="I22" s="187"/>
    </row>
    <row r="23" spans="1:19" ht="18.75" customHeight="1" thickBot="1">
      <c r="A23" s="196" t="s">
        <v>134</v>
      </c>
      <c r="B23" s="197"/>
      <c r="C23" s="198"/>
      <c r="D23" s="198"/>
      <c r="E23" s="198"/>
      <c r="F23" s="198"/>
      <c r="G23" s="198"/>
      <c r="H23" s="187"/>
      <c r="I23" s="187"/>
      <c r="K23" s="174" t="s">
        <v>189</v>
      </c>
      <c r="P23" s="174" t="s">
        <v>190</v>
      </c>
    </row>
    <row r="24" spans="1:19" ht="14.1" customHeight="1">
      <c r="A24" s="187"/>
      <c r="B24" s="187"/>
      <c r="C24" s="187"/>
      <c r="D24" s="187"/>
      <c r="E24" s="187"/>
      <c r="F24" s="187"/>
      <c r="G24" s="187"/>
      <c r="H24" s="187"/>
      <c r="I24" s="187"/>
      <c r="K24" s="602" t="s">
        <v>153</v>
      </c>
      <c r="L24" s="603"/>
      <c r="M24" s="138" t="s">
        <v>186</v>
      </c>
      <c r="N24" s="139" t="s">
        <v>187</v>
      </c>
      <c r="O24" s="157" t="s">
        <v>183</v>
      </c>
      <c r="P24" s="594" t="s">
        <v>154</v>
      </c>
      <c r="Q24" s="595"/>
      <c r="R24" s="140"/>
      <c r="S24" s="141"/>
    </row>
    <row r="25" spans="1:19" ht="21.75" customHeight="1">
      <c r="A25" s="540">
        <v>4</v>
      </c>
      <c r="B25" s="590" t="s">
        <v>95</v>
      </c>
      <c r="C25" s="236" t="s">
        <v>15</v>
      </c>
      <c r="D25" s="236" t="s">
        <v>39</v>
      </c>
      <c r="E25" s="236" t="s">
        <v>37</v>
      </c>
      <c r="F25" s="187"/>
      <c r="G25" s="187"/>
      <c r="H25" s="187"/>
      <c r="I25" s="187"/>
      <c r="K25" s="604"/>
      <c r="L25" s="605"/>
      <c r="M25" s="142" t="s">
        <v>155</v>
      </c>
      <c r="N25" s="143" t="s">
        <v>156</v>
      </c>
      <c r="O25" s="144" t="s">
        <v>157</v>
      </c>
      <c r="P25" s="596"/>
      <c r="Q25" s="597"/>
      <c r="R25" s="145" t="s">
        <v>158</v>
      </c>
      <c r="S25" s="146" t="s">
        <v>159</v>
      </c>
    </row>
    <row r="26" spans="1:19" ht="25.5" customHeight="1" thickBot="1">
      <c r="A26" s="540"/>
      <c r="B26" s="590"/>
      <c r="C26" s="200">
        <f>IF(E11&lt;E18,P27,0)</f>
        <v>0</v>
      </c>
      <c r="D26" s="129"/>
      <c r="E26" s="200">
        <f>SUM(C26:D26)</f>
        <v>0</v>
      </c>
      <c r="F26" s="201"/>
      <c r="G26" s="187"/>
      <c r="H26" s="187"/>
      <c r="I26" s="187"/>
      <c r="K26" s="604"/>
      <c r="L26" s="605"/>
      <c r="M26" s="147" t="s">
        <v>184</v>
      </c>
      <c r="N26" s="148" t="s">
        <v>185</v>
      </c>
      <c r="O26" s="149" t="s">
        <v>162</v>
      </c>
      <c r="P26" s="596"/>
      <c r="Q26" s="597"/>
      <c r="R26" s="150" t="s">
        <v>160</v>
      </c>
      <c r="S26" s="151" t="s">
        <v>161</v>
      </c>
    </row>
    <row r="27" spans="1:19" ht="14.1" customHeight="1" thickBot="1">
      <c r="A27" s="187"/>
      <c r="B27" s="187"/>
      <c r="C27" s="187"/>
      <c r="D27" s="187"/>
      <c r="E27" s="187"/>
      <c r="F27" s="187"/>
      <c r="G27" s="187"/>
      <c r="H27" s="187"/>
      <c r="I27" s="187"/>
      <c r="K27" s="606"/>
      <c r="L27" s="607"/>
      <c r="M27" s="152">
        <f>I11-I18</f>
        <v>0</v>
      </c>
      <c r="N27" s="153">
        <f>G22</f>
        <v>0</v>
      </c>
      <c r="O27" s="154">
        <f>IF(M27&gt;N27,M27-N27,0)</f>
        <v>0</v>
      </c>
      <c r="P27" s="598">
        <f>MIN(R27:S27)</f>
        <v>0</v>
      </c>
      <c r="Q27" s="599"/>
      <c r="R27" s="155">
        <f>O27-D26</f>
        <v>0</v>
      </c>
      <c r="S27" s="156">
        <f>E18+E22-E11</f>
        <v>0</v>
      </c>
    </row>
    <row r="28" spans="1:19" ht="14.1" customHeight="1" thickBot="1">
      <c r="A28" s="540">
        <v>5</v>
      </c>
      <c r="B28" s="546" t="s">
        <v>135</v>
      </c>
      <c r="C28" s="541" t="s">
        <v>13</v>
      </c>
      <c r="D28" s="543" t="s">
        <v>14</v>
      </c>
      <c r="E28" s="545" t="s">
        <v>15</v>
      </c>
      <c r="F28" s="567" t="s">
        <v>17</v>
      </c>
      <c r="G28" s="552" t="s">
        <v>16</v>
      </c>
      <c r="H28" s="553" t="s">
        <v>37</v>
      </c>
      <c r="I28" s="177"/>
    </row>
    <row r="29" spans="1:19" ht="14.1" customHeight="1">
      <c r="A29" s="540"/>
      <c r="B29" s="546"/>
      <c r="C29" s="542"/>
      <c r="D29" s="544"/>
      <c r="E29" s="545"/>
      <c r="F29" s="568"/>
      <c r="G29" s="552"/>
      <c r="H29" s="554"/>
      <c r="I29" s="178" t="s">
        <v>38</v>
      </c>
    </row>
    <row r="30" spans="1:19" ht="24" customHeight="1" thickBot="1">
      <c r="A30" s="540"/>
      <c r="B30" s="546"/>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165</v>
      </c>
      <c r="G32" s="228" t="s">
        <v>177</v>
      </c>
      <c r="H32" s="244" t="s">
        <v>188</v>
      </c>
      <c r="I32" s="159" t="s">
        <v>166</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171</v>
      </c>
    </row>
    <row r="35" spans="1:19" ht="14.1" customHeight="1" thickBot="1">
      <c r="A35" s="540">
        <v>6</v>
      </c>
      <c r="B35" s="575" t="s">
        <v>136</v>
      </c>
      <c r="C35" s="541" t="s">
        <v>13</v>
      </c>
      <c r="D35" s="543" t="s">
        <v>14</v>
      </c>
      <c r="E35" s="545" t="s">
        <v>15</v>
      </c>
      <c r="F35" s="567" t="s">
        <v>17</v>
      </c>
      <c r="G35" s="552" t="s">
        <v>62</v>
      </c>
      <c r="H35" s="553" t="s">
        <v>37</v>
      </c>
      <c r="I35" s="177"/>
    </row>
    <row r="36" spans="1:19" ht="14.1" customHeight="1">
      <c r="A36" s="540"/>
      <c r="B36" s="576"/>
      <c r="C36" s="542"/>
      <c r="D36" s="544"/>
      <c r="E36" s="545"/>
      <c r="F36" s="568"/>
      <c r="G36" s="552"/>
      <c r="H36" s="554"/>
      <c r="I36" s="178" t="s">
        <v>38</v>
      </c>
    </row>
    <row r="37" spans="1:19" ht="24" customHeight="1">
      <c r="A37" s="540"/>
      <c r="B37" s="206" t="s">
        <v>94</v>
      </c>
      <c r="C37" s="99"/>
      <c r="D37" s="100"/>
      <c r="E37" s="121"/>
      <c r="F37" s="101"/>
      <c r="G37" s="102"/>
      <c r="H37" s="189">
        <f>SUM(C37:G37)</f>
        <v>0</v>
      </c>
      <c r="I37" s="207">
        <f>SUM(C37,D37,F37)</f>
        <v>0</v>
      </c>
    </row>
    <row r="38" spans="1:19" ht="24" customHeight="1" thickBot="1">
      <c r="A38" s="540"/>
      <c r="B38" s="206" t="s">
        <v>137</v>
      </c>
      <c r="C38" s="119"/>
      <c r="D38" s="120"/>
      <c r="E38" s="121"/>
      <c r="F38" s="122"/>
      <c r="G38" s="102"/>
      <c r="H38" s="189">
        <f>SUM(C38:G38)</f>
        <v>0</v>
      </c>
      <c r="I38" s="205">
        <f>SUM(C38,D38,F38)</f>
        <v>0</v>
      </c>
    </row>
    <row r="39" spans="1:19" ht="18.75" customHeight="1">
      <c r="A39" s="196" t="s">
        <v>138</v>
      </c>
      <c r="B39" s="197"/>
      <c r="C39" s="198"/>
      <c r="D39" s="198"/>
      <c r="E39" s="198"/>
      <c r="F39" s="198"/>
      <c r="G39" s="198"/>
      <c r="H39" s="187"/>
      <c r="I39" s="187"/>
      <c r="M39" s="174" t="s">
        <v>191</v>
      </c>
    </row>
    <row r="40" spans="1:19" ht="14.1" customHeight="1" thickBot="1">
      <c r="A40" s="187"/>
      <c r="B40" s="187"/>
      <c r="C40" s="187"/>
      <c r="D40" s="187"/>
      <c r="E40" s="187"/>
      <c r="F40" s="187"/>
      <c r="G40" s="187"/>
      <c r="H40" s="187"/>
      <c r="I40" s="187"/>
      <c r="M40" s="174" t="s">
        <v>174</v>
      </c>
      <c r="N40" s="174" t="s">
        <v>192</v>
      </c>
      <c r="Q40" s="174" t="s">
        <v>192</v>
      </c>
    </row>
    <row r="41" spans="1:19" ht="33" customHeight="1">
      <c r="A41" s="572">
        <v>7</v>
      </c>
      <c r="B41" s="234" t="s">
        <v>96</v>
      </c>
      <c r="C41" s="236" t="s">
        <v>13</v>
      </c>
      <c r="D41" s="236" t="s">
        <v>14</v>
      </c>
      <c r="E41" s="236" t="s">
        <v>17</v>
      </c>
      <c r="F41" s="236" t="s">
        <v>37</v>
      </c>
      <c r="G41" s="187"/>
      <c r="H41" s="187"/>
      <c r="I41" s="187"/>
      <c r="M41" s="227" t="s">
        <v>175</v>
      </c>
      <c r="N41" s="137" t="s">
        <v>176</v>
      </c>
      <c r="Q41" s="608" t="s">
        <v>146</v>
      </c>
      <c r="R41" s="609"/>
      <c r="S41" s="131" t="s">
        <v>147</v>
      </c>
    </row>
    <row r="42" spans="1:19" ht="23.25" customHeight="1">
      <c r="A42" s="573"/>
      <c r="B42" s="209" t="s">
        <v>139</v>
      </c>
      <c r="C42" s="130"/>
      <c r="D42" s="130"/>
      <c r="E42" s="130"/>
      <c r="F42" s="210">
        <f>SUM(C42:E42)</f>
        <v>0</v>
      </c>
      <c r="G42" s="187"/>
      <c r="H42" s="187"/>
      <c r="I42" s="187"/>
      <c r="M42" s="211">
        <f>IF(AND(I37&lt;&gt;I38,H53="Ｂ"),E53,E52)</f>
        <v>0</v>
      </c>
      <c r="N42" s="212">
        <f>IF(AND(I37&lt;&gt;I38,H53="Ｂ"),C53,C52)</f>
        <v>0</v>
      </c>
      <c r="Q42" s="132">
        <v>0</v>
      </c>
      <c r="R42" s="133" t="s">
        <v>148</v>
      </c>
      <c r="S42" s="126">
        <v>1140</v>
      </c>
    </row>
    <row r="43" spans="1:19" ht="23.25" customHeight="1">
      <c r="A43" s="574"/>
      <c r="B43" s="209" t="s">
        <v>140</v>
      </c>
      <c r="C43" s="130"/>
      <c r="D43" s="130"/>
      <c r="E43" s="130"/>
      <c r="F43" s="210">
        <f>SUM(C43:E43)</f>
        <v>0</v>
      </c>
      <c r="G43" s="187"/>
      <c r="H43" s="187"/>
      <c r="I43" s="187"/>
      <c r="Q43" s="132">
        <v>0.5</v>
      </c>
      <c r="R43" s="133" t="s">
        <v>149</v>
      </c>
      <c r="S43" s="126">
        <v>1368</v>
      </c>
    </row>
    <row r="44" spans="1:19" ht="23.25" customHeight="1">
      <c r="A44" s="570" t="s">
        <v>141</v>
      </c>
      <c r="B44" s="571"/>
      <c r="C44" s="571"/>
      <c r="D44" s="571"/>
      <c r="E44" s="571"/>
      <c r="F44" s="571"/>
      <c r="G44" s="571"/>
      <c r="H44" s="571"/>
      <c r="I44" s="571"/>
      <c r="Q44" s="132">
        <v>0.6</v>
      </c>
      <c r="R44" s="133" t="s">
        <v>150</v>
      </c>
      <c r="S44" s="126">
        <v>1596</v>
      </c>
    </row>
    <row r="45" spans="1:19" ht="23.25" customHeight="1">
      <c r="A45" s="571"/>
      <c r="B45" s="571"/>
      <c r="C45" s="571"/>
      <c r="D45" s="571"/>
      <c r="E45" s="571"/>
      <c r="F45" s="571"/>
      <c r="G45" s="571"/>
      <c r="H45" s="571"/>
      <c r="I45" s="571"/>
      <c r="Q45" s="132">
        <v>0.7</v>
      </c>
      <c r="R45" s="133" t="s">
        <v>151</v>
      </c>
      <c r="S45" s="126">
        <v>1824</v>
      </c>
    </row>
    <row r="46" spans="1:19" ht="23.25" customHeight="1">
      <c r="A46" s="571"/>
      <c r="B46" s="571"/>
      <c r="C46" s="571"/>
      <c r="D46" s="571"/>
      <c r="E46" s="571"/>
      <c r="F46" s="571"/>
      <c r="G46" s="571"/>
      <c r="H46" s="571"/>
      <c r="I46" s="571"/>
      <c r="Q46" s="132">
        <v>0.8</v>
      </c>
      <c r="R46" s="133" t="s">
        <v>152</v>
      </c>
      <c r="S46" s="126">
        <v>2052</v>
      </c>
    </row>
    <row r="47" spans="1:19" ht="23.25" customHeight="1" thickBot="1">
      <c r="A47" s="571"/>
      <c r="B47" s="571"/>
      <c r="C47" s="571"/>
      <c r="D47" s="571"/>
      <c r="E47" s="571"/>
      <c r="F47" s="571"/>
      <c r="G47" s="571"/>
      <c r="H47" s="571"/>
      <c r="I47" s="571"/>
      <c r="Q47" s="134">
        <v>0.9</v>
      </c>
      <c r="R47" s="135"/>
      <c r="S47" s="136">
        <v>2280</v>
      </c>
    </row>
    <row r="48" spans="1:19" ht="23.25" customHeight="1">
      <c r="A48" s="571"/>
      <c r="B48" s="571"/>
      <c r="C48" s="571"/>
      <c r="D48" s="571"/>
      <c r="E48" s="571"/>
      <c r="F48" s="571"/>
      <c r="G48" s="571"/>
      <c r="H48" s="571"/>
      <c r="I48" s="571"/>
      <c r="J48" s="187"/>
    </row>
    <row r="49" spans="1:19" s="118" customFormat="1">
      <c r="A49" s="614" t="s">
        <v>142</v>
      </c>
      <c r="B49" s="614"/>
      <c r="C49" s="614"/>
      <c r="D49" s="614"/>
      <c r="E49" s="614"/>
      <c r="F49" s="614"/>
      <c r="G49" s="614"/>
      <c r="H49" s="614"/>
      <c r="I49" s="614"/>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72">
        <v>8</v>
      </c>
      <c r="B51" s="213" t="s">
        <v>97</v>
      </c>
      <c r="C51" s="577" t="s">
        <v>98</v>
      </c>
      <c r="D51" s="577"/>
      <c r="E51" s="577" t="s">
        <v>40</v>
      </c>
      <c r="F51" s="577"/>
      <c r="H51" s="590" t="s">
        <v>99</v>
      </c>
      <c r="K51" s="174"/>
      <c r="L51" s="174"/>
      <c r="M51" s="174"/>
      <c r="N51" s="174"/>
      <c r="O51" s="174"/>
      <c r="P51" s="174"/>
      <c r="Q51" s="174"/>
      <c r="R51" s="174"/>
      <c r="S51" s="174"/>
    </row>
    <row r="52" spans="1:19" s="187" customFormat="1" ht="24" customHeight="1">
      <c r="A52" s="573"/>
      <c r="B52" s="214" t="s">
        <v>100</v>
      </c>
      <c r="C52" s="600">
        <f>IFERROR(ROUNDDOWN(F42/I37*1/365,3),0)</f>
        <v>0</v>
      </c>
      <c r="D52" s="600"/>
      <c r="E52" s="601">
        <f>ROUNDDOWN(C52*I37,0)</f>
        <v>0</v>
      </c>
      <c r="F52" s="601"/>
      <c r="G52" s="187" t="s">
        <v>101</v>
      </c>
      <c r="H52" s="591"/>
      <c r="I52" s="191" t="s">
        <v>106</v>
      </c>
      <c r="K52" s="174"/>
      <c r="L52" s="174"/>
      <c r="M52" s="174"/>
      <c r="N52" s="174"/>
      <c r="O52" s="174"/>
      <c r="P52" s="174"/>
      <c r="Q52" s="174"/>
      <c r="R52" s="174"/>
      <c r="S52" s="174"/>
    </row>
    <row r="53" spans="1:19" s="187" customFormat="1" ht="24" customHeight="1">
      <c r="A53" s="574"/>
      <c r="B53" s="214" t="s">
        <v>102</v>
      </c>
      <c r="C53" s="600">
        <f>IFERROR(ROUNDDOWN(F43/I38*1/365,3),0)</f>
        <v>0</v>
      </c>
      <c r="D53" s="600"/>
      <c r="E53" s="601">
        <f>ROUNDDOWN(C53*I38,0)</f>
        <v>0</v>
      </c>
      <c r="F53" s="601"/>
      <c r="G53" s="187" t="s">
        <v>101</v>
      </c>
      <c r="H53" s="98" t="s">
        <v>103</v>
      </c>
      <c r="I53" s="191" t="s">
        <v>107</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540">
        <v>9</v>
      </c>
      <c r="B55" s="569" t="s">
        <v>144</v>
      </c>
      <c r="C55" s="235" t="s">
        <v>41</v>
      </c>
      <c r="D55" s="237" t="s">
        <v>143</v>
      </c>
      <c r="E55" s="235" t="s">
        <v>42</v>
      </c>
      <c r="G55" s="187"/>
      <c r="H55" s="187"/>
    </row>
    <row r="56" spans="1:19" ht="25.5" customHeight="1">
      <c r="A56" s="540"/>
      <c r="B56" s="569"/>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540">
        <v>10</v>
      </c>
      <c r="B58" s="569" t="s">
        <v>145</v>
      </c>
      <c r="C58" s="235" t="s">
        <v>41</v>
      </c>
      <c r="D58" s="237" t="s">
        <v>143</v>
      </c>
      <c r="E58" s="235" t="s">
        <v>42</v>
      </c>
      <c r="G58" s="187"/>
      <c r="H58" s="187"/>
      <c r="I58" s="187"/>
    </row>
    <row r="59" spans="1:19" ht="25.5" customHeight="1">
      <c r="A59" s="540"/>
      <c r="B59" s="569"/>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84</v>
      </c>
      <c r="C61" s="220">
        <f>申請書!C203</f>
        <v>0</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43</v>
      </c>
      <c r="C63" s="587">
        <f>(E56+E59)*D61</f>
        <v>0</v>
      </c>
      <c r="D63" s="588"/>
      <c r="E63" s="187"/>
      <c r="F63" s="224"/>
      <c r="G63" s="198"/>
      <c r="H63" s="187"/>
      <c r="I63" s="187"/>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55" priority="6">
      <formula>$I$33&lt;0</formula>
    </cfRule>
  </conditionalFormatting>
  <conditionalFormatting sqref="C52:F52">
    <cfRule type="expression" dxfId="54" priority="5">
      <formula>OR($I$37=$I$38,$H$53="Ａ")</formula>
    </cfRule>
  </conditionalFormatting>
  <conditionalFormatting sqref="C53:F53">
    <cfRule type="expression" dxfId="53" priority="4">
      <formula>AND($I$37&lt;&gt;$I$38,$H$53="Ｂ")</formula>
    </cfRule>
  </conditionalFormatting>
  <conditionalFormatting sqref="G52">
    <cfRule type="expression" dxfId="52" priority="3">
      <formula>AND($I$37&lt;&gt;$I$38,$H$53="Ｂ")</formula>
    </cfRule>
  </conditionalFormatting>
  <conditionalFormatting sqref="G53">
    <cfRule type="expression" dxfId="51" priority="2">
      <formula>OR($I$37=$I$38,$H$53="Ａ")</formula>
    </cfRule>
  </conditionalFormatting>
  <conditionalFormatting sqref="H51:H53">
    <cfRule type="expression" dxfId="50" priority="1">
      <formula>$I$37=$I$38</formula>
    </cfRule>
  </conditionalFormatting>
  <conditionalFormatting sqref="I34">
    <cfRule type="expression" dxfId="49" priority="7">
      <formula>$I$33&lt;0</formula>
    </cfRule>
  </conditionalFormatting>
  <dataValidations count="11">
    <dataValidation type="list" allowBlank="1" showInputMessage="1" showErrorMessage="1" sqref="C5:D5" xr:uid="{00000000-0002-0000-0400-000000000000}">
      <formula1>"存続,廃止,廃止（有床診療所化）,廃止（無床診療所化）"</formula1>
    </dataValidation>
    <dataValidation imeMode="disabled" allowBlank="1" showInputMessage="1" showErrorMessage="1" sqref="C11:G11" xr:uid="{00000000-0002-0000-04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4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400-000003000000}">
      <formula1>C10</formula1>
    </dataValidation>
    <dataValidation type="whole" imeMode="disabled" operator="greaterThanOrEqual" allowBlank="1" showInputMessage="1" showErrorMessage="1" error="0以上の値を入力してください。" sqref="C9:G10 C18:F18 C42:E43" xr:uid="{00000000-0002-0000-04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4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400-000006000000}">
      <formula1>0</formula1>
      <formula2>O27</formula2>
    </dataValidation>
    <dataValidation type="list" allowBlank="1" showInputMessage="1" showErrorMessage="1" sqref="H53" xr:uid="{00000000-0002-0000-04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4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4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400-00000A000000}">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36</v>
      </c>
    </row>
    <row r="2" spans="1:23" ht="15" customHeight="1">
      <c r="A2" s="233" t="s">
        <v>19</v>
      </c>
      <c r="B2" s="233" t="s">
        <v>125</v>
      </c>
      <c r="C2" s="581" t="s">
        <v>21</v>
      </c>
      <c r="D2" s="582"/>
      <c r="E2" s="582"/>
      <c r="F2" s="583"/>
      <c r="G2" s="540" t="s">
        <v>115</v>
      </c>
      <c r="H2" s="540"/>
      <c r="I2" s="540"/>
      <c r="K2" s="161"/>
      <c r="L2" s="161"/>
      <c r="M2" s="162"/>
      <c r="N2" s="162"/>
      <c r="O2" s="162"/>
      <c r="P2" s="162"/>
      <c r="Q2" s="161"/>
      <c r="R2" s="161"/>
      <c r="S2" s="162"/>
      <c r="T2" s="162"/>
      <c r="U2" s="162"/>
      <c r="V2" s="162"/>
      <c r="W2" s="161"/>
    </row>
    <row r="3" spans="1:23" ht="26.25" customHeight="1">
      <c r="A3" s="578" t="s">
        <v>69</v>
      </c>
      <c r="B3" s="238"/>
      <c r="C3" s="617"/>
      <c r="D3" s="618"/>
      <c r="E3" s="618"/>
      <c r="F3" s="619"/>
      <c r="G3" s="580"/>
      <c r="H3" s="580"/>
      <c r="I3" s="580"/>
    </row>
    <row r="4" spans="1:23" ht="15" customHeight="1">
      <c r="A4" s="578"/>
      <c r="B4" s="233" t="s">
        <v>24</v>
      </c>
      <c r="C4" s="579" t="s">
        <v>49</v>
      </c>
      <c r="D4" s="579"/>
      <c r="K4" s="161"/>
      <c r="L4" s="161"/>
      <c r="M4" s="162"/>
      <c r="N4" s="162"/>
      <c r="O4" s="162"/>
      <c r="P4" s="162"/>
      <c r="Q4" s="161"/>
      <c r="R4" s="161"/>
      <c r="S4" s="162"/>
      <c r="T4" s="162"/>
      <c r="U4" s="162"/>
      <c r="V4" s="162"/>
      <c r="W4" s="161"/>
    </row>
    <row r="5" spans="1:23" ht="26.25" customHeight="1">
      <c r="A5" s="578"/>
      <c r="B5" s="238"/>
      <c r="C5" s="580"/>
      <c r="D5" s="580"/>
      <c r="K5" s="161"/>
      <c r="L5" s="161"/>
      <c r="M5" s="162"/>
      <c r="N5" s="162"/>
      <c r="O5" s="162"/>
      <c r="P5" s="162"/>
    </row>
    <row r="6" spans="1:23" ht="19.5" thickBot="1"/>
    <row r="7" spans="1:23" ht="14.1" customHeight="1" thickBot="1">
      <c r="A7" s="540">
        <v>1</v>
      </c>
      <c r="B7" s="547" t="s">
        <v>126</v>
      </c>
      <c r="C7" s="541" t="s">
        <v>13</v>
      </c>
      <c r="D7" s="543" t="s">
        <v>14</v>
      </c>
      <c r="E7" s="545" t="s">
        <v>15</v>
      </c>
      <c r="F7" s="567" t="s">
        <v>17</v>
      </c>
      <c r="G7" s="551" t="s">
        <v>16</v>
      </c>
      <c r="H7" s="553" t="s">
        <v>37</v>
      </c>
      <c r="I7" s="177"/>
    </row>
    <row r="8" spans="1:23" ht="14.1" customHeight="1" thickBot="1">
      <c r="A8" s="540"/>
      <c r="B8" s="548"/>
      <c r="C8" s="542"/>
      <c r="D8" s="544"/>
      <c r="E8" s="545"/>
      <c r="F8" s="568"/>
      <c r="G8" s="552"/>
      <c r="H8" s="554"/>
      <c r="I8" s="178" t="s">
        <v>128</v>
      </c>
      <c r="K8" s="174" t="s">
        <v>193</v>
      </c>
    </row>
    <row r="9" spans="1:23" ht="24" customHeight="1">
      <c r="A9" s="540"/>
      <c r="B9" s="179" t="s">
        <v>94</v>
      </c>
      <c r="C9" s="108"/>
      <c r="D9" s="109"/>
      <c r="E9" s="110"/>
      <c r="F9" s="111"/>
      <c r="G9" s="112"/>
      <c r="H9" s="180">
        <f>SUM(C9:G9)</f>
        <v>0</v>
      </c>
      <c r="I9" s="181">
        <f>SUM(C9,D9,F9)</f>
        <v>0</v>
      </c>
      <c r="K9" s="555" t="s">
        <v>132</v>
      </c>
      <c r="L9" s="556"/>
    </row>
    <row r="10" spans="1:23" ht="24" customHeight="1" thickBot="1">
      <c r="A10" s="540"/>
      <c r="B10" s="182" t="s">
        <v>127</v>
      </c>
      <c r="C10" s="113"/>
      <c r="D10" s="114"/>
      <c r="E10" s="115"/>
      <c r="F10" s="116"/>
      <c r="G10" s="117"/>
      <c r="H10" s="183">
        <f>SUM(C10:G10)</f>
        <v>0</v>
      </c>
      <c r="I10" s="184">
        <f>SUM(C10,D10,F10)</f>
        <v>0</v>
      </c>
      <c r="K10" s="557"/>
      <c r="L10" s="558"/>
    </row>
    <row r="11" spans="1:23" ht="24" customHeight="1" thickTop="1" thickBot="1">
      <c r="A11" s="540"/>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59" t="str">
        <f>IF(I9&lt;I10,"①","②")</f>
        <v>②</v>
      </c>
      <c r="L11" s="560"/>
    </row>
    <row r="12" spans="1:23" s="187" customFormat="1" ht="54" customHeight="1">
      <c r="A12" s="549" t="s">
        <v>129</v>
      </c>
      <c r="B12" s="550"/>
      <c r="C12" s="550"/>
      <c r="D12" s="550"/>
      <c r="E12" s="550"/>
      <c r="F12" s="550"/>
      <c r="G12" s="550"/>
      <c r="H12" s="550"/>
      <c r="I12" s="550"/>
      <c r="N12" s="174"/>
      <c r="O12" s="174"/>
      <c r="P12" s="174"/>
      <c r="Q12" s="174"/>
      <c r="R12" s="174"/>
    </row>
    <row r="13" spans="1:23" s="187" customFormat="1">
      <c r="A13" s="550" t="s">
        <v>130</v>
      </c>
      <c r="B13" s="550"/>
      <c r="C13" s="550"/>
      <c r="D13" s="550"/>
      <c r="E13" s="550"/>
      <c r="F13" s="550"/>
      <c r="G13" s="550"/>
      <c r="H13" s="550"/>
      <c r="I13" s="550"/>
      <c r="K13" s="174"/>
      <c r="L13" s="174"/>
      <c r="M13" s="174"/>
      <c r="N13" s="174"/>
      <c r="O13" s="174"/>
      <c r="P13" s="174"/>
      <c r="Q13" s="174"/>
      <c r="R13" s="174"/>
      <c r="S13" s="226"/>
    </row>
    <row r="14" spans="1:23" s="187" customFormat="1" ht="19.5" thickBot="1">
      <c r="A14" s="550" t="s">
        <v>131</v>
      </c>
      <c r="B14" s="550"/>
      <c r="C14" s="550"/>
      <c r="D14" s="550"/>
      <c r="E14" s="550"/>
      <c r="F14" s="550"/>
      <c r="G14" s="550"/>
      <c r="H14" s="550"/>
      <c r="I14" s="550"/>
      <c r="K14" s="174" t="s">
        <v>173</v>
      </c>
      <c r="L14" s="174"/>
      <c r="N14" s="174"/>
      <c r="O14" s="174"/>
      <c r="P14" s="174"/>
      <c r="Q14" s="174"/>
      <c r="R14" s="174"/>
      <c r="S14" s="225"/>
    </row>
    <row r="15" spans="1:23" ht="14.1" customHeight="1" thickBot="1">
      <c r="A15" s="187"/>
      <c r="B15" s="187"/>
      <c r="C15" s="187"/>
      <c r="D15" s="187"/>
      <c r="E15" s="187"/>
      <c r="F15" s="187"/>
      <c r="G15" s="187"/>
      <c r="H15" s="187"/>
      <c r="I15" s="187"/>
      <c r="K15" s="561" t="s">
        <v>167</v>
      </c>
      <c r="L15" s="562"/>
      <c r="M15" s="611" t="s">
        <v>13</v>
      </c>
      <c r="N15" s="611" t="s">
        <v>14</v>
      </c>
      <c r="O15" s="611" t="s">
        <v>15</v>
      </c>
      <c r="P15" s="592" t="s">
        <v>17</v>
      </c>
      <c r="Q15" s="613" t="s">
        <v>62</v>
      </c>
      <c r="R15" s="610" t="s">
        <v>37</v>
      </c>
      <c r="S15" s="123"/>
    </row>
    <row r="16" spans="1:23" ht="14.1" customHeight="1" thickBot="1">
      <c r="A16" s="540">
        <v>2</v>
      </c>
      <c r="B16" s="546" t="s">
        <v>63</v>
      </c>
      <c r="C16" s="541" t="s">
        <v>13</v>
      </c>
      <c r="D16" s="543" t="s">
        <v>14</v>
      </c>
      <c r="E16" s="545" t="s">
        <v>15</v>
      </c>
      <c r="F16" s="567" t="s">
        <v>17</v>
      </c>
      <c r="G16" s="552" t="s">
        <v>62</v>
      </c>
      <c r="H16" s="553" t="s">
        <v>37</v>
      </c>
      <c r="I16" s="177"/>
      <c r="K16" s="563"/>
      <c r="L16" s="564"/>
      <c r="M16" s="612"/>
      <c r="N16" s="612"/>
      <c r="O16" s="612"/>
      <c r="P16" s="593"/>
      <c r="Q16" s="566"/>
      <c r="R16" s="610"/>
      <c r="S16" s="124" t="s">
        <v>133</v>
      </c>
    </row>
    <row r="17" spans="1:19" ht="14.1" customHeight="1">
      <c r="A17" s="540"/>
      <c r="B17" s="546"/>
      <c r="C17" s="542"/>
      <c r="D17" s="544"/>
      <c r="E17" s="545"/>
      <c r="F17" s="568"/>
      <c r="G17" s="552"/>
      <c r="H17" s="554"/>
      <c r="I17" s="178" t="s">
        <v>38</v>
      </c>
      <c r="K17" s="565"/>
      <c r="L17" s="566"/>
      <c r="M17" s="125">
        <f>C18-C11</f>
        <v>0</v>
      </c>
      <c r="N17" s="125">
        <f>D18-D11</f>
        <v>0</v>
      </c>
      <c r="O17" s="125">
        <f>E18-E11</f>
        <v>0</v>
      </c>
      <c r="P17" s="126">
        <f>F18-F11</f>
        <v>0</v>
      </c>
      <c r="Q17" s="127">
        <f t="shared" ref="Q17" si="0">G18-G11</f>
        <v>0</v>
      </c>
      <c r="R17" s="128">
        <f>H18-H11</f>
        <v>0</v>
      </c>
      <c r="S17" s="125">
        <f>I18-I11</f>
        <v>0</v>
      </c>
    </row>
    <row r="18" spans="1:19" ht="24" customHeight="1" thickBot="1">
      <c r="A18" s="540"/>
      <c r="B18" s="546"/>
      <c r="C18" s="119"/>
      <c r="D18" s="120"/>
      <c r="E18" s="121"/>
      <c r="F18" s="122"/>
      <c r="G18" s="188">
        <v>0</v>
      </c>
      <c r="H18" s="189">
        <f>SUM(C18:G18)</f>
        <v>0</v>
      </c>
      <c r="I18" s="190">
        <f>SUM(C18,D18,F18)</f>
        <v>0</v>
      </c>
      <c r="K18" s="615" t="s">
        <v>168</v>
      </c>
      <c r="L18" s="163" t="s">
        <v>169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616"/>
      <c r="L19" s="239" t="s">
        <v>170</v>
      </c>
      <c r="M19" s="242">
        <f>IF(M17&lt;0,M17*-1,0)</f>
        <v>0</v>
      </c>
      <c r="N19" s="242">
        <f t="shared" ref="N19:P19" si="1">IF(N17&lt;0,N17*-1,0)</f>
        <v>0</v>
      </c>
      <c r="O19" s="242">
        <f t="shared" si="1"/>
        <v>0</v>
      </c>
      <c r="P19" s="243">
        <f t="shared" si="1"/>
        <v>0</v>
      </c>
      <c r="Q19" s="167"/>
      <c r="R19" s="165"/>
      <c r="S19" s="171">
        <f>IF(S17&lt;0,S17*-1,0)</f>
        <v>0</v>
      </c>
    </row>
    <row r="20" spans="1:19" ht="14.1" customHeight="1">
      <c r="A20" s="540">
        <v>3</v>
      </c>
      <c r="B20" s="546" t="s">
        <v>182</v>
      </c>
      <c r="C20" s="541" t="s">
        <v>13</v>
      </c>
      <c r="D20" s="543" t="s">
        <v>14</v>
      </c>
      <c r="E20" s="545" t="s">
        <v>15</v>
      </c>
      <c r="F20" s="567" t="s">
        <v>17</v>
      </c>
      <c r="G20" s="583" t="s">
        <v>48</v>
      </c>
      <c r="H20" s="187"/>
      <c r="I20" s="187"/>
      <c r="Q20" s="194"/>
    </row>
    <row r="21" spans="1:19" ht="14.1" customHeight="1">
      <c r="A21" s="540"/>
      <c r="B21" s="546"/>
      <c r="C21" s="542"/>
      <c r="D21" s="544"/>
      <c r="E21" s="545"/>
      <c r="F21" s="568"/>
      <c r="G21" s="583"/>
      <c r="H21" s="187"/>
      <c r="I21" s="187"/>
      <c r="K21" s="169"/>
      <c r="L21" s="169"/>
      <c r="M21" s="169"/>
      <c r="N21" s="169"/>
      <c r="O21" s="169"/>
      <c r="P21" s="169"/>
      <c r="Q21" s="195"/>
      <c r="R21" s="169"/>
      <c r="S21" s="169"/>
    </row>
    <row r="22" spans="1:19" ht="24" customHeight="1" thickBot="1">
      <c r="A22" s="540"/>
      <c r="B22" s="546"/>
      <c r="C22" s="119"/>
      <c r="D22" s="120"/>
      <c r="E22" s="121"/>
      <c r="F22" s="122"/>
      <c r="G22" s="188">
        <f>SUM(C22,D22,F22)</f>
        <v>0</v>
      </c>
      <c r="H22" s="187"/>
      <c r="I22" s="187"/>
    </row>
    <row r="23" spans="1:19" ht="18.75" customHeight="1" thickBot="1">
      <c r="A23" s="196" t="s">
        <v>134</v>
      </c>
      <c r="B23" s="197"/>
      <c r="C23" s="198"/>
      <c r="D23" s="198"/>
      <c r="E23" s="198"/>
      <c r="F23" s="198"/>
      <c r="G23" s="198"/>
      <c r="H23" s="187"/>
      <c r="I23" s="187"/>
      <c r="K23" s="174" t="s">
        <v>189</v>
      </c>
      <c r="P23" s="174" t="s">
        <v>190</v>
      </c>
    </row>
    <row r="24" spans="1:19" ht="14.1" customHeight="1">
      <c r="A24" s="187"/>
      <c r="B24" s="187"/>
      <c r="C24" s="187"/>
      <c r="D24" s="187"/>
      <c r="E24" s="187"/>
      <c r="F24" s="187"/>
      <c r="G24" s="187"/>
      <c r="H24" s="187"/>
      <c r="I24" s="187"/>
      <c r="K24" s="602" t="s">
        <v>153</v>
      </c>
      <c r="L24" s="603"/>
      <c r="M24" s="138" t="s">
        <v>186</v>
      </c>
      <c r="N24" s="139" t="s">
        <v>187</v>
      </c>
      <c r="O24" s="157" t="s">
        <v>183</v>
      </c>
      <c r="P24" s="594" t="s">
        <v>154</v>
      </c>
      <c r="Q24" s="595"/>
      <c r="R24" s="140"/>
      <c r="S24" s="141"/>
    </row>
    <row r="25" spans="1:19" ht="21.75" customHeight="1">
      <c r="A25" s="540">
        <v>4</v>
      </c>
      <c r="B25" s="590" t="s">
        <v>95</v>
      </c>
      <c r="C25" s="236" t="s">
        <v>15</v>
      </c>
      <c r="D25" s="236" t="s">
        <v>39</v>
      </c>
      <c r="E25" s="236" t="s">
        <v>37</v>
      </c>
      <c r="F25" s="187"/>
      <c r="G25" s="187"/>
      <c r="H25" s="187"/>
      <c r="I25" s="187"/>
      <c r="K25" s="604"/>
      <c r="L25" s="605"/>
      <c r="M25" s="142" t="s">
        <v>155</v>
      </c>
      <c r="N25" s="143" t="s">
        <v>156</v>
      </c>
      <c r="O25" s="144" t="s">
        <v>157</v>
      </c>
      <c r="P25" s="596"/>
      <c r="Q25" s="597"/>
      <c r="R25" s="145" t="s">
        <v>158</v>
      </c>
      <c r="S25" s="146" t="s">
        <v>159</v>
      </c>
    </row>
    <row r="26" spans="1:19" ht="25.5" customHeight="1" thickBot="1">
      <c r="A26" s="540"/>
      <c r="B26" s="590"/>
      <c r="C26" s="200">
        <f>IF(E11&lt;E18,P27,0)</f>
        <v>0</v>
      </c>
      <c r="D26" s="129"/>
      <c r="E26" s="200">
        <f>SUM(C26:D26)</f>
        <v>0</v>
      </c>
      <c r="F26" s="201"/>
      <c r="G26" s="187"/>
      <c r="H26" s="187"/>
      <c r="I26" s="187"/>
      <c r="K26" s="604"/>
      <c r="L26" s="605"/>
      <c r="M26" s="147" t="s">
        <v>184</v>
      </c>
      <c r="N26" s="148" t="s">
        <v>185</v>
      </c>
      <c r="O26" s="149" t="s">
        <v>162</v>
      </c>
      <c r="P26" s="596"/>
      <c r="Q26" s="597"/>
      <c r="R26" s="150" t="s">
        <v>160</v>
      </c>
      <c r="S26" s="151" t="s">
        <v>161</v>
      </c>
    </row>
    <row r="27" spans="1:19" ht="14.1" customHeight="1" thickBot="1">
      <c r="A27" s="187"/>
      <c r="B27" s="187"/>
      <c r="C27" s="187"/>
      <c r="D27" s="187"/>
      <c r="E27" s="187"/>
      <c r="F27" s="187"/>
      <c r="G27" s="187"/>
      <c r="H27" s="187"/>
      <c r="I27" s="187"/>
      <c r="K27" s="606"/>
      <c r="L27" s="607"/>
      <c r="M27" s="152">
        <f>I11-I18</f>
        <v>0</v>
      </c>
      <c r="N27" s="153">
        <f>G22</f>
        <v>0</v>
      </c>
      <c r="O27" s="154">
        <f>IF(M27&gt;N27,M27-N27,0)</f>
        <v>0</v>
      </c>
      <c r="P27" s="598">
        <f>MIN(R27:S27)</f>
        <v>0</v>
      </c>
      <c r="Q27" s="599"/>
      <c r="R27" s="155">
        <f>O27-D26</f>
        <v>0</v>
      </c>
      <c r="S27" s="156">
        <f>E18+E22-E11</f>
        <v>0</v>
      </c>
    </row>
    <row r="28" spans="1:19" ht="14.1" customHeight="1" thickBot="1">
      <c r="A28" s="540">
        <v>5</v>
      </c>
      <c r="B28" s="546" t="s">
        <v>135</v>
      </c>
      <c r="C28" s="541" t="s">
        <v>13</v>
      </c>
      <c r="D28" s="543" t="s">
        <v>14</v>
      </c>
      <c r="E28" s="545" t="s">
        <v>15</v>
      </c>
      <c r="F28" s="567" t="s">
        <v>17</v>
      </c>
      <c r="G28" s="552" t="s">
        <v>16</v>
      </c>
      <c r="H28" s="553" t="s">
        <v>37</v>
      </c>
      <c r="I28" s="177"/>
    </row>
    <row r="29" spans="1:19" ht="14.1" customHeight="1">
      <c r="A29" s="540"/>
      <c r="B29" s="546"/>
      <c r="C29" s="542"/>
      <c r="D29" s="544"/>
      <c r="E29" s="545"/>
      <c r="F29" s="568"/>
      <c r="G29" s="552"/>
      <c r="H29" s="554"/>
      <c r="I29" s="178" t="s">
        <v>38</v>
      </c>
    </row>
    <row r="30" spans="1:19" ht="24" customHeight="1" thickBot="1">
      <c r="A30" s="540"/>
      <c r="B30" s="546"/>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165</v>
      </c>
      <c r="G32" s="228" t="s">
        <v>177</v>
      </c>
      <c r="H32" s="244" t="s">
        <v>188</v>
      </c>
      <c r="I32" s="159" t="s">
        <v>166</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171</v>
      </c>
    </row>
    <row r="35" spans="1:19" ht="14.1" customHeight="1" thickBot="1">
      <c r="A35" s="540">
        <v>6</v>
      </c>
      <c r="B35" s="575" t="s">
        <v>136</v>
      </c>
      <c r="C35" s="541" t="s">
        <v>13</v>
      </c>
      <c r="D35" s="543" t="s">
        <v>14</v>
      </c>
      <c r="E35" s="545" t="s">
        <v>15</v>
      </c>
      <c r="F35" s="567" t="s">
        <v>17</v>
      </c>
      <c r="G35" s="552" t="s">
        <v>62</v>
      </c>
      <c r="H35" s="553" t="s">
        <v>37</v>
      </c>
      <c r="I35" s="177"/>
    </row>
    <row r="36" spans="1:19" ht="14.1" customHeight="1">
      <c r="A36" s="540"/>
      <c r="B36" s="576"/>
      <c r="C36" s="542"/>
      <c r="D36" s="544"/>
      <c r="E36" s="545"/>
      <c r="F36" s="568"/>
      <c r="G36" s="552"/>
      <c r="H36" s="554"/>
      <c r="I36" s="178" t="s">
        <v>38</v>
      </c>
    </row>
    <row r="37" spans="1:19" ht="24" customHeight="1">
      <c r="A37" s="540"/>
      <c r="B37" s="206" t="s">
        <v>94</v>
      </c>
      <c r="C37" s="99"/>
      <c r="D37" s="100"/>
      <c r="E37" s="121"/>
      <c r="F37" s="101"/>
      <c r="G37" s="102"/>
      <c r="H37" s="189">
        <f>SUM(C37:G37)</f>
        <v>0</v>
      </c>
      <c r="I37" s="207">
        <f>SUM(C37,D37,F37)</f>
        <v>0</v>
      </c>
    </row>
    <row r="38" spans="1:19" ht="24" customHeight="1" thickBot="1">
      <c r="A38" s="540"/>
      <c r="B38" s="206" t="s">
        <v>137</v>
      </c>
      <c r="C38" s="119"/>
      <c r="D38" s="120"/>
      <c r="E38" s="121"/>
      <c r="F38" s="122"/>
      <c r="G38" s="102"/>
      <c r="H38" s="189">
        <f>SUM(C38:G38)</f>
        <v>0</v>
      </c>
      <c r="I38" s="205">
        <f>SUM(C38,D38,F38)</f>
        <v>0</v>
      </c>
    </row>
    <row r="39" spans="1:19" ht="18.75" customHeight="1">
      <c r="A39" s="196" t="s">
        <v>138</v>
      </c>
      <c r="B39" s="197"/>
      <c r="C39" s="198"/>
      <c r="D39" s="198"/>
      <c r="E39" s="198"/>
      <c r="F39" s="198"/>
      <c r="G39" s="198"/>
      <c r="H39" s="187"/>
      <c r="I39" s="187"/>
      <c r="M39" s="174" t="s">
        <v>191</v>
      </c>
    </row>
    <row r="40" spans="1:19" ht="14.1" customHeight="1" thickBot="1">
      <c r="A40" s="187"/>
      <c r="B40" s="187"/>
      <c r="C40" s="187"/>
      <c r="D40" s="187"/>
      <c r="E40" s="187"/>
      <c r="F40" s="187"/>
      <c r="G40" s="187"/>
      <c r="H40" s="187"/>
      <c r="I40" s="187"/>
      <c r="M40" s="174" t="s">
        <v>174</v>
      </c>
      <c r="N40" s="174" t="s">
        <v>192</v>
      </c>
      <c r="Q40" s="174" t="s">
        <v>192</v>
      </c>
    </row>
    <row r="41" spans="1:19" ht="33" customHeight="1">
      <c r="A41" s="572">
        <v>7</v>
      </c>
      <c r="B41" s="234" t="s">
        <v>96</v>
      </c>
      <c r="C41" s="236" t="s">
        <v>13</v>
      </c>
      <c r="D41" s="236" t="s">
        <v>14</v>
      </c>
      <c r="E41" s="236" t="s">
        <v>17</v>
      </c>
      <c r="F41" s="236" t="s">
        <v>37</v>
      </c>
      <c r="G41" s="187"/>
      <c r="H41" s="187"/>
      <c r="I41" s="187"/>
      <c r="M41" s="227" t="s">
        <v>175</v>
      </c>
      <c r="N41" s="137" t="s">
        <v>176</v>
      </c>
      <c r="Q41" s="608" t="s">
        <v>146</v>
      </c>
      <c r="R41" s="609"/>
      <c r="S41" s="131" t="s">
        <v>147</v>
      </c>
    </row>
    <row r="42" spans="1:19" ht="23.25" customHeight="1">
      <c r="A42" s="573"/>
      <c r="B42" s="209" t="s">
        <v>139</v>
      </c>
      <c r="C42" s="130"/>
      <c r="D42" s="130"/>
      <c r="E42" s="130"/>
      <c r="F42" s="210">
        <f>SUM(C42:E42)</f>
        <v>0</v>
      </c>
      <c r="G42" s="187"/>
      <c r="H42" s="187"/>
      <c r="I42" s="187"/>
      <c r="M42" s="211">
        <f>IF(AND(I37&lt;&gt;I38,H53="Ｂ"),E53,E52)</f>
        <v>0</v>
      </c>
      <c r="N42" s="212">
        <f>IF(AND(I37&lt;&gt;I38,H53="Ｂ"),C53,C52)</f>
        <v>0</v>
      </c>
      <c r="Q42" s="132">
        <v>0</v>
      </c>
      <c r="R42" s="133" t="s">
        <v>148</v>
      </c>
      <c r="S42" s="126">
        <v>1140</v>
      </c>
    </row>
    <row r="43" spans="1:19" ht="23.25" customHeight="1">
      <c r="A43" s="574"/>
      <c r="B43" s="209" t="s">
        <v>140</v>
      </c>
      <c r="C43" s="130"/>
      <c r="D43" s="130"/>
      <c r="E43" s="130"/>
      <c r="F43" s="210">
        <f>SUM(C43:E43)</f>
        <v>0</v>
      </c>
      <c r="G43" s="187"/>
      <c r="H43" s="187"/>
      <c r="I43" s="187"/>
      <c r="Q43" s="132">
        <v>0.5</v>
      </c>
      <c r="R43" s="133" t="s">
        <v>149</v>
      </c>
      <c r="S43" s="126">
        <v>1368</v>
      </c>
    </row>
    <row r="44" spans="1:19" ht="23.25" customHeight="1">
      <c r="A44" s="570" t="s">
        <v>141</v>
      </c>
      <c r="B44" s="571"/>
      <c r="C44" s="571"/>
      <c r="D44" s="571"/>
      <c r="E44" s="571"/>
      <c r="F44" s="571"/>
      <c r="G44" s="571"/>
      <c r="H44" s="571"/>
      <c r="I44" s="571"/>
      <c r="Q44" s="132">
        <v>0.6</v>
      </c>
      <c r="R44" s="133" t="s">
        <v>150</v>
      </c>
      <c r="S44" s="126">
        <v>1596</v>
      </c>
    </row>
    <row r="45" spans="1:19" ht="23.25" customHeight="1">
      <c r="A45" s="571"/>
      <c r="B45" s="571"/>
      <c r="C45" s="571"/>
      <c r="D45" s="571"/>
      <c r="E45" s="571"/>
      <c r="F45" s="571"/>
      <c r="G45" s="571"/>
      <c r="H45" s="571"/>
      <c r="I45" s="571"/>
      <c r="Q45" s="132">
        <v>0.7</v>
      </c>
      <c r="R45" s="133" t="s">
        <v>151</v>
      </c>
      <c r="S45" s="126">
        <v>1824</v>
      </c>
    </row>
    <row r="46" spans="1:19" ht="23.25" customHeight="1">
      <c r="A46" s="571"/>
      <c r="B46" s="571"/>
      <c r="C46" s="571"/>
      <c r="D46" s="571"/>
      <c r="E46" s="571"/>
      <c r="F46" s="571"/>
      <c r="G46" s="571"/>
      <c r="H46" s="571"/>
      <c r="I46" s="571"/>
      <c r="Q46" s="132">
        <v>0.8</v>
      </c>
      <c r="R46" s="133" t="s">
        <v>152</v>
      </c>
      <c r="S46" s="126">
        <v>2052</v>
      </c>
    </row>
    <row r="47" spans="1:19" ht="23.25" customHeight="1" thickBot="1">
      <c r="A47" s="571"/>
      <c r="B47" s="571"/>
      <c r="C47" s="571"/>
      <c r="D47" s="571"/>
      <c r="E47" s="571"/>
      <c r="F47" s="571"/>
      <c r="G47" s="571"/>
      <c r="H47" s="571"/>
      <c r="I47" s="571"/>
      <c r="Q47" s="134">
        <v>0.9</v>
      </c>
      <c r="R47" s="135"/>
      <c r="S47" s="136">
        <v>2280</v>
      </c>
    </row>
    <row r="48" spans="1:19" ht="23.25" customHeight="1">
      <c r="A48" s="571"/>
      <c r="B48" s="571"/>
      <c r="C48" s="571"/>
      <c r="D48" s="571"/>
      <c r="E48" s="571"/>
      <c r="F48" s="571"/>
      <c r="G48" s="571"/>
      <c r="H48" s="571"/>
      <c r="I48" s="571"/>
      <c r="J48" s="187"/>
    </row>
    <row r="49" spans="1:19" s="118" customFormat="1">
      <c r="A49" s="614" t="s">
        <v>142</v>
      </c>
      <c r="B49" s="614"/>
      <c r="C49" s="614"/>
      <c r="D49" s="614"/>
      <c r="E49" s="614"/>
      <c r="F49" s="614"/>
      <c r="G49" s="614"/>
      <c r="H49" s="614"/>
      <c r="I49" s="614"/>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72">
        <v>8</v>
      </c>
      <c r="B51" s="213" t="s">
        <v>97</v>
      </c>
      <c r="C51" s="577" t="s">
        <v>98</v>
      </c>
      <c r="D51" s="577"/>
      <c r="E51" s="577" t="s">
        <v>40</v>
      </c>
      <c r="F51" s="577"/>
      <c r="H51" s="590" t="s">
        <v>99</v>
      </c>
      <c r="K51" s="174"/>
      <c r="L51" s="174"/>
      <c r="M51" s="174"/>
      <c r="N51" s="174"/>
      <c r="O51" s="174"/>
      <c r="P51" s="174"/>
      <c r="Q51" s="174"/>
      <c r="R51" s="174"/>
      <c r="S51" s="174"/>
    </row>
    <row r="52" spans="1:19" s="187" customFormat="1" ht="24" customHeight="1">
      <c r="A52" s="573"/>
      <c r="B52" s="214" t="s">
        <v>100</v>
      </c>
      <c r="C52" s="600">
        <f>IFERROR(ROUNDDOWN(F42/I37*1/365,3),0)</f>
        <v>0</v>
      </c>
      <c r="D52" s="600"/>
      <c r="E52" s="601">
        <f>ROUNDDOWN(C52*I37,0)</f>
        <v>0</v>
      </c>
      <c r="F52" s="601"/>
      <c r="G52" s="187" t="s">
        <v>101</v>
      </c>
      <c r="H52" s="591"/>
      <c r="I52" s="191" t="s">
        <v>106</v>
      </c>
      <c r="K52" s="174"/>
      <c r="L52" s="174"/>
      <c r="M52" s="174"/>
      <c r="N52" s="174"/>
      <c r="O52" s="174"/>
      <c r="P52" s="174"/>
      <c r="Q52" s="174"/>
      <c r="R52" s="174"/>
      <c r="S52" s="174"/>
    </row>
    <row r="53" spans="1:19" s="187" customFormat="1" ht="24" customHeight="1">
      <c r="A53" s="574"/>
      <c r="B53" s="214" t="s">
        <v>102</v>
      </c>
      <c r="C53" s="600">
        <f>IFERROR(ROUNDDOWN(F43/I38*1/365,3),0)</f>
        <v>0</v>
      </c>
      <c r="D53" s="600"/>
      <c r="E53" s="601">
        <f>ROUNDDOWN(C53*I38,0)</f>
        <v>0</v>
      </c>
      <c r="F53" s="601"/>
      <c r="G53" s="187" t="s">
        <v>101</v>
      </c>
      <c r="H53" s="98" t="s">
        <v>103</v>
      </c>
      <c r="I53" s="191" t="s">
        <v>107</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540">
        <v>9</v>
      </c>
      <c r="B55" s="569" t="s">
        <v>144</v>
      </c>
      <c r="C55" s="235" t="s">
        <v>41</v>
      </c>
      <c r="D55" s="237" t="s">
        <v>143</v>
      </c>
      <c r="E55" s="235" t="s">
        <v>42</v>
      </c>
      <c r="G55" s="187"/>
      <c r="H55" s="187"/>
    </row>
    <row r="56" spans="1:19" ht="25.5" customHeight="1">
      <c r="A56" s="540"/>
      <c r="B56" s="569"/>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540">
        <v>10</v>
      </c>
      <c r="B58" s="569" t="s">
        <v>145</v>
      </c>
      <c r="C58" s="235" t="s">
        <v>41</v>
      </c>
      <c r="D58" s="237" t="s">
        <v>143</v>
      </c>
      <c r="E58" s="235" t="s">
        <v>42</v>
      </c>
      <c r="G58" s="187"/>
      <c r="H58" s="187"/>
      <c r="I58" s="187"/>
    </row>
    <row r="59" spans="1:19" ht="25.5" customHeight="1">
      <c r="A59" s="540"/>
      <c r="B59" s="569"/>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84</v>
      </c>
      <c r="C61" s="220">
        <f>申請書!C203</f>
        <v>0</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43</v>
      </c>
      <c r="C63" s="587">
        <f>(E56+E59)*D61</f>
        <v>0</v>
      </c>
      <c r="D63" s="588"/>
      <c r="E63" s="187"/>
      <c r="F63" s="224"/>
      <c r="G63" s="198"/>
      <c r="H63" s="187"/>
      <c r="I63" s="187"/>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48" priority="6">
      <formula>$I$33&lt;0</formula>
    </cfRule>
  </conditionalFormatting>
  <conditionalFormatting sqref="C52:F52">
    <cfRule type="expression" dxfId="47" priority="5">
      <formula>OR($I$37=$I$38,$H$53="Ａ")</formula>
    </cfRule>
  </conditionalFormatting>
  <conditionalFormatting sqref="C53:F53">
    <cfRule type="expression" dxfId="46" priority="4">
      <formula>AND($I$37&lt;&gt;$I$38,$H$53="Ｂ")</formula>
    </cfRule>
  </conditionalFormatting>
  <conditionalFormatting sqref="G52">
    <cfRule type="expression" dxfId="45" priority="3">
      <formula>AND($I$37&lt;&gt;$I$38,$H$53="Ｂ")</formula>
    </cfRule>
  </conditionalFormatting>
  <conditionalFormatting sqref="G53">
    <cfRule type="expression" dxfId="44" priority="2">
      <formula>OR($I$37=$I$38,$H$53="Ａ")</formula>
    </cfRule>
  </conditionalFormatting>
  <conditionalFormatting sqref="H51:H53">
    <cfRule type="expression" dxfId="43" priority="1">
      <formula>$I$37=$I$38</formula>
    </cfRule>
  </conditionalFormatting>
  <conditionalFormatting sqref="I34">
    <cfRule type="expression" dxfId="42" priority="7">
      <formula>$I$33&lt;0</formula>
    </cfRule>
  </conditionalFormatting>
  <dataValidations count="11">
    <dataValidation type="list" allowBlank="1" showInputMessage="1" showErrorMessage="1" sqref="C5:D5" xr:uid="{00000000-0002-0000-0500-000000000000}">
      <formula1>"存続,廃止,廃止（有床診療所化）,廃止（無床診療所化）"</formula1>
    </dataValidation>
    <dataValidation imeMode="disabled" allowBlank="1" showInputMessage="1" showErrorMessage="1" sqref="C11:G11" xr:uid="{00000000-0002-0000-05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5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500-000003000000}">
      <formula1>C10</formula1>
    </dataValidation>
    <dataValidation type="whole" imeMode="disabled" operator="greaterThanOrEqual" allowBlank="1" showInputMessage="1" showErrorMessage="1" error="0以上の値を入力してください。" sqref="C9:G10 C18:F18 C42:E43" xr:uid="{00000000-0002-0000-05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5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500-000006000000}">
      <formula1>0</formula1>
      <formula2>O27</formula2>
    </dataValidation>
    <dataValidation type="list" allowBlank="1" showInputMessage="1" showErrorMessage="1" sqref="H53" xr:uid="{00000000-0002-0000-05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5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5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500-00000A000000}">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36</v>
      </c>
    </row>
    <row r="2" spans="1:23" ht="15" customHeight="1">
      <c r="A2" s="233" t="s">
        <v>19</v>
      </c>
      <c r="B2" s="233" t="s">
        <v>125</v>
      </c>
      <c r="C2" s="581" t="s">
        <v>21</v>
      </c>
      <c r="D2" s="582"/>
      <c r="E2" s="582"/>
      <c r="F2" s="583"/>
      <c r="G2" s="540" t="s">
        <v>115</v>
      </c>
      <c r="H2" s="540"/>
      <c r="I2" s="540"/>
      <c r="K2" s="161"/>
      <c r="L2" s="161"/>
      <c r="M2" s="162"/>
      <c r="N2" s="162"/>
      <c r="O2" s="162"/>
      <c r="P2" s="162"/>
      <c r="Q2" s="161"/>
      <c r="R2" s="161"/>
      <c r="S2" s="162"/>
      <c r="T2" s="162"/>
      <c r="U2" s="162"/>
      <c r="V2" s="162"/>
      <c r="W2" s="161"/>
    </row>
    <row r="3" spans="1:23" ht="26.25" customHeight="1">
      <c r="A3" s="578" t="s">
        <v>71</v>
      </c>
      <c r="B3" s="238"/>
      <c r="C3" s="617"/>
      <c r="D3" s="618"/>
      <c r="E3" s="618"/>
      <c r="F3" s="619"/>
      <c r="G3" s="580"/>
      <c r="H3" s="580"/>
      <c r="I3" s="580"/>
    </row>
    <row r="4" spans="1:23" ht="15" customHeight="1">
      <c r="A4" s="578"/>
      <c r="B4" s="233" t="s">
        <v>24</v>
      </c>
      <c r="C4" s="579" t="s">
        <v>49</v>
      </c>
      <c r="D4" s="579"/>
      <c r="K4" s="161"/>
      <c r="L4" s="161"/>
      <c r="M4" s="162"/>
      <c r="N4" s="162"/>
      <c r="O4" s="162"/>
      <c r="P4" s="162"/>
      <c r="Q4" s="161"/>
      <c r="R4" s="161"/>
      <c r="S4" s="162"/>
      <c r="T4" s="162"/>
      <c r="U4" s="162"/>
      <c r="V4" s="162"/>
      <c r="W4" s="161"/>
    </row>
    <row r="5" spans="1:23" ht="26.25" customHeight="1">
      <c r="A5" s="578"/>
      <c r="B5" s="238"/>
      <c r="C5" s="580"/>
      <c r="D5" s="580"/>
      <c r="K5" s="161"/>
      <c r="L5" s="161"/>
      <c r="M5" s="162"/>
      <c r="N5" s="162"/>
      <c r="O5" s="162"/>
      <c r="P5" s="162"/>
    </row>
    <row r="6" spans="1:23" ht="19.5" thickBot="1"/>
    <row r="7" spans="1:23" ht="14.1" customHeight="1" thickBot="1">
      <c r="A7" s="540">
        <v>1</v>
      </c>
      <c r="B7" s="547" t="s">
        <v>126</v>
      </c>
      <c r="C7" s="541" t="s">
        <v>13</v>
      </c>
      <c r="D7" s="543" t="s">
        <v>14</v>
      </c>
      <c r="E7" s="545" t="s">
        <v>15</v>
      </c>
      <c r="F7" s="567" t="s">
        <v>17</v>
      </c>
      <c r="G7" s="551" t="s">
        <v>16</v>
      </c>
      <c r="H7" s="553" t="s">
        <v>37</v>
      </c>
      <c r="I7" s="177"/>
    </row>
    <row r="8" spans="1:23" ht="14.1" customHeight="1" thickBot="1">
      <c r="A8" s="540"/>
      <c r="B8" s="548"/>
      <c r="C8" s="542"/>
      <c r="D8" s="544"/>
      <c r="E8" s="545"/>
      <c r="F8" s="568"/>
      <c r="G8" s="552"/>
      <c r="H8" s="554"/>
      <c r="I8" s="178" t="s">
        <v>128</v>
      </c>
      <c r="K8" s="174" t="s">
        <v>193</v>
      </c>
    </row>
    <row r="9" spans="1:23" ht="24" customHeight="1">
      <c r="A9" s="540"/>
      <c r="B9" s="179" t="s">
        <v>94</v>
      </c>
      <c r="C9" s="108"/>
      <c r="D9" s="109"/>
      <c r="E9" s="110"/>
      <c r="F9" s="111"/>
      <c r="G9" s="112"/>
      <c r="H9" s="180">
        <f>SUM(C9:G9)</f>
        <v>0</v>
      </c>
      <c r="I9" s="181">
        <f>SUM(C9,D9,F9)</f>
        <v>0</v>
      </c>
      <c r="K9" s="555" t="s">
        <v>132</v>
      </c>
      <c r="L9" s="556"/>
    </row>
    <row r="10" spans="1:23" ht="24" customHeight="1" thickBot="1">
      <c r="A10" s="540"/>
      <c r="B10" s="182" t="s">
        <v>127</v>
      </c>
      <c r="C10" s="113"/>
      <c r="D10" s="114"/>
      <c r="E10" s="115"/>
      <c r="F10" s="116"/>
      <c r="G10" s="117"/>
      <c r="H10" s="183">
        <f>SUM(C10:G10)</f>
        <v>0</v>
      </c>
      <c r="I10" s="184">
        <f>SUM(C10,D10,F10)</f>
        <v>0</v>
      </c>
      <c r="K10" s="557"/>
      <c r="L10" s="558"/>
    </row>
    <row r="11" spans="1:23" ht="24" customHeight="1" thickTop="1" thickBot="1">
      <c r="A11" s="540"/>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59" t="str">
        <f>IF(I9&lt;I10,"①","②")</f>
        <v>②</v>
      </c>
      <c r="L11" s="560"/>
    </row>
    <row r="12" spans="1:23" s="187" customFormat="1" ht="54" customHeight="1">
      <c r="A12" s="549" t="s">
        <v>129</v>
      </c>
      <c r="B12" s="550"/>
      <c r="C12" s="550"/>
      <c r="D12" s="550"/>
      <c r="E12" s="550"/>
      <c r="F12" s="550"/>
      <c r="G12" s="550"/>
      <c r="H12" s="550"/>
      <c r="I12" s="550"/>
      <c r="N12" s="174"/>
      <c r="O12" s="174"/>
      <c r="P12" s="174"/>
      <c r="Q12" s="174"/>
      <c r="R12" s="174"/>
    </row>
    <row r="13" spans="1:23" s="187" customFormat="1">
      <c r="A13" s="550" t="s">
        <v>130</v>
      </c>
      <c r="B13" s="550"/>
      <c r="C13" s="550"/>
      <c r="D13" s="550"/>
      <c r="E13" s="550"/>
      <c r="F13" s="550"/>
      <c r="G13" s="550"/>
      <c r="H13" s="550"/>
      <c r="I13" s="550"/>
      <c r="K13" s="174"/>
      <c r="L13" s="174"/>
      <c r="M13" s="174"/>
      <c r="N13" s="174"/>
      <c r="O13" s="174"/>
      <c r="P13" s="174"/>
      <c r="Q13" s="174"/>
      <c r="R13" s="174"/>
      <c r="S13" s="226"/>
    </row>
    <row r="14" spans="1:23" s="187" customFormat="1" ht="19.5" thickBot="1">
      <c r="A14" s="550" t="s">
        <v>131</v>
      </c>
      <c r="B14" s="550"/>
      <c r="C14" s="550"/>
      <c r="D14" s="550"/>
      <c r="E14" s="550"/>
      <c r="F14" s="550"/>
      <c r="G14" s="550"/>
      <c r="H14" s="550"/>
      <c r="I14" s="550"/>
      <c r="K14" s="174" t="s">
        <v>173</v>
      </c>
      <c r="L14" s="174"/>
      <c r="N14" s="174"/>
      <c r="O14" s="174"/>
      <c r="P14" s="174"/>
      <c r="Q14" s="174"/>
      <c r="R14" s="174"/>
      <c r="S14" s="225"/>
    </row>
    <row r="15" spans="1:23" ht="14.1" customHeight="1" thickBot="1">
      <c r="A15" s="187"/>
      <c r="B15" s="187"/>
      <c r="C15" s="187"/>
      <c r="D15" s="187"/>
      <c r="E15" s="187"/>
      <c r="F15" s="187"/>
      <c r="G15" s="187"/>
      <c r="H15" s="187"/>
      <c r="I15" s="187"/>
      <c r="K15" s="561" t="s">
        <v>167</v>
      </c>
      <c r="L15" s="562"/>
      <c r="M15" s="611" t="s">
        <v>13</v>
      </c>
      <c r="N15" s="611" t="s">
        <v>14</v>
      </c>
      <c r="O15" s="611" t="s">
        <v>15</v>
      </c>
      <c r="P15" s="592" t="s">
        <v>17</v>
      </c>
      <c r="Q15" s="613" t="s">
        <v>62</v>
      </c>
      <c r="R15" s="610" t="s">
        <v>37</v>
      </c>
      <c r="S15" s="123"/>
    </row>
    <row r="16" spans="1:23" ht="14.1" customHeight="1" thickBot="1">
      <c r="A16" s="540">
        <v>2</v>
      </c>
      <c r="B16" s="546" t="s">
        <v>63</v>
      </c>
      <c r="C16" s="541" t="s">
        <v>13</v>
      </c>
      <c r="D16" s="543" t="s">
        <v>14</v>
      </c>
      <c r="E16" s="545" t="s">
        <v>15</v>
      </c>
      <c r="F16" s="567" t="s">
        <v>17</v>
      </c>
      <c r="G16" s="552" t="s">
        <v>62</v>
      </c>
      <c r="H16" s="553" t="s">
        <v>37</v>
      </c>
      <c r="I16" s="177"/>
      <c r="K16" s="563"/>
      <c r="L16" s="564"/>
      <c r="M16" s="612"/>
      <c r="N16" s="612"/>
      <c r="O16" s="612"/>
      <c r="P16" s="593"/>
      <c r="Q16" s="566"/>
      <c r="R16" s="610"/>
      <c r="S16" s="124" t="s">
        <v>133</v>
      </c>
    </row>
    <row r="17" spans="1:19" ht="14.1" customHeight="1">
      <c r="A17" s="540"/>
      <c r="B17" s="546"/>
      <c r="C17" s="542"/>
      <c r="D17" s="544"/>
      <c r="E17" s="545"/>
      <c r="F17" s="568"/>
      <c r="G17" s="552"/>
      <c r="H17" s="554"/>
      <c r="I17" s="178" t="s">
        <v>38</v>
      </c>
      <c r="K17" s="565"/>
      <c r="L17" s="566"/>
      <c r="M17" s="125">
        <f>C18-C11</f>
        <v>0</v>
      </c>
      <c r="N17" s="125">
        <f>D18-D11</f>
        <v>0</v>
      </c>
      <c r="O17" s="125">
        <f>E18-E11</f>
        <v>0</v>
      </c>
      <c r="P17" s="126">
        <f>F18-F11</f>
        <v>0</v>
      </c>
      <c r="Q17" s="127">
        <f t="shared" ref="Q17" si="0">G18-G11</f>
        <v>0</v>
      </c>
      <c r="R17" s="128">
        <f>H18-H11</f>
        <v>0</v>
      </c>
      <c r="S17" s="125">
        <f>I18-I11</f>
        <v>0</v>
      </c>
    </row>
    <row r="18" spans="1:19" ht="24" customHeight="1" thickBot="1">
      <c r="A18" s="540"/>
      <c r="B18" s="546"/>
      <c r="C18" s="119"/>
      <c r="D18" s="120"/>
      <c r="E18" s="121"/>
      <c r="F18" s="122"/>
      <c r="G18" s="188">
        <v>0</v>
      </c>
      <c r="H18" s="189">
        <f>SUM(C18:G18)</f>
        <v>0</v>
      </c>
      <c r="I18" s="190">
        <f>SUM(C18,D18,F18)</f>
        <v>0</v>
      </c>
      <c r="K18" s="615" t="s">
        <v>168</v>
      </c>
      <c r="L18" s="163" t="s">
        <v>169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616"/>
      <c r="L19" s="239" t="s">
        <v>170</v>
      </c>
      <c r="M19" s="242">
        <f>IF(M17&lt;0,M17*-1,0)</f>
        <v>0</v>
      </c>
      <c r="N19" s="242">
        <f t="shared" ref="N19:P19" si="1">IF(N17&lt;0,N17*-1,0)</f>
        <v>0</v>
      </c>
      <c r="O19" s="242">
        <f t="shared" si="1"/>
        <v>0</v>
      </c>
      <c r="P19" s="243">
        <f t="shared" si="1"/>
        <v>0</v>
      </c>
      <c r="Q19" s="167"/>
      <c r="R19" s="165"/>
      <c r="S19" s="171">
        <f>IF(S17&lt;0,S17*-1,0)</f>
        <v>0</v>
      </c>
    </row>
    <row r="20" spans="1:19" ht="14.1" customHeight="1">
      <c r="A20" s="540">
        <v>3</v>
      </c>
      <c r="B20" s="546" t="s">
        <v>182</v>
      </c>
      <c r="C20" s="541" t="s">
        <v>13</v>
      </c>
      <c r="D20" s="543" t="s">
        <v>14</v>
      </c>
      <c r="E20" s="545" t="s">
        <v>15</v>
      </c>
      <c r="F20" s="567" t="s">
        <v>17</v>
      </c>
      <c r="G20" s="583" t="s">
        <v>48</v>
      </c>
      <c r="H20" s="187"/>
      <c r="I20" s="187"/>
      <c r="Q20" s="194"/>
    </row>
    <row r="21" spans="1:19" ht="14.1" customHeight="1">
      <c r="A21" s="540"/>
      <c r="B21" s="546"/>
      <c r="C21" s="542"/>
      <c r="D21" s="544"/>
      <c r="E21" s="545"/>
      <c r="F21" s="568"/>
      <c r="G21" s="583"/>
      <c r="H21" s="187"/>
      <c r="I21" s="187"/>
      <c r="K21" s="169"/>
      <c r="L21" s="169"/>
      <c r="M21" s="169"/>
      <c r="N21" s="169"/>
      <c r="O21" s="169"/>
      <c r="P21" s="169"/>
      <c r="Q21" s="195"/>
      <c r="R21" s="169"/>
      <c r="S21" s="169"/>
    </row>
    <row r="22" spans="1:19" ht="24" customHeight="1" thickBot="1">
      <c r="A22" s="540"/>
      <c r="B22" s="546"/>
      <c r="C22" s="119"/>
      <c r="D22" s="120"/>
      <c r="E22" s="121"/>
      <c r="F22" s="122"/>
      <c r="G22" s="188">
        <f>SUM(C22,D22,F22)</f>
        <v>0</v>
      </c>
      <c r="H22" s="187"/>
      <c r="I22" s="187"/>
    </row>
    <row r="23" spans="1:19" ht="18.75" customHeight="1" thickBot="1">
      <c r="A23" s="196" t="s">
        <v>134</v>
      </c>
      <c r="B23" s="197"/>
      <c r="C23" s="198"/>
      <c r="D23" s="198"/>
      <c r="E23" s="198"/>
      <c r="F23" s="198"/>
      <c r="G23" s="198"/>
      <c r="H23" s="187"/>
      <c r="I23" s="187"/>
      <c r="K23" s="174" t="s">
        <v>189</v>
      </c>
      <c r="P23" s="174" t="s">
        <v>190</v>
      </c>
    </row>
    <row r="24" spans="1:19" ht="14.1" customHeight="1">
      <c r="A24" s="187"/>
      <c r="B24" s="187"/>
      <c r="C24" s="187"/>
      <c r="D24" s="187"/>
      <c r="E24" s="187"/>
      <c r="F24" s="187"/>
      <c r="G24" s="187"/>
      <c r="H24" s="187"/>
      <c r="I24" s="187"/>
      <c r="K24" s="602" t="s">
        <v>153</v>
      </c>
      <c r="L24" s="603"/>
      <c r="M24" s="138" t="s">
        <v>186</v>
      </c>
      <c r="N24" s="139" t="s">
        <v>187</v>
      </c>
      <c r="O24" s="157" t="s">
        <v>183</v>
      </c>
      <c r="P24" s="594" t="s">
        <v>154</v>
      </c>
      <c r="Q24" s="595"/>
      <c r="R24" s="140"/>
      <c r="S24" s="141"/>
    </row>
    <row r="25" spans="1:19" ht="21.75" customHeight="1">
      <c r="A25" s="540">
        <v>4</v>
      </c>
      <c r="B25" s="590" t="s">
        <v>95</v>
      </c>
      <c r="C25" s="236" t="s">
        <v>15</v>
      </c>
      <c r="D25" s="236" t="s">
        <v>39</v>
      </c>
      <c r="E25" s="236" t="s">
        <v>37</v>
      </c>
      <c r="F25" s="187"/>
      <c r="G25" s="187"/>
      <c r="H25" s="187"/>
      <c r="I25" s="187"/>
      <c r="K25" s="604"/>
      <c r="L25" s="605"/>
      <c r="M25" s="142" t="s">
        <v>155</v>
      </c>
      <c r="N25" s="143" t="s">
        <v>156</v>
      </c>
      <c r="O25" s="144" t="s">
        <v>157</v>
      </c>
      <c r="P25" s="596"/>
      <c r="Q25" s="597"/>
      <c r="R25" s="145" t="s">
        <v>158</v>
      </c>
      <c r="S25" s="146" t="s">
        <v>159</v>
      </c>
    </row>
    <row r="26" spans="1:19" ht="25.5" customHeight="1" thickBot="1">
      <c r="A26" s="540"/>
      <c r="B26" s="590"/>
      <c r="C26" s="200">
        <f>IF(E11&lt;E18,P27,0)</f>
        <v>0</v>
      </c>
      <c r="D26" s="129"/>
      <c r="E26" s="200">
        <f>SUM(C26:D26)</f>
        <v>0</v>
      </c>
      <c r="F26" s="201"/>
      <c r="G26" s="187"/>
      <c r="H26" s="187"/>
      <c r="I26" s="187"/>
      <c r="K26" s="604"/>
      <c r="L26" s="605"/>
      <c r="M26" s="147" t="s">
        <v>184</v>
      </c>
      <c r="N26" s="148" t="s">
        <v>185</v>
      </c>
      <c r="O26" s="149" t="s">
        <v>162</v>
      </c>
      <c r="P26" s="596"/>
      <c r="Q26" s="597"/>
      <c r="R26" s="150" t="s">
        <v>160</v>
      </c>
      <c r="S26" s="151" t="s">
        <v>161</v>
      </c>
    </row>
    <row r="27" spans="1:19" ht="14.1" customHeight="1" thickBot="1">
      <c r="A27" s="187"/>
      <c r="B27" s="187"/>
      <c r="C27" s="187"/>
      <c r="D27" s="187"/>
      <c r="E27" s="187"/>
      <c r="F27" s="187"/>
      <c r="G27" s="187"/>
      <c r="H27" s="187"/>
      <c r="I27" s="187"/>
      <c r="K27" s="606"/>
      <c r="L27" s="607"/>
      <c r="M27" s="152">
        <f>I11-I18</f>
        <v>0</v>
      </c>
      <c r="N27" s="153">
        <f>G22</f>
        <v>0</v>
      </c>
      <c r="O27" s="154">
        <f>IF(M27&gt;N27,M27-N27,0)</f>
        <v>0</v>
      </c>
      <c r="P27" s="598">
        <f>MIN(R27:S27)</f>
        <v>0</v>
      </c>
      <c r="Q27" s="599"/>
      <c r="R27" s="155">
        <f>O27-D26</f>
        <v>0</v>
      </c>
      <c r="S27" s="156">
        <f>E18+E22-E11</f>
        <v>0</v>
      </c>
    </row>
    <row r="28" spans="1:19" ht="14.1" customHeight="1" thickBot="1">
      <c r="A28" s="540">
        <v>5</v>
      </c>
      <c r="B28" s="546" t="s">
        <v>135</v>
      </c>
      <c r="C28" s="541" t="s">
        <v>13</v>
      </c>
      <c r="D28" s="543" t="s">
        <v>14</v>
      </c>
      <c r="E28" s="545" t="s">
        <v>15</v>
      </c>
      <c r="F28" s="567" t="s">
        <v>17</v>
      </c>
      <c r="G28" s="552" t="s">
        <v>16</v>
      </c>
      <c r="H28" s="553" t="s">
        <v>37</v>
      </c>
      <c r="I28" s="177"/>
    </row>
    <row r="29" spans="1:19" ht="14.1" customHeight="1">
      <c r="A29" s="540"/>
      <c r="B29" s="546"/>
      <c r="C29" s="542"/>
      <c r="D29" s="544"/>
      <c r="E29" s="545"/>
      <c r="F29" s="568"/>
      <c r="G29" s="552"/>
      <c r="H29" s="554"/>
      <c r="I29" s="178" t="s">
        <v>38</v>
      </c>
    </row>
    <row r="30" spans="1:19" ht="24" customHeight="1" thickBot="1">
      <c r="A30" s="540"/>
      <c r="B30" s="546"/>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165</v>
      </c>
      <c r="G32" s="228" t="s">
        <v>177</v>
      </c>
      <c r="H32" s="244" t="s">
        <v>188</v>
      </c>
      <c r="I32" s="159" t="s">
        <v>166</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171</v>
      </c>
    </row>
    <row r="35" spans="1:19" ht="14.1" customHeight="1" thickBot="1">
      <c r="A35" s="540">
        <v>6</v>
      </c>
      <c r="B35" s="575" t="s">
        <v>136</v>
      </c>
      <c r="C35" s="541" t="s">
        <v>13</v>
      </c>
      <c r="D35" s="543" t="s">
        <v>14</v>
      </c>
      <c r="E35" s="545" t="s">
        <v>15</v>
      </c>
      <c r="F35" s="567" t="s">
        <v>17</v>
      </c>
      <c r="G35" s="552" t="s">
        <v>62</v>
      </c>
      <c r="H35" s="553" t="s">
        <v>37</v>
      </c>
      <c r="I35" s="177"/>
    </row>
    <row r="36" spans="1:19" ht="14.1" customHeight="1">
      <c r="A36" s="540"/>
      <c r="B36" s="576"/>
      <c r="C36" s="542"/>
      <c r="D36" s="544"/>
      <c r="E36" s="545"/>
      <c r="F36" s="568"/>
      <c r="G36" s="552"/>
      <c r="H36" s="554"/>
      <c r="I36" s="178" t="s">
        <v>38</v>
      </c>
    </row>
    <row r="37" spans="1:19" ht="24" customHeight="1">
      <c r="A37" s="540"/>
      <c r="B37" s="206" t="s">
        <v>94</v>
      </c>
      <c r="C37" s="99"/>
      <c r="D37" s="100"/>
      <c r="E37" s="121"/>
      <c r="F37" s="101"/>
      <c r="G37" s="102"/>
      <c r="H37" s="189">
        <f>SUM(C37:G37)</f>
        <v>0</v>
      </c>
      <c r="I37" s="207">
        <f>SUM(C37,D37,F37)</f>
        <v>0</v>
      </c>
    </row>
    <row r="38" spans="1:19" ht="24" customHeight="1" thickBot="1">
      <c r="A38" s="540"/>
      <c r="B38" s="206" t="s">
        <v>137</v>
      </c>
      <c r="C38" s="119"/>
      <c r="D38" s="120"/>
      <c r="E38" s="121"/>
      <c r="F38" s="122"/>
      <c r="G38" s="102"/>
      <c r="H38" s="189">
        <f>SUM(C38:G38)</f>
        <v>0</v>
      </c>
      <c r="I38" s="205">
        <f>SUM(C38,D38,F38)</f>
        <v>0</v>
      </c>
    </row>
    <row r="39" spans="1:19" ht="18.75" customHeight="1">
      <c r="A39" s="196" t="s">
        <v>138</v>
      </c>
      <c r="B39" s="197"/>
      <c r="C39" s="198"/>
      <c r="D39" s="198"/>
      <c r="E39" s="198"/>
      <c r="F39" s="198"/>
      <c r="G39" s="198"/>
      <c r="H39" s="187"/>
      <c r="I39" s="187"/>
      <c r="M39" s="174" t="s">
        <v>191</v>
      </c>
    </row>
    <row r="40" spans="1:19" ht="14.1" customHeight="1" thickBot="1">
      <c r="A40" s="187"/>
      <c r="B40" s="187"/>
      <c r="C40" s="187"/>
      <c r="D40" s="187"/>
      <c r="E40" s="187"/>
      <c r="F40" s="187"/>
      <c r="G40" s="187"/>
      <c r="H40" s="187"/>
      <c r="I40" s="187"/>
      <c r="M40" s="174" t="s">
        <v>174</v>
      </c>
      <c r="N40" s="174" t="s">
        <v>192</v>
      </c>
      <c r="Q40" s="174" t="s">
        <v>192</v>
      </c>
    </row>
    <row r="41" spans="1:19" ht="33" customHeight="1">
      <c r="A41" s="572">
        <v>7</v>
      </c>
      <c r="B41" s="234" t="s">
        <v>96</v>
      </c>
      <c r="C41" s="236" t="s">
        <v>13</v>
      </c>
      <c r="D41" s="236" t="s">
        <v>14</v>
      </c>
      <c r="E41" s="236" t="s">
        <v>17</v>
      </c>
      <c r="F41" s="236" t="s">
        <v>37</v>
      </c>
      <c r="G41" s="187"/>
      <c r="H41" s="187"/>
      <c r="I41" s="187"/>
      <c r="M41" s="227" t="s">
        <v>175</v>
      </c>
      <c r="N41" s="137" t="s">
        <v>176</v>
      </c>
      <c r="Q41" s="608" t="s">
        <v>146</v>
      </c>
      <c r="R41" s="609"/>
      <c r="S41" s="131" t="s">
        <v>147</v>
      </c>
    </row>
    <row r="42" spans="1:19" ht="23.25" customHeight="1">
      <c r="A42" s="573"/>
      <c r="B42" s="209" t="s">
        <v>139</v>
      </c>
      <c r="C42" s="130"/>
      <c r="D42" s="130"/>
      <c r="E42" s="130"/>
      <c r="F42" s="210">
        <f>SUM(C42:E42)</f>
        <v>0</v>
      </c>
      <c r="G42" s="187"/>
      <c r="H42" s="187"/>
      <c r="I42" s="187"/>
      <c r="M42" s="211">
        <f>IF(AND(I37&lt;&gt;I38,H53="Ｂ"),E53,E52)</f>
        <v>0</v>
      </c>
      <c r="N42" s="212">
        <f>IF(AND(I37&lt;&gt;I38,H53="Ｂ"),C53,C52)</f>
        <v>0</v>
      </c>
      <c r="Q42" s="132">
        <v>0</v>
      </c>
      <c r="R42" s="133" t="s">
        <v>148</v>
      </c>
      <c r="S42" s="126">
        <v>1140</v>
      </c>
    </row>
    <row r="43" spans="1:19" ht="23.25" customHeight="1">
      <c r="A43" s="574"/>
      <c r="B43" s="209" t="s">
        <v>140</v>
      </c>
      <c r="C43" s="130"/>
      <c r="D43" s="130"/>
      <c r="E43" s="130"/>
      <c r="F43" s="210">
        <f>SUM(C43:E43)</f>
        <v>0</v>
      </c>
      <c r="G43" s="187"/>
      <c r="H43" s="187"/>
      <c r="I43" s="187"/>
      <c r="Q43" s="132">
        <v>0.5</v>
      </c>
      <c r="R43" s="133" t="s">
        <v>149</v>
      </c>
      <c r="S43" s="126">
        <v>1368</v>
      </c>
    </row>
    <row r="44" spans="1:19" ht="23.25" customHeight="1">
      <c r="A44" s="570" t="s">
        <v>141</v>
      </c>
      <c r="B44" s="571"/>
      <c r="C44" s="571"/>
      <c r="D44" s="571"/>
      <c r="E44" s="571"/>
      <c r="F44" s="571"/>
      <c r="G44" s="571"/>
      <c r="H44" s="571"/>
      <c r="I44" s="571"/>
      <c r="Q44" s="132">
        <v>0.6</v>
      </c>
      <c r="R44" s="133" t="s">
        <v>150</v>
      </c>
      <c r="S44" s="126">
        <v>1596</v>
      </c>
    </row>
    <row r="45" spans="1:19" ht="23.25" customHeight="1">
      <c r="A45" s="571"/>
      <c r="B45" s="571"/>
      <c r="C45" s="571"/>
      <c r="D45" s="571"/>
      <c r="E45" s="571"/>
      <c r="F45" s="571"/>
      <c r="G45" s="571"/>
      <c r="H45" s="571"/>
      <c r="I45" s="571"/>
      <c r="Q45" s="132">
        <v>0.7</v>
      </c>
      <c r="R45" s="133" t="s">
        <v>151</v>
      </c>
      <c r="S45" s="126">
        <v>1824</v>
      </c>
    </row>
    <row r="46" spans="1:19" ht="23.25" customHeight="1">
      <c r="A46" s="571"/>
      <c r="B46" s="571"/>
      <c r="C46" s="571"/>
      <c r="D46" s="571"/>
      <c r="E46" s="571"/>
      <c r="F46" s="571"/>
      <c r="G46" s="571"/>
      <c r="H46" s="571"/>
      <c r="I46" s="571"/>
      <c r="Q46" s="132">
        <v>0.8</v>
      </c>
      <c r="R46" s="133" t="s">
        <v>152</v>
      </c>
      <c r="S46" s="126">
        <v>2052</v>
      </c>
    </row>
    <row r="47" spans="1:19" ht="23.25" customHeight="1" thickBot="1">
      <c r="A47" s="571"/>
      <c r="B47" s="571"/>
      <c r="C47" s="571"/>
      <c r="D47" s="571"/>
      <c r="E47" s="571"/>
      <c r="F47" s="571"/>
      <c r="G47" s="571"/>
      <c r="H47" s="571"/>
      <c r="I47" s="571"/>
      <c r="Q47" s="134">
        <v>0.9</v>
      </c>
      <c r="R47" s="135"/>
      <c r="S47" s="136">
        <v>2280</v>
      </c>
    </row>
    <row r="48" spans="1:19" ht="23.25" customHeight="1">
      <c r="A48" s="571"/>
      <c r="B48" s="571"/>
      <c r="C48" s="571"/>
      <c r="D48" s="571"/>
      <c r="E48" s="571"/>
      <c r="F48" s="571"/>
      <c r="G48" s="571"/>
      <c r="H48" s="571"/>
      <c r="I48" s="571"/>
      <c r="J48" s="187"/>
    </row>
    <row r="49" spans="1:19" s="118" customFormat="1">
      <c r="A49" s="614" t="s">
        <v>142</v>
      </c>
      <c r="B49" s="614"/>
      <c r="C49" s="614"/>
      <c r="D49" s="614"/>
      <c r="E49" s="614"/>
      <c r="F49" s="614"/>
      <c r="G49" s="614"/>
      <c r="H49" s="614"/>
      <c r="I49" s="614"/>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72">
        <v>8</v>
      </c>
      <c r="B51" s="213" t="s">
        <v>97</v>
      </c>
      <c r="C51" s="577" t="s">
        <v>98</v>
      </c>
      <c r="D51" s="577"/>
      <c r="E51" s="577" t="s">
        <v>40</v>
      </c>
      <c r="F51" s="577"/>
      <c r="H51" s="590" t="s">
        <v>99</v>
      </c>
      <c r="K51" s="174"/>
      <c r="L51" s="174"/>
      <c r="M51" s="174"/>
      <c r="N51" s="174"/>
      <c r="O51" s="174"/>
      <c r="P51" s="174"/>
      <c r="Q51" s="174"/>
      <c r="R51" s="174"/>
      <c r="S51" s="174"/>
    </row>
    <row r="52" spans="1:19" s="187" customFormat="1" ht="24" customHeight="1">
      <c r="A52" s="573"/>
      <c r="B52" s="214" t="s">
        <v>100</v>
      </c>
      <c r="C52" s="600">
        <f>IFERROR(ROUNDDOWN(F42/I37*1/365,3),0)</f>
        <v>0</v>
      </c>
      <c r="D52" s="600"/>
      <c r="E52" s="601">
        <f>ROUNDDOWN(C52*I37,0)</f>
        <v>0</v>
      </c>
      <c r="F52" s="601"/>
      <c r="G52" s="187" t="s">
        <v>101</v>
      </c>
      <c r="H52" s="591"/>
      <c r="I52" s="191" t="s">
        <v>106</v>
      </c>
      <c r="K52" s="174"/>
      <c r="L52" s="174"/>
      <c r="M52" s="174"/>
      <c r="N52" s="174"/>
      <c r="O52" s="174"/>
      <c r="P52" s="174"/>
      <c r="Q52" s="174"/>
      <c r="R52" s="174"/>
      <c r="S52" s="174"/>
    </row>
    <row r="53" spans="1:19" s="187" customFormat="1" ht="24" customHeight="1">
      <c r="A53" s="574"/>
      <c r="B53" s="214" t="s">
        <v>102</v>
      </c>
      <c r="C53" s="600">
        <f>IFERROR(ROUNDDOWN(F43/I38*1/365,3),0)</f>
        <v>0</v>
      </c>
      <c r="D53" s="600"/>
      <c r="E53" s="601">
        <f>ROUNDDOWN(C53*I38,0)</f>
        <v>0</v>
      </c>
      <c r="F53" s="601"/>
      <c r="G53" s="187" t="s">
        <v>101</v>
      </c>
      <c r="H53" s="98" t="s">
        <v>103</v>
      </c>
      <c r="I53" s="191" t="s">
        <v>107</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540">
        <v>9</v>
      </c>
      <c r="B55" s="569" t="s">
        <v>144</v>
      </c>
      <c r="C55" s="235" t="s">
        <v>41</v>
      </c>
      <c r="D55" s="237" t="s">
        <v>143</v>
      </c>
      <c r="E55" s="235" t="s">
        <v>42</v>
      </c>
      <c r="G55" s="187"/>
      <c r="H55" s="187"/>
    </row>
    <row r="56" spans="1:19" ht="25.5" customHeight="1">
      <c r="A56" s="540"/>
      <c r="B56" s="569"/>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540">
        <v>10</v>
      </c>
      <c r="B58" s="569" t="s">
        <v>145</v>
      </c>
      <c r="C58" s="235" t="s">
        <v>41</v>
      </c>
      <c r="D58" s="237" t="s">
        <v>143</v>
      </c>
      <c r="E58" s="235" t="s">
        <v>42</v>
      </c>
      <c r="G58" s="187"/>
      <c r="H58" s="187"/>
      <c r="I58" s="187"/>
    </row>
    <row r="59" spans="1:19" ht="25.5" customHeight="1">
      <c r="A59" s="540"/>
      <c r="B59" s="569"/>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84</v>
      </c>
      <c r="C61" s="220">
        <f>申請書!C203</f>
        <v>0</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43</v>
      </c>
      <c r="C63" s="587">
        <f>(E56+E59)*D61</f>
        <v>0</v>
      </c>
      <c r="D63" s="588"/>
      <c r="E63" s="187"/>
      <c r="F63" s="224"/>
      <c r="G63" s="198"/>
      <c r="H63" s="187"/>
      <c r="I63" s="187"/>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41" priority="6">
      <formula>$I$33&lt;0</formula>
    </cfRule>
  </conditionalFormatting>
  <conditionalFormatting sqref="C52:F52">
    <cfRule type="expression" dxfId="40" priority="5">
      <formula>OR($I$37=$I$38,$H$53="Ａ")</formula>
    </cfRule>
  </conditionalFormatting>
  <conditionalFormatting sqref="C53:F53">
    <cfRule type="expression" dxfId="39" priority="4">
      <formula>AND($I$37&lt;&gt;$I$38,$H$53="Ｂ")</formula>
    </cfRule>
  </conditionalFormatting>
  <conditionalFormatting sqref="G52">
    <cfRule type="expression" dxfId="38" priority="3">
      <formula>AND($I$37&lt;&gt;$I$38,$H$53="Ｂ")</formula>
    </cfRule>
  </conditionalFormatting>
  <conditionalFormatting sqref="G53">
    <cfRule type="expression" dxfId="37" priority="2">
      <formula>OR($I$37=$I$38,$H$53="Ａ")</formula>
    </cfRule>
  </conditionalFormatting>
  <conditionalFormatting sqref="H51:H53">
    <cfRule type="expression" dxfId="36" priority="1">
      <formula>$I$37=$I$38</formula>
    </cfRule>
  </conditionalFormatting>
  <conditionalFormatting sqref="I34">
    <cfRule type="expression" dxfId="35"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6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6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600-000002000000}">
      <formula1>C9</formula1>
    </dataValidation>
    <dataValidation type="list" allowBlank="1" showInputMessage="1" showErrorMessage="1" sqref="H53" xr:uid="{00000000-0002-0000-06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6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600-000005000000}">
      <formula1>P18</formula1>
      <formula2>P19</formula2>
    </dataValidation>
    <dataValidation type="whole" imeMode="disabled" operator="greaterThanOrEqual" allowBlank="1" showInputMessage="1" showErrorMessage="1" error="0以上の値を入力してください。" sqref="C9:G10 C18:F18 C42:E43" xr:uid="{00000000-0002-0000-06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6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600-000008000000}">
      <formula1>O18</formula1>
      <formula2>O19</formula2>
    </dataValidation>
    <dataValidation imeMode="disabled" allowBlank="1" showInputMessage="1" showErrorMessage="1" sqref="C11:G11" xr:uid="{00000000-0002-0000-0600-000009000000}"/>
    <dataValidation type="list" allowBlank="1" showInputMessage="1" showErrorMessage="1" sqref="C5:D5" xr:uid="{00000000-0002-0000-06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36</v>
      </c>
    </row>
    <row r="2" spans="1:23" ht="15" customHeight="1">
      <c r="A2" s="233" t="s">
        <v>19</v>
      </c>
      <c r="B2" s="233" t="s">
        <v>125</v>
      </c>
      <c r="C2" s="581" t="s">
        <v>21</v>
      </c>
      <c r="D2" s="582"/>
      <c r="E2" s="582"/>
      <c r="F2" s="583"/>
      <c r="G2" s="540" t="s">
        <v>115</v>
      </c>
      <c r="H2" s="540"/>
      <c r="I2" s="540"/>
      <c r="K2" s="161"/>
      <c r="L2" s="161"/>
      <c r="M2" s="162"/>
      <c r="N2" s="162"/>
      <c r="O2" s="162"/>
      <c r="P2" s="162"/>
      <c r="Q2" s="161"/>
      <c r="R2" s="161"/>
      <c r="S2" s="162"/>
      <c r="T2" s="162"/>
      <c r="U2" s="162"/>
      <c r="V2" s="162"/>
      <c r="W2" s="161"/>
    </row>
    <row r="3" spans="1:23" ht="26.25" customHeight="1">
      <c r="A3" s="578" t="s">
        <v>73</v>
      </c>
      <c r="B3" s="238"/>
      <c r="C3" s="617"/>
      <c r="D3" s="618"/>
      <c r="E3" s="618"/>
      <c r="F3" s="619"/>
      <c r="G3" s="580"/>
      <c r="H3" s="580"/>
      <c r="I3" s="580"/>
    </row>
    <row r="4" spans="1:23" ht="15" customHeight="1">
      <c r="A4" s="578"/>
      <c r="B4" s="233" t="s">
        <v>24</v>
      </c>
      <c r="C4" s="579" t="s">
        <v>49</v>
      </c>
      <c r="D4" s="579"/>
      <c r="K4" s="161"/>
      <c r="L4" s="161"/>
      <c r="M4" s="162"/>
      <c r="N4" s="162"/>
      <c r="O4" s="162"/>
      <c r="P4" s="162"/>
      <c r="Q4" s="161"/>
      <c r="R4" s="161"/>
      <c r="S4" s="162"/>
      <c r="T4" s="162"/>
      <c r="U4" s="162"/>
      <c r="V4" s="162"/>
      <c r="W4" s="161"/>
    </row>
    <row r="5" spans="1:23" ht="26.25" customHeight="1">
      <c r="A5" s="578"/>
      <c r="B5" s="238"/>
      <c r="C5" s="580"/>
      <c r="D5" s="580"/>
      <c r="K5" s="161"/>
      <c r="L5" s="161"/>
      <c r="M5" s="162"/>
      <c r="N5" s="162"/>
      <c r="O5" s="162"/>
      <c r="P5" s="162"/>
    </row>
    <row r="6" spans="1:23" ht="19.5" thickBot="1"/>
    <row r="7" spans="1:23" ht="14.1" customHeight="1" thickBot="1">
      <c r="A7" s="540">
        <v>1</v>
      </c>
      <c r="B7" s="547" t="s">
        <v>126</v>
      </c>
      <c r="C7" s="541" t="s">
        <v>13</v>
      </c>
      <c r="D7" s="543" t="s">
        <v>14</v>
      </c>
      <c r="E7" s="545" t="s">
        <v>15</v>
      </c>
      <c r="F7" s="567" t="s">
        <v>17</v>
      </c>
      <c r="G7" s="551" t="s">
        <v>16</v>
      </c>
      <c r="H7" s="553" t="s">
        <v>37</v>
      </c>
      <c r="I7" s="177"/>
    </row>
    <row r="8" spans="1:23" ht="14.1" customHeight="1" thickBot="1">
      <c r="A8" s="540"/>
      <c r="B8" s="548"/>
      <c r="C8" s="542"/>
      <c r="D8" s="544"/>
      <c r="E8" s="545"/>
      <c r="F8" s="568"/>
      <c r="G8" s="552"/>
      <c r="H8" s="554"/>
      <c r="I8" s="178" t="s">
        <v>128</v>
      </c>
      <c r="K8" s="174" t="s">
        <v>193</v>
      </c>
    </row>
    <row r="9" spans="1:23" ht="24" customHeight="1">
      <c r="A9" s="540"/>
      <c r="B9" s="179" t="s">
        <v>94</v>
      </c>
      <c r="C9" s="108"/>
      <c r="D9" s="109"/>
      <c r="E9" s="110"/>
      <c r="F9" s="111"/>
      <c r="G9" s="112"/>
      <c r="H9" s="180">
        <f>SUM(C9:G9)</f>
        <v>0</v>
      </c>
      <c r="I9" s="181">
        <f>SUM(C9,D9,F9)</f>
        <v>0</v>
      </c>
      <c r="K9" s="555" t="s">
        <v>132</v>
      </c>
      <c r="L9" s="556"/>
    </row>
    <row r="10" spans="1:23" ht="24" customHeight="1" thickBot="1">
      <c r="A10" s="540"/>
      <c r="B10" s="182" t="s">
        <v>127</v>
      </c>
      <c r="C10" s="113"/>
      <c r="D10" s="114"/>
      <c r="E10" s="115"/>
      <c r="F10" s="116"/>
      <c r="G10" s="117"/>
      <c r="H10" s="183">
        <f>SUM(C10:G10)</f>
        <v>0</v>
      </c>
      <c r="I10" s="184">
        <f>SUM(C10,D10,F10)</f>
        <v>0</v>
      </c>
      <c r="K10" s="557"/>
      <c r="L10" s="558"/>
    </row>
    <row r="11" spans="1:23" ht="24" customHeight="1" thickTop="1" thickBot="1">
      <c r="A11" s="540"/>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59" t="str">
        <f>IF(I9&lt;I10,"①","②")</f>
        <v>②</v>
      </c>
      <c r="L11" s="560"/>
    </row>
    <row r="12" spans="1:23" s="187" customFormat="1" ht="54" customHeight="1">
      <c r="A12" s="549" t="s">
        <v>129</v>
      </c>
      <c r="B12" s="550"/>
      <c r="C12" s="550"/>
      <c r="D12" s="550"/>
      <c r="E12" s="550"/>
      <c r="F12" s="550"/>
      <c r="G12" s="550"/>
      <c r="H12" s="550"/>
      <c r="I12" s="550"/>
      <c r="N12" s="174"/>
      <c r="O12" s="174"/>
      <c r="P12" s="174"/>
      <c r="Q12" s="174"/>
      <c r="R12" s="174"/>
    </row>
    <row r="13" spans="1:23" s="187" customFormat="1">
      <c r="A13" s="550" t="s">
        <v>130</v>
      </c>
      <c r="B13" s="550"/>
      <c r="C13" s="550"/>
      <c r="D13" s="550"/>
      <c r="E13" s="550"/>
      <c r="F13" s="550"/>
      <c r="G13" s="550"/>
      <c r="H13" s="550"/>
      <c r="I13" s="550"/>
      <c r="K13" s="174"/>
      <c r="L13" s="174"/>
      <c r="M13" s="174"/>
      <c r="N13" s="174"/>
      <c r="O13" s="174"/>
      <c r="P13" s="174"/>
      <c r="Q13" s="174"/>
      <c r="R13" s="174"/>
      <c r="S13" s="226"/>
    </row>
    <row r="14" spans="1:23" s="187" customFormat="1" ht="19.5" thickBot="1">
      <c r="A14" s="550" t="s">
        <v>131</v>
      </c>
      <c r="B14" s="550"/>
      <c r="C14" s="550"/>
      <c r="D14" s="550"/>
      <c r="E14" s="550"/>
      <c r="F14" s="550"/>
      <c r="G14" s="550"/>
      <c r="H14" s="550"/>
      <c r="I14" s="550"/>
      <c r="K14" s="174" t="s">
        <v>173</v>
      </c>
      <c r="L14" s="174"/>
      <c r="N14" s="174"/>
      <c r="O14" s="174"/>
      <c r="P14" s="174"/>
      <c r="Q14" s="174"/>
      <c r="R14" s="174"/>
      <c r="S14" s="225"/>
    </row>
    <row r="15" spans="1:23" ht="14.1" customHeight="1" thickBot="1">
      <c r="A15" s="187"/>
      <c r="B15" s="187"/>
      <c r="C15" s="187"/>
      <c r="D15" s="187"/>
      <c r="E15" s="187"/>
      <c r="F15" s="187"/>
      <c r="G15" s="187"/>
      <c r="H15" s="187"/>
      <c r="I15" s="187"/>
      <c r="K15" s="561" t="s">
        <v>167</v>
      </c>
      <c r="L15" s="562"/>
      <c r="M15" s="611" t="s">
        <v>13</v>
      </c>
      <c r="N15" s="611" t="s">
        <v>14</v>
      </c>
      <c r="O15" s="611" t="s">
        <v>15</v>
      </c>
      <c r="P15" s="592" t="s">
        <v>17</v>
      </c>
      <c r="Q15" s="613" t="s">
        <v>62</v>
      </c>
      <c r="R15" s="610" t="s">
        <v>37</v>
      </c>
      <c r="S15" s="123"/>
    </row>
    <row r="16" spans="1:23" ht="14.1" customHeight="1" thickBot="1">
      <c r="A16" s="540">
        <v>2</v>
      </c>
      <c r="B16" s="546" t="s">
        <v>63</v>
      </c>
      <c r="C16" s="541" t="s">
        <v>13</v>
      </c>
      <c r="D16" s="543" t="s">
        <v>14</v>
      </c>
      <c r="E16" s="545" t="s">
        <v>15</v>
      </c>
      <c r="F16" s="567" t="s">
        <v>17</v>
      </c>
      <c r="G16" s="552" t="s">
        <v>62</v>
      </c>
      <c r="H16" s="553" t="s">
        <v>37</v>
      </c>
      <c r="I16" s="177"/>
      <c r="K16" s="563"/>
      <c r="L16" s="564"/>
      <c r="M16" s="612"/>
      <c r="N16" s="612"/>
      <c r="O16" s="612"/>
      <c r="P16" s="593"/>
      <c r="Q16" s="566"/>
      <c r="R16" s="610"/>
      <c r="S16" s="124" t="s">
        <v>133</v>
      </c>
    </row>
    <row r="17" spans="1:19" ht="14.1" customHeight="1">
      <c r="A17" s="540"/>
      <c r="B17" s="546"/>
      <c r="C17" s="542"/>
      <c r="D17" s="544"/>
      <c r="E17" s="545"/>
      <c r="F17" s="568"/>
      <c r="G17" s="552"/>
      <c r="H17" s="554"/>
      <c r="I17" s="178" t="s">
        <v>38</v>
      </c>
      <c r="K17" s="565"/>
      <c r="L17" s="566"/>
      <c r="M17" s="125">
        <f>C18-C11</f>
        <v>0</v>
      </c>
      <c r="N17" s="125">
        <f>D18-D11</f>
        <v>0</v>
      </c>
      <c r="O17" s="125">
        <f>E18-E11</f>
        <v>0</v>
      </c>
      <c r="P17" s="126">
        <f>F18-F11</f>
        <v>0</v>
      </c>
      <c r="Q17" s="127">
        <f t="shared" ref="Q17" si="0">G18-G11</f>
        <v>0</v>
      </c>
      <c r="R17" s="128">
        <f>H18-H11</f>
        <v>0</v>
      </c>
      <c r="S17" s="125">
        <f>I18-I11</f>
        <v>0</v>
      </c>
    </row>
    <row r="18" spans="1:19" ht="24" customHeight="1" thickBot="1">
      <c r="A18" s="540"/>
      <c r="B18" s="546"/>
      <c r="C18" s="119"/>
      <c r="D18" s="120"/>
      <c r="E18" s="121"/>
      <c r="F18" s="122"/>
      <c r="G18" s="188">
        <v>0</v>
      </c>
      <c r="H18" s="189">
        <f>SUM(C18:G18)</f>
        <v>0</v>
      </c>
      <c r="I18" s="190">
        <f>SUM(C18,D18,F18)</f>
        <v>0</v>
      </c>
      <c r="K18" s="615" t="s">
        <v>168</v>
      </c>
      <c r="L18" s="163" t="s">
        <v>169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616"/>
      <c r="L19" s="239" t="s">
        <v>170</v>
      </c>
      <c r="M19" s="242">
        <f>IF(M17&lt;0,M17*-1,0)</f>
        <v>0</v>
      </c>
      <c r="N19" s="242">
        <f t="shared" ref="N19:P19" si="1">IF(N17&lt;0,N17*-1,0)</f>
        <v>0</v>
      </c>
      <c r="O19" s="242">
        <f t="shared" si="1"/>
        <v>0</v>
      </c>
      <c r="P19" s="243">
        <f t="shared" si="1"/>
        <v>0</v>
      </c>
      <c r="Q19" s="167"/>
      <c r="R19" s="165"/>
      <c r="S19" s="171">
        <f>IF(S17&lt;0,S17*-1,0)</f>
        <v>0</v>
      </c>
    </row>
    <row r="20" spans="1:19" ht="14.1" customHeight="1">
      <c r="A20" s="540">
        <v>3</v>
      </c>
      <c r="B20" s="546" t="s">
        <v>182</v>
      </c>
      <c r="C20" s="541" t="s">
        <v>13</v>
      </c>
      <c r="D20" s="543" t="s">
        <v>14</v>
      </c>
      <c r="E20" s="545" t="s">
        <v>15</v>
      </c>
      <c r="F20" s="567" t="s">
        <v>17</v>
      </c>
      <c r="G20" s="583" t="s">
        <v>48</v>
      </c>
      <c r="H20" s="187"/>
      <c r="I20" s="187"/>
      <c r="Q20" s="194"/>
    </row>
    <row r="21" spans="1:19" ht="14.1" customHeight="1">
      <c r="A21" s="540"/>
      <c r="B21" s="546"/>
      <c r="C21" s="542"/>
      <c r="D21" s="544"/>
      <c r="E21" s="545"/>
      <c r="F21" s="568"/>
      <c r="G21" s="583"/>
      <c r="H21" s="187"/>
      <c r="I21" s="187"/>
      <c r="K21" s="169"/>
      <c r="L21" s="169"/>
      <c r="M21" s="169"/>
      <c r="N21" s="169"/>
      <c r="O21" s="169"/>
      <c r="P21" s="169"/>
      <c r="Q21" s="195"/>
      <c r="R21" s="169"/>
      <c r="S21" s="169"/>
    </row>
    <row r="22" spans="1:19" ht="24" customHeight="1" thickBot="1">
      <c r="A22" s="540"/>
      <c r="B22" s="546"/>
      <c r="C22" s="119"/>
      <c r="D22" s="120"/>
      <c r="E22" s="121"/>
      <c r="F22" s="122"/>
      <c r="G22" s="188">
        <f>SUM(C22,D22,F22)</f>
        <v>0</v>
      </c>
      <c r="H22" s="187"/>
      <c r="I22" s="187"/>
    </row>
    <row r="23" spans="1:19" ht="18.75" customHeight="1" thickBot="1">
      <c r="A23" s="196" t="s">
        <v>134</v>
      </c>
      <c r="B23" s="197"/>
      <c r="C23" s="198"/>
      <c r="D23" s="198"/>
      <c r="E23" s="198"/>
      <c r="F23" s="198"/>
      <c r="G23" s="198"/>
      <c r="H23" s="187"/>
      <c r="I23" s="187"/>
      <c r="K23" s="174" t="s">
        <v>189</v>
      </c>
      <c r="P23" s="174" t="s">
        <v>190</v>
      </c>
    </row>
    <row r="24" spans="1:19" ht="14.1" customHeight="1">
      <c r="A24" s="187"/>
      <c r="B24" s="187"/>
      <c r="C24" s="187"/>
      <c r="D24" s="187"/>
      <c r="E24" s="187"/>
      <c r="F24" s="187"/>
      <c r="G24" s="187"/>
      <c r="H24" s="187"/>
      <c r="I24" s="187"/>
      <c r="K24" s="602" t="s">
        <v>153</v>
      </c>
      <c r="L24" s="603"/>
      <c r="M24" s="138" t="s">
        <v>186</v>
      </c>
      <c r="N24" s="139" t="s">
        <v>187</v>
      </c>
      <c r="O24" s="157" t="s">
        <v>183</v>
      </c>
      <c r="P24" s="594" t="s">
        <v>154</v>
      </c>
      <c r="Q24" s="595"/>
      <c r="R24" s="140"/>
      <c r="S24" s="141"/>
    </row>
    <row r="25" spans="1:19" ht="21.75" customHeight="1">
      <c r="A25" s="540">
        <v>4</v>
      </c>
      <c r="B25" s="590" t="s">
        <v>95</v>
      </c>
      <c r="C25" s="236" t="s">
        <v>15</v>
      </c>
      <c r="D25" s="236" t="s">
        <v>39</v>
      </c>
      <c r="E25" s="236" t="s">
        <v>37</v>
      </c>
      <c r="F25" s="187"/>
      <c r="G25" s="187"/>
      <c r="H25" s="187"/>
      <c r="I25" s="187"/>
      <c r="K25" s="604"/>
      <c r="L25" s="605"/>
      <c r="M25" s="142" t="s">
        <v>155</v>
      </c>
      <c r="N25" s="143" t="s">
        <v>156</v>
      </c>
      <c r="O25" s="144" t="s">
        <v>157</v>
      </c>
      <c r="P25" s="596"/>
      <c r="Q25" s="597"/>
      <c r="R25" s="145" t="s">
        <v>158</v>
      </c>
      <c r="S25" s="146" t="s">
        <v>159</v>
      </c>
    </row>
    <row r="26" spans="1:19" ht="25.5" customHeight="1" thickBot="1">
      <c r="A26" s="540"/>
      <c r="B26" s="590"/>
      <c r="C26" s="200">
        <f>IF(E11&lt;E18,P27,0)</f>
        <v>0</v>
      </c>
      <c r="D26" s="129"/>
      <c r="E26" s="200">
        <f>SUM(C26:D26)</f>
        <v>0</v>
      </c>
      <c r="F26" s="201"/>
      <c r="G26" s="187"/>
      <c r="H26" s="187"/>
      <c r="I26" s="187"/>
      <c r="K26" s="604"/>
      <c r="L26" s="605"/>
      <c r="M26" s="147" t="s">
        <v>184</v>
      </c>
      <c r="N26" s="148" t="s">
        <v>185</v>
      </c>
      <c r="O26" s="149" t="s">
        <v>162</v>
      </c>
      <c r="P26" s="596"/>
      <c r="Q26" s="597"/>
      <c r="R26" s="150" t="s">
        <v>160</v>
      </c>
      <c r="S26" s="151" t="s">
        <v>161</v>
      </c>
    </row>
    <row r="27" spans="1:19" ht="14.1" customHeight="1" thickBot="1">
      <c r="A27" s="187"/>
      <c r="B27" s="187"/>
      <c r="C27" s="187"/>
      <c r="D27" s="187"/>
      <c r="E27" s="187"/>
      <c r="F27" s="187"/>
      <c r="G27" s="187"/>
      <c r="H27" s="187"/>
      <c r="I27" s="187"/>
      <c r="K27" s="606"/>
      <c r="L27" s="607"/>
      <c r="M27" s="152">
        <f>I11-I18</f>
        <v>0</v>
      </c>
      <c r="N27" s="153">
        <f>G22</f>
        <v>0</v>
      </c>
      <c r="O27" s="154">
        <f>IF(M27&gt;N27,M27-N27,0)</f>
        <v>0</v>
      </c>
      <c r="P27" s="598">
        <f>MIN(R27:S27)</f>
        <v>0</v>
      </c>
      <c r="Q27" s="599"/>
      <c r="R27" s="155">
        <f>O27-D26</f>
        <v>0</v>
      </c>
      <c r="S27" s="156">
        <f>E18+E22-E11</f>
        <v>0</v>
      </c>
    </row>
    <row r="28" spans="1:19" ht="14.1" customHeight="1" thickBot="1">
      <c r="A28" s="540">
        <v>5</v>
      </c>
      <c r="B28" s="546" t="s">
        <v>135</v>
      </c>
      <c r="C28" s="541" t="s">
        <v>13</v>
      </c>
      <c r="D28" s="543" t="s">
        <v>14</v>
      </c>
      <c r="E28" s="545" t="s">
        <v>15</v>
      </c>
      <c r="F28" s="567" t="s">
        <v>17</v>
      </c>
      <c r="G28" s="552" t="s">
        <v>16</v>
      </c>
      <c r="H28" s="553" t="s">
        <v>37</v>
      </c>
      <c r="I28" s="177"/>
    </row>
    <row r="29" spans="1:19" ht="14.1" customHeight="1">
      <c r="A29" s="540"/>
      <c r="B29" s="546"/>
      <c r="C29" s="542"/>
      <c r="D29" s="544"/>
      <c r="E29" s="545"/>
      <c r="F29" s="568"/>
      <c r="G29" s="552"/>
      <c r="H29" s="554"/>
      <c r="I29" s="178" t="s">
        <v>38</v>
      </c>
    </row>
    <row r="30" spans="1:19" ht="24" customHeight="1" thickBot="1">
      <c r="A30" s="540"/>
      <c r="B30" s="546"/>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165</v>
      </c>
      <c r="G32" s="228" t="s">
        <v>177</v>
      </c>
      <c r="H32" s="244" t="s">
        <v>188</v>
      </c>
      <c r="I32" s="159" t="s">
        <v>166</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171</v>
      </c>
    </row>
    <row r="35" spans="1:19" ht="14.1" customHeight="1" thickBot="1">
      <c r="A35" s="540">
        <v>6</v>
      </c>
      <c r="B35" s="575" t="s">
        <v>136</v>
      </c>
      <c r="C35" s="541" t="s">
        <v>13</v>
      </c>
      <c r="D35" s="543" t="s">
        <v>14</v>
      </c>
      <c r="E35" s="545" t="s">
        <v>15</v>
      </c>
      <c r="F35" s="567" t="s">
        <v>17</v>
      </c>
      <c r="G35" s="552" t="s">
        <v>62</v>
      </c>
      <c r="H35" s="553" t="s">
        <v>37</v>
      </c>
      <c r="I35" s="177"/>
    </row>
    <row r="36" spans="1:19" ht="14.1" customHeight="1">
      <c r="A36" s="540"/>
      <c r="B36" s="576"/>
      <c r="C36" s="542"/>
      <c r="D36" s="544"/>
      <c r="E36" s="545"/>
      <c r="F36" s="568"/>
      <c r="G36" s="552"/>
      <c r="H36" s="554"/>
      <c r="I36" s="178" t="s">
        <v>38</v>
      </c>
    </row>
    <row r="37" spans="1:19" ht="24" customHeight="1">
      <c r="A37" s="540"/>
      <c r="B37" s="206" t="s">
        <v>94</v>
      </c>
      <c r="C37" s="99"/>
      <c r="D37" s="100"/>
      <c r="E37" s="121"/>
      <c r="F37" s="101"/>
      <c r="G37" s="102"/>
      <c r="H37" s="189">
        <f>SUM(C37:G37)</f>
        <v>0</v>
      </c>
      <c r="I37" s="207">
        <f>SUM(C37,D37,F37)</f>
        <v>0</v>
      </c>
    </row>
    <row r="38" spans="1:19" ht="24" customHeight="1" thickBot="1">
      <c r="A38" s="540"/>
      <c r="B38" s="206" t="s">
        <v>137</v>
      </c>
      <c r="C38" s="119"/>
      <c r="D38" s="120"/>
      <c r="E38" s="121"/>
      <c r="F38" s="122"/>
      <c r="G38" s="102"/>
      <c r="H38" s="189">
        <f>SUM(C38:G38)</f>
        <v>0</v>
      </c>
      <c r="I38" s="205">
        <f>SUM(C38,D38,F38)</f>
        <v>0</v>
      </c>
    </row>
    <row r="39" spans="1:19" ht="18.75" customHeight="1">
      <c r="A39" s="196" t="s">
        <v>138</v>
      </c>
      <c r="B39" s="197"/>
      <c r="C39" s="198"/>
      <c r="D39" s="198"/>
      <c r="E39" s="198"/>
      <c r="F39" s="198"/>
      <c r="G39" s="198"/>
      <c r="H39" s="187"/>
      <c r="I39" s="187"/>
      <c r="M39" s="174" t="s">
        <v>191</v>
      </c>
    </row>
    <row r="40" spans="1:19" ht="14.1" customHeight="1" thickBot="1">
      <c r="A40" s="187"/>
      <c r="B40" s="187"/>
      <c r="C40" s="187"/>
      <c r="D40" s="187"/>
      <c r="E40" s="187"/>
      <c r="F40" s="187"/>
      <c r="G40" s="187"/>
      <c r="H40" s="187"/>
      <c r="I40" s="187"/>
      <c r="M40" s="174" t="s">
        <v>174</v>
      </c>
      <c r="N40" s="174" t="s">
        <v>192</v>
      </c>
      <c r="Q40" s="174" t="s">
        <v>192</v>
      </c>
    </row>
    <row r="41" spans="1:19" ht="33" customHeight="1">
      <c r="A41" s="572">
        <v>7</v>
      </c>
      <c r="B41" s="234" t="s">
        <v>96</v>
      </c>
      <c r="C41" s="236" t="s">
        <v>13</v>
      </c>
      <c r="D41" s="236" t="s">
        <v>14</v>
      </c>
      <c r="E41" s="236" t="s">
        <v>17</v>
      </c>
      <c r="F41" s="236" t="s">
        <v>37</v>
      </c>
      <c r="G41" s="187"/>
      <c r="H41" s="187"/>
      <c r="I41" s="187"/>
      <c r="M41" s="227" t="s">
        <v>175</v>
      </c>
      <c r="N41" s="137" t="s">
        <v>176</v>
      </c>
      <c r="Q41" s="608" t="s">
        <v>146</v>
      </c>
      <c r="R41" s="609"/>
      <c r="S41" s="131" t="s">
        <v>147</v>
      </c>
    </row>
    <row r="42" spans="1:19" ht="23.25" customHeight="1">
      <c r="A42" s="573"/>
      <c r="B42" s="209" t="s">
        <v>139</v>
      </c>
      <c r="C42" s="130"/>
      <c r="D42" s="130"/>
      <c r="E42" s="130"/>
      <c r="F42" s="210">
        <f>SUM(C42:E42)</f>
        <v>0</v>
      </c>
      <c r="G42" s="187"/>
      <c r="H42" s="187"/>
      <c r="I42" s="187"/>
      <c r="M42" s="211">
        <f>IF(AND(I37&lt;&gt;I38,H53="Ｂ"),E53,E52)</f>
        <v>0</v>
      </c>
      <c r="N42" s="212">
        <f>IF(AND(I37&lt;&gt;I38,H53="Ｂ"),C53,C52)</f>
        <v>0</v>
      </c>
      <c r="Q42" s="132">
        <v>0</v>
      </c>
      <c r="R42" s="133" t="s">
        <v>148</v>
      </c>
      <c r="S42" s="126">
        <v>1140</v>
      </c>
    </row>
    <row r="43" spans="1:19" ht="23.25" customHeight="1">
      <c r="A43" s="574"/>
      <c r="B43" s="209" t="s">
        <v>140</v>
      </c>
      <c r="C43" s="130"/>
      <c r="D43" s="130"/>
      <c r="E43" s="130"/>
      <c r="F43" s="210">
        <f>SUM(C43:E43)</f>
        <v>0</v>
      </c>
      <c r="G43" s="187"/>
      <c r="H43" s="187"/>
      <c r="I43" s="187"/>
      <c r="Q43" s="132">
        <v>0.5</v>
      </c>
      <c r="R43" s="133" t="s">
        <v>149</v>
      </c>
      <c r="S43" s="126">
        <v>1368</v>
      </c>
    </row>
    <row r="44" spans="1:19" ht="23.25" customHeight="1">
      <c r="A44" s="570" t="s">
        <v>141</v>
      </c>
      <c r="B44" s="571"/>
      <c r="C44" s="571"/>
      <c r="D44" s="571"/>
      <c r="E44" s="571"/>
      <c r="F44" s="571"/>
      <c r="G44" s="571"/>
      <c r="H44" s="571"/>
      <c r="I44" s="571"/>
      <c r="Q44" s="132">
        <v>0.6</v>
      </c>
      <c r="R44" s="133" t="s">
        <v>150</v>
      </c>
      <c r="S44" s="126">
        <v>1596</v>
      </c>
    </row>
    <row r="45" spans="1:19" ht="23.25" customHeight="1">
      <c r="A45" s="571"/>
      <c r="B45" s="571"/>
      <c r="C45" s="571"/>
      <c r="D45" s="571"/>
      <c r="E45" s="571"/>
      <c r="F45" s="571"/>
      <c r="G45" s="571"/>
      <c r="H45" s="571"/>
      <c r="I45" s="571"/>
      <c r="Q45" s="132">
        <v>0.7</v>
      </c>
      <c r="R45" s="133" t="s">
        <v>151</v>
      </c>
      <c r="S45" s="126">
        <v>1824</v>
      </c>
    </row>
    <row r="46" spans="1:19" ht="23.25" customHeight="1">
      <c r="A46" s="571"/>
      <c r="B46" s="571"/>
      <c r="C46" s="571"/>
      <c r="D46" s="571"/>
      <c r="E46" s="571"/>
      <c r="F46" s="571"/>
      <c r="G46" s="571"/>
      <c r="H46" s="571"/>
      <c r="I46" s="571"/>
      <c r="Q46" s="132">
        <v>0.8</v>
      </c>
      <c r="R46" s="133" t="s">
        <v>152</v>
      </c>
      <c r="S46" s="126">
        <v>2052</v>
      </c>
    </row>
    <row r="47" spans="1:19" ht="23.25" customHeight="1" thickBot="1">
      <c r="A47" s="571"/>
      <c r="B47" s="571"/>
      <c r="C47" s="571"/>
      <c r="D47" s="571"/>
      <c r="E47" s="571"/>
      <c r="F47" s="571"/>
      <c r="G47" s="571"/>
      <c r="H47" s="571"/>
      <c r="I47" s="571"/>
      <c r="Q47" s="134">
        <v>0.9</v>
      </c>
      <c r="R47" s="135"/>
      <c r="S47" s="136">
        <v>2280</v>
      </c>
    </row>
    <row r="48" spans="1:19" ht="23.25" customHeight="1">
      <c r="A48" s="571"/>
      <c r="B48" s="571"/>
      <c r="C48" s="571"/>
      <c r="D48" s="571"/>
      <c r="E48" s="571"/>
      <c r="F48" s="571"/>
      <c r="G48" s="571"/>
      <c r="H48" s="571"/>
      <c r="I48" s="571"/>
      <c r="J48" s="187"/>
    </row>
    <row r="49" spans="1:19" s="118" customFormat="1">
      <c r="A49" s="614" t="s">
        <v>142</v>
      </c>
      <c r="B49" s="614"/>
      <c r="C49" s="614"/>
      <c r="D49" s="614"/>
      <c r="E49" s="614"/>
      <c r="F49" s="614"/>
      <c r="G49" s="614"/>
      <c r="H49" s="614"/>
      <c r="I49" s="614"/>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72">
        <v>8</v>
      </c>
      <c r="B51" s="213" t="s">
        <v>97</v>
      </c>
      <c r="C51" s="577" t="s">
        <v>98</v>
      </c>
      <c r="D51" s="577"/>
      <c r="E51" s="577" t="s">
        <v>40</v>
      </c>
      <c r="F51" s="577"/>
      <c r="H51" s="590" t="s">
        <v>99</v>
      </c>
      <c r="K51" s="174"/>
      <c r="L51" s="174"/>
      <c r="M51" s="174"/>
      <c r="N51" s="174"/>
      <c r="O51" s="174"/>
      <c r="P51" s="174"/>
      <c r="Q51" s="174"/>
      <c r="R51" s="174"/>
      <c r="S51" s="174"/>
    </row>
    <row r="52" spans="1:19" s="187" customFormat="1" ht="24" customHeight="1">
      <c r="A52" s="573"/>
      <c r="B52" s="214" t="s">
        <v>100</v>
      </c>
      <c r="C52" s="600">
        <f>IFERROR(ROUNDDOWN(F42/I37*1/365,3),0)</f>
        <v>0</v>
      </c>
      <c r="D52" s="600"/>
      <c r="E52" s="601">
        <f>ROUNDDOWN(C52*I37,0)</f>
        <v>0</v>
      </c>
      <c r="F52" s="601"/>
      <c r="G52" s="187" t="s">
        <v>101</v>
      </c>
      <c r="H52" s="591"/>
      <c r="I52" s="191" t="s">
        <v>106</v>
      </c>
      <c r="K52" s="174"/>
      <c r="L52" s="174"/>
      <c r="M52" s="174"/>
      <c r="N52" s="174"/>
      <c r="O52" s="174"/>
      <c r="P52" s="174"/>
      <c r="Q52" s="174"/>
      <c r="R52" s="174"/>
      <c r="S52" s="174"/>
    </row>
    <row r="53" spans="1:19" s="187" customFormat="1" ht="24" customHeight="1">
      <c r="A53" s="574"/>
      <c r="B53" s="214" t="s">
        <v>102</v>
      </c>
      <c r="C53" s="600">
        <f>IFERROR(ROUNDDOWN(F43/I38*1/365,3),0)</f>
        <v>0</v>
      </c>
      <c r="D53" s="600"/>
      <c r="E53" s="601">
        <f>ROUNDDOWN(C53*I38,0)</f>
        <v>0</v>
      </c>
      <c r="F53" s="601"/>
      <c r="G53" s="187" t="s">
        <v>101</v>
      </c>
      <c r="H53" s="98" t="s">
        <v>103</v>
      </c>
      <c r="I53" s="191" t="s">
        <v>107</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540">
        <v>9</v>
      </c>
      <c r="B55" s="569" t="s">
        <v>144</v>
      </c>
      <c r="C55" s="235" t="s">
        <v>41</v>
      </c>
      <c r="D55" s="237" t="s">
        <v>143</v>
      </c>
      <c r="E55" s="235" t="s">
        <v>42</v>
      </c>
      <c r="G55" s="187"/>
      <c r="H55" s="187"/>
    </row>
    <row r="56" spans="1:19" ht="25.5" customHeight="1">
      <c r="A56" s="540"/>
      <c r="B56" s="569"/>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540">
        <v>10</v>
      </c>
      <c r="B58" s="569" t="s">
        <v>145</v>
      </c>
      <c r="C58" s="235" t="s">
        <v>41</v>
      </c>
      <c r="D58" s="237" t="s">
        <v>143</v>
      </c>
      <c r="E58" s="235" t="s">
        <v>42</v>
      </c>
      <c r="G58" s="187"/>
      <c r="H58" s="187"/>
      <c r="I58" s="187"/>
    </row>
    <row r="59" spans="1:19" ht="25.5" customHeight="1">
      <c r="A59" s="540"/>
      <c r="B59" s="569"/>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84</v>
      </c>
      <c r="C61" s="220">
        <f>申請書!C203</f>
        <v>0</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43</v>
      </c>
      <c r="C63" s="587">
        <f>(E56+E59)*D61</f>
        <v>0</v>
      </c>
      <c r="D63" s="588"/>
      <c r="E63" s="187"/>
      <c r="F63" s="224"/>
      <c r="G63" s="198"/>
      <c r="H63" s="187"/>
      <c r="I63" s="187"/>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34" priority="6">
      <formula>$I$33&lt;0</formula>
    </cfRule>
  </conditionalFormatting>
  <conditionalFormatting sqref="C52:F52">
    <cfRule type="expression" dxfId="33" priority="5">
      <formula>OR($I$37=$I$38,$H$53="Ａ")</formula>
    </cfRule>
  </conditionalFormatting>
  <conditionalFormatting sqref="C53:F53">
    <cfRule type="expression" dxfId="32" priority="4">
      <formula>AND($I$37&lt;&gt;$I$38,$H$53="Ｂ")</formula>
    </cfRule>
  </conditionalFormatting>
  <conditionalFormatting sqref="G52">
    <cfRule type="expression" dxfId="31" priority="3">
      <formula>AND($I$37&lt;&gt;$I$38,$H$53="Ｂ")</formula>
    </cfRule>
  </conditionalFormatting>
  <conditionalFormatting sqref="G53">
    <cfRule type="expression" dxfId="30" priority="2">
      <formula>OR($I$37=$I$38,$H$53="Ａ")</formula>
    </cfRule>
  </conditionalFormatting>
  <conditionalFormatting sqref="H51:H53">
    <cfRule type="expression" dxfId="29" priority="1">
      <formula>$I$37=$I$38</formula>
    </cfRule>
  </conditionalFormatting>
  <conditionalFormatting sqref="I34">
    <cfRule type="expression" dxfId="28" priority="7">
      <formula>$I$33&lt;0</formula>
    </cfRule>
  </conditionalFormatting>
  <dataValidations count="11">
    <dataValidation type="list" allowBlank="1" showInputMessage="1" showErrorMessage="1" sqref="C5:D5" xr:uid="{00000000-0002-0000-0700-000000000000}">
      <formula1>"存続,廃止,廃止（有床診療所化）,廃止（無床診療所化）"</formula1>
    </dataValidation>
    <dataValidation imeMode="disabled" allowBlank="1" showInputMessage="1" showErrorMessage="1" sqref="C11:G11" xr:uid="{00000000-0002-0000-07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7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700-000003000000}">
      <formula1>C10</formula1>
    </dataValidation>
    <dataValidation type="whole" imeMode="disabled" operator="greaterThanOrEqual" allowBlank="1" showInputMessage="1" showErrorMessage="1" error="0以上の値を入力してください。" sqref="C9:G10 C18:F18 C42:E43" xr:uid="{00000000-0002-0000-07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7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700-000006000000}">
      <formula1>0</formula1>
      <formula2>O27</formula2>
    </dataValidation>
    <dataValidation type="list" allowBlank="1" showInputMessage="1" showErrorMessage="1" sqref="H53" xr:uid="{00000000-0002-0000-07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7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7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700-00000A000000}">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36</v>
      </c>
    </row>
    <row r="2" spans="1:23" ht="15" customHeight="1">
      <c r="A2" s="233" t="s">
        <v>19</v>
      </c>
      <c r="B2" s="233" t="s">
        <v>125</v>
      </c>
      <c r="C2" s="581" t="s">
        <v>21</v>
      </c>
      <c r="D2" s="582"/>
      <c r="E2" s="582"/>
      <c r="F2" s="583"/>
      <c r="G2" s="540" t="s">
        <v>115</v>
      </c>
      <c r="H2" s="540"/>
      <c r="I2" s="540"/>
      <c r="K2" s="161"/>
      <c r="L2" s="161"/>
      <c r="M2" s="162"/>
      <c r="N2" s="162"/>
      <c r="O2" s="162"/>
      <c r="P2" s="162"/>
      <c r="Q2" s="161"/>
      <c r="R2" s="161"/>
      <c r="S2" s="162"/>
      <c r="T2" s="162"/>
      <c r="U2" s="162"/>
      <c r="V2" s="162"/>
      <c r="W2" s="161"/>
    </row>
    <row r="3" spans="1:23" ht="26.25" customHeight="1">
      <c r="A3" s="578" t="s">
        <v>75</v>
      </c>
      <c r="B3" s="238"/>
      <c r="C3" s="617"/>
      <c r="D3" s="618"/>
      <c r="E3" s="618"/>
      <c r="F3" s="619"/>
      <c r="G3" s="580"/>
      <c r="H3" s="580"/>
      <c r="I3" s="580"/>
    </row>
    <row r="4" spans="1:23" ht="15" customHeight="1">
      <c r="A4" s="578"/>
      <c r="B4" s="233" t="s">
        <v>24</v>
      </c>
      <c r="C4" s="579" t="s">
        <v>49</v>
      </c>
      <c r="D4" s="579"/>
      <c r="K4" s="161"/>
      <c r="L4" s="161"/>
      <c r="M4" s="162"/>
      <c r="N4" s="162"/>
      <c r="O4" s="162"/>
      <c r="P4" s="162"/>
      <c r="Q4" s="161"/>
      <c r="R4" s="161"/>
      <c r="S4" s="162"/>
      <c r="T4" s="162"/>
      <c r="U4" s="162"/>
      <c r="V4" s="162"/>
      <c r="W4" s="161"/>
    </row>
    <row r="5" spans="1:23" ht="26.25" customHeight="1">
      <c r="A5" s="578"/>
      <c r="B5" s="238"/>
      <c r="C5" s="580"/>
      <c r="D5" s="580"/>
      <c r="K5" s="161"/>
      <c r="L5" s="161"/>
      <c r="M5" s="162"/>
      <c r="N5" s="162"/>
      <c r="O5" s="162"/>
      <c r="P5" s="162"/>
    </row>
    <row r="6" spans="1:23" ht="19.5" thickBot="1"/>
    <row r="7" spans="1:23" ht="14.1" customHeight="1" thickBot="1">
      <c r="A7" s="540">
        <v>1</v>
      </c>
      <c r="B7" s="547" t="s">
        <v>126</v>
      </c>
      <c r="C7" s="541" t="s">
        <v>13</v>
      </c>
      <c r="D7" s="543" t="s">
        <v>14</v>
      </c>
      <c r="E7" s="545" t="s">
        <v>15</v>
      </c>
      <c r="F7" s="567" t="s">
        <v>17</v>
      </c>
      <c r="G7" s="551" t="s">
        <v>16</v>
      </c>
      <c r="H7" s="553" t="s">
        <v>37</v>
      </c>
      <c r="I7" s="177"/>
    </row>
    <row r="8" spans="1:23" ht="14.1" customHeight="1" thickBot="1">
      <c r="A8" s="540"/>
      <c r="B8" s="548"/>
      <c r="C8" s="542"/>
      <c r="D8" s="544"/>
      <c r="E8" s="545"/>
      <c r="F8" s="568"/>
      <c r="G8" s="552"/>
      <c r="H8" s="554"/>
      <c r="I8" s="178" t="s">
        <v>128</v>
      </c>
      <c r="K8" s="174" t="s">
        <v>193</v>
      </c>
    </row>
    <row r="9" spans="1:23" ht="24" customHeight="1">
      <c r="A9" s="540"/>
      <c r="B9" s="179" t="s">
        <v>94</v>
      </c>
      <c r="C9" s="108"/>
      <c r="D9" s="109"/>
      <c r="E9" s="110"/>
      <c r="F9" s="111"/>
      <c r="G9" s="112"/>
      <c r="H9" s="180">
        <f>SUM(C9:G9)</f>
        <v>0</v>
      </c>
      <c r="I9" s="181">
        <f>SUM(C9,D9,F9)</f>
        <v>0</v>
      </c>
      <c r="K9" s="555" t="s">
        <v>132</v>
      </c>
      <c r="L9" s="556"/>
    </row>
    <row r="10" spans="1:23" ht="24" customHeight="1" thickBot="1">
      <c r="A10" s="540"/>
      <c r="B10" s="182" t="s">
        <v>127</v>
      </c>
      <c r="C10" s="113"/>
      <c r="D10" s="114"/>
      <c r="E10" s="115"/>
      <c r="F10" s="116"/>
      <c r="G10" s="117"/>
      <c r="H10" s="183">
        <f>SUM(C10:G10)</f>
        <v>0</v>
      </c>
      <c r="I10" s="184">
        <f>SUM(C10,D10,F10)</f>
        <v>0</v>
      </c>
      <c r="K10" s="557"/>
      <c r="L10" s="558"/>
    </row>
    <row r="11" spans="1:23" ht="24" customHeight="1" thickTop="1" thickBot="1">
      <c r="A11" s="540"/>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59" t="str">
        <f>IF(I9&lt;I10,"①","②")</f>
        <v>②</v>
      </c>
      <c r="L11" s="560"/>
    </row>
    <row r="12" spans="1:23" s="187" customFormat="1" ht="54" customHeight="1">
      <c r="A12" s="549" t="s">
        <v>129</v>
      </c>
      <c r="B12" s="550"/>
      <c r="C12" s="550"/>
      <c r="D12" s="550"/>
      <c r="E12" s="550"/>
      <c r="F12" s="550"/>
      <c r="G12" s="550"/>
      <c r="H12" s="550"/>
      <c r="I12" s="550"/>
      <c r="N12" s="174"/>
      <c r="O12" s="174"/>
      <c r="P12" s="174"/>
      <c r="Q12" s="174"/>
      <c r="R12" s="174"/>
    </row>
    <row r="13" spans="1:23" s="187" customFormat="1">
      <c r="A13" s="550" t="s">
        <v>130</v>
      </c>
      <c r="B13" s="550"/>
      <c r="C13" s="550"/>
      <c r="D13" s="550"/>
      <c r="E13" s="550"/>
      <c r="F13" s="550"/>
      <c r="G13" s="550"/>
      <c r="H13" s="550"/>
      <c r="I13" s="550"/>
      <c r="K13" s="174"/>
      <c r="L13" s="174"/>
      <c r="M13" s="174"/>
      <c r="N13" s="174"/>
      <c r="O13" s="174"/>
      <c r="P13" s="174"/>
      <c r="Q13" s="174"/>
      <c r="R13" s="174"/>
      <c r="S13" s="226"/>
    </row>
    <row r="14" spans="1:23" s="187" customFormat="1" ht="19.5" thickBot="1">
      <c r="A14" s="550" t="s">
        <v>131</v>
      </c>
      <c r="B14" s="550"/>
      <c r="C14" s="550"/>
      <c r="D14" s="550"/>
      <c r="E14" s="550"/>
      <c r="F14" s="550"/>
      <c r="G14" s="550"/>
      <c r="H14" s="550"/>
      <c r="I14" s="550"/>
      <c r="K14" s="174" t="s">
        <v>173</v>
      </c>
      <c r="L14" s="174"/>
      <c r="N14" s="174"/>
      <c r="O14" s="174"/>
      <c r="P14" s="174"/>
      <c r="Q14" s="174"/>
      <c r="R14" s="174"/>
      <c r="S14" s="225"/>
    </row>
    <row r="15" spans="1:23" ht="14.1" customHeight="1" thickBot="1">
      <c r="A15" s="187"/>
      <c r="B15" s="187"/>
      <c r="C15" s="187"/>
      <c r="D15" s="187"/>
      <c r="E15" s="187"/>
      <c r="F15" s="187"/>
      <c r="G15" s="187"/>
      <c r="H15" s="187"/>
      <c r="I15" s="187"/>
      <c r="K15" s="561" t="s">
        <v>167</v>
      </c>
      <c r="L15" s="562"/>
      <c r="M15" s="611" t="s">
        <v>13</v>
      </c>
      <c r="N15" s="611" t="s">
        <v>14</v>
      </c>
      <c r="O15" s="611" t="s">
        <v>15</v>
      </c>
      <c r="P15" s="592" t="s">
        <v>17</v>
      </c>
      <c r="Q15" s="613" t="s">
        <v>62</v>
      </c>
      <c r="R15" s="610" t="s">
        <v>37</v>
      </c>
      <c r="S15" s="123"/>
    </row>
    <row r="16" spans="1:23" ht="14.1" customHeight="1" thickBot="1">
      <c r="A16" s="540">
        <v>2</v>
      </c>
      <c r="B16" s="546" t="s">
        <v>63</v>
      </c>
      <c r="C16" s="541" t="s">
        <v>13</v>
      </c>
      <c r="D16" s="543" t="s">
        <v>14</v>
      </c>
      <c r="E16" s="545" t="s">
        <v>15</v>
      </c>
      <c r="F16" s="567" t="s">
        <v>17</v>
      </c>
      <c r="G16" s="552" t="s">
        <v>62</v>
      </c>
      <c r="H16" s="553" t="s">
        <v>37</v>
      </c>
      <c r="I16" s="177"/>
      <c r="K16" s="563"/>
      <c r="L16" s="564"/>
      <c r="M16" s="612"/>
      <c r="N16" s="612"/>
      <c r="O16" s="612"/>
      <c r="P16" s="593"/>
      <c r="Q16" s="566"/>
      <c r="R16" s="610"/>
      <c r="S16" s="124" t="s">
        <v>133</v>
      </c>
    </row>
    <row r="17" spans="1:19" ht="14.1" customHeight="1">
      <c r="A17" s="540"/>
      <c r="B17" s="546"/>
      <c r="C17" s="542"/>
      <c r="D17" s="544"/>
      <c r="E17" s="545"/>
      <c r="F17" s="568"/>
      <c r="G17" s="552"/>
      <c r="H17" s="554"/>
      <c r="I17" s="178" t="s">
        <v>38</v>
      </c>
      <c r="K17" s="565"/>
      <c r="L17" s="566"/>
      <c r="M17" s="125">
        <f>C18-C11</f>
        <v>0</v>
      </c>
      <c r="N17" s="125">
        <f>D18-D11</f>
        <v>0</v>
      </c>
      <c r="O17" s="125">
        <f>E18-E11</f>
        <v>0</v>
      </c>
      <c r="P17" s="126">
        <f>F18-F11</f>
        <v>0</v>
      </c>
      <c r="Q17" s="127">
        <f t="shared" ref="Q17" si="0">G18-G11</f>
        <v>0</v>
      </c>
      <c r="R17" s="128">
        <f>H18-H11</f>
        <v>0</v>
      </c>
      <c r="S17" s="125">
        <f>I18-I11</f>
        <v>0</v>
      </c>
    </row>
    <row r="18" spans="1:19" ht="24" customHeight="1" thickBot="1">
      <c r="A18" s="540"/>
      <c r="B18" s="546"/>
      <c r="C18" s="119"/>
      <c r="D18" s="120"/>
      <c r="E18" s="121"/>
      <c r="F18" s="122"/>
      <c r="G18" s="188">
        <v>0</v>
      </c>
      <c r="H18" s="189">
        <f>SUM(C18:G18)</f>
        <v>0</v>
      </c>
      <c r="I18" s="190">
        <f>SUM(C18,D18,F18)</f>
        <v>0</v>
      </c>
      <c r="K18" s="615" t="s">
        <v>168</v>
      </c>
      <c r="L18" s="163" t="s">
        <v>169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616"/>
      <c r="L19" s="239" t="s">
        <v>170</v>
      </c>
      <c r="M19" s="242">
        <f>IF(M17&lt;0,M17*-1,0)</f>
        <v>0</v>
      </c>
      <c r="N19" s="242">
        <f t="shared" ref="N19:P19" si="1">IF(N17&lt;0,N17*-1,0)</f>
        <v>0</v>
      </c>
      <c r="O19" s="242">
        <f t="shared" si="1"/>
        <v>0</v>
      </c>
      <c r="P19" s="243">
        <f t="shared" si="1"/>
        <v>0</v>
      </c>
      <c r="Q19" s="167"/>
      <c r="R19" s="165"/>
      <c r="S19" s="171">
        <f>IF(S17&lt;0,S17*-1,0)</f>
        <v>0</v>
      </c>
    </row>
    <row r="20" spans="1:19" ht="14.1" customHeight="1">
      <c r="A20" s="540">
        <v>3</v>
      </c>
      <c r="B20" s="546" t="s">
        <v>182</v>
      </c>
      <c r="C20" s="541" t="s">
        <v>13</v>
      </c>
      <c r="D20" s="543" t="s">
        <v>14</v>
      </c>
      <c r="E20" s="545" t="s">
        <v>15</v>
      </c>
      <c r="F20" s="567" t="s">
        <v>17</v>
      </c>
      <c r="G20" s="583" t="s">
        <v>48</v>
      </c>
      <c r="H20" s="187"/>
      <c r="I20" s="187"/>
      <c r="Q20" s="194"/>
    </row>
    <row r="21" spans="1:19" ht="14.1" customHeight="1">
      <c r="A21" s="540"/>
      <c r="B21" s="546"/>
      <c r="C21" s="542"/>
      <c r="D21" s="544"/>
      <c r="E21" s="545"/>
      <c r="F21" s="568"/>
      <c r="G21" s="583"/>
      <c r="H21" s="187"/>
      <c r="I21" s="187"/>
      <c r="K21" s="169"/>
      <c r="L21" s="169"/>
      <c r="M21" s="169"/>
      <c r="N21" s="169"/>
      <c r="O21" s="169"/>
      <c r="P21" s="169"/>
      <c r="Q21" s="195"/>
      <c r="R21" s="169"/>
      <c r="S21" s="169"/>
    </row>
    <row r="22" spans="1:19" ht="24" customHeight="1" thickBot="1">
      <c r="A22" s="540"/>
      <c r="B22" s="546"/>
      <c r="C22" s="119"/>
      <c r="D22" s="120"/>
      <c r="E22" s="121"/>
      <c r="F22" s="122"/>
      <c r="G22" s="188">
        <f>SUM(C22,D22,F22)</f>
        <v>0</v>
      </c>
      <c r="H22" s="187"/>
      <c r="I22" s="187"/>
    </row>
    <row r="23" spans="1:19" ht="18.75" customHeight="1" thickBot="1">
      <c r="A23" s="196" t="s">
        <v>134</v>
      </c>
      <c r="B23" s="197"/>
      <c r="C23" s="198"/>
      <c r="D23" s="198"/>
      <c r="E23" s="198"/>
      <c r="F23" s="198"/>
      <c r="G23" s="198"/>
      <c r="H23" s="187"/>
      <c r="I23" s="187"/>
      <c r="K23" s="174" t="s">
        <v>189</v>
      </c>
      <c r="P23" s="174" t="s">
        <v>190</v>
      </c>
    </row>
    <row r="24" spans="1:19" ht="14.1" customHeight="1">
      <c r="A24" s="187"/>
      <c r="B24" s="187"/>
      <c r="C24" s="187"/>
      <c r="D24" s="187"/>
      <c r="E24" s="187"/>
      <c r="F24" s="187"/>
      <c r="G24" s="187"/>
      <c r="H24" s="187"/>
      <c r="I24" s="187"/>
      <c r="K24" s="602" t="s">
        <v>153</v>
      </c>
      <c r="L24" s="603"/>
      <c r="M24" s="138" t="s">
        <v>186</v>
      </c>
      <c r="N24" s="139" t="s">
        <v>187</v>
      </c>
      <c r="O24" s="157" t="s">
        <v>183</v>
      </c>
      <c r="P24" s="594" t="s">
        <v>154</v>
      </c>
      <c r="Q24" s="595"/>
      <c r="R24" s="140"/>
      <c r="S24" s="141"/>
    </row>
    <row r="25" spans="1:19" ht="21.75" customHeight="1">
      <c r="A25" s="540">
        <v>4</v>
      </c>
      <c r="B25" s="590" t="s">
        <v>95</v>
      </c>
      <c r="C25" s="236" t="s">
        <v>15</v>
      </c>
      <c r="D25" s="236" t="s">
        <v>39</v>
      </c>
      <c r="E25" s="236" t="s">
        <v>37</v>
      </c>
      <c r="F25" s="187"/>
      <c r="G25" s="187"/>
      <c r="H25" s="187"/>
      <c r="I25" s="187"/>
      <c r="K25" s="604"/>
      <c r="L25" s="605"/>
      <c r="M25" s="142" t="s">
        <v>155</v>
      </c>
      <c r="N25" s="143" t="s">
        <v>156</v>
      </c>
      <c r="O25" s="144" t="s">
        <v>157</v>
      </c>
      <c r="P25" s="596"/>
      <c r="Q25" s="597"/>
      <c r="R25" s="145" t="s">
        <v>158</v>
      </c>
      <c r="S25" s="146" t="s">
        <v>159</v>
      </c>
    </row>
    <row r="26" spans="1:19" ht="25.5" customHeight="1" thickBot="1">
      <c r="A26" s="540"/>
      <c r="B26" s="590"/>
      <c r="C26" s="200">
        <f>IF(E11&lt;E18,P27,0)</f>
        <v>0</v>
      </c>
      <c r="D26" s="129"/>
      <c r="E26" s="200">
        <f>SUM(C26:D26)</f>
        <v>0</v>
      </c>
      <c r="F26" s="201"/>
      <c r="G26" s="187"/>
      <c r="H26" s="187"/>
      <c r="I26" s="187"/>
      <c r="K26" s="604"/>
      <c r="L26" s="605"/>
      <c r="M26" s="147" t="s">
        <v>184</v>
      </c>
      <c r="N26" s="148" t="s">
        <v>185</v>
      </c>
      <c r="O26" s="149" t="s">
        <v>162</v>
      </c>
      <c r="P26" s="596"/>
      <c r="Q26" s="597"/>
      <c r="R26" s="150" t="s">
        <v>160</v>
      </c>
      <c r="S26" s="151" t="s">
        <v>161</v>
      </c>
    </row>
    <row r="27" spans="1:19" ht="14.1" customHeight="1" thickBot="1">
      <c r="A27" s="187"/>
      <c r="B27" s="187"/>
      <c r="C27" s="187"/>
      <c r="D27" s="187"/>
      <c r="E27" s="187"/>
      <c r="F27" s="187"/>
      <c r="G27" s="187"/>
      <c r="H27" s="187"/>
      <c r="I27" s="187"/>
      <c r="K27" s="606"/>
      <c r="L27" s="607"/>
      <c r="M27" s="152">
        <f>I11-I18</f>
        <v>0</v>
      </c>
      <c r="N27" s="153">
        <f>G22</f>
        <v>0</v>
      </c>
      <c r="O27" s="154">
        <f>IF(M27&gt;N27,M27-N27,0)</f>
        <v>0</v>
      </c>
      <c r="P27" s="598">
        <f>MIN(R27:S27)</f>
        <v>0</v>
      </c>
      <c r="Q27" s="599"/>
      <c r="R27" s="155">
        <f>O27-D26</f>
        <v>0</v>
      </c>
      <c r="S27" s="156">
        <f>E18+E22-E11</f>
        <v>0</v>
      </c>
    </row>
    <row r="28" spans="1:19" ht="14.1" customHeight="1" thickBot="1">
      <c r="A28" s="540">
        <v>5</v>
      </c>
      <c r="B28" s="546" t="s">
        <v>135</v>
      </c>
      <c r="C28" s="541" t="s">
        <v>13</v>
      </c>
      <c r="D28" s="543" t="s">
        <v>14</v>
      </c>
      <c r="E28" s="545" t="s">
        <v>15</v>
      </c>
      <c r="F28" s="567" t="s">
        <v>17</v>
      </c>
      <c r="G28" s="552" t="s">
        <v>16</v>
      </c>
      <c r="H28" s="553" t="s">
        <v>37</v>
      </c>
      <c r="I28" s="177"/>
    </row>
    <row r="29" spans="1:19" ht="14.1" customHeight="1">
      <c r="A29" s="540"/>
      <c r="B29" s="546"/>
      <c r="C29" s="542"/>
      <c r="D29" s="544"/>
      <c r="E29" s="545"/>
      <c r="F29" s="568"/>
      <c r="G29" s="552"/>
      <c r="H29" s="554"/>
      <c r="I29" s="178" t="s">
        <v>38</v>
      </c>
    </row>
    <row r="30" spans="1:19" ht="24" customHeight="1" thickBot="1">
      <c r="A30" s="540"/>
      <c r="B30" s="546"/>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165</v>
      </c>
      <c r="G32" s="228" t="s">
        <v>177</v>
      </c>
      <c r="H32" s="244" t="s">
        <v>188</v>
      </c>
      <c r="I32" s="159" t="s">
        <v>166</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171</v>
      </c>
    </row>
    <row r="35" spans="1:19" ht="14.1" customHeight="1" thickBot="1">
      <c r="A35" s="540">
        <v>6</v>
      </c>
      <c r="B35" s="575" t="s">
        <v>136</v>
      </c>
      <c r="C35" s="541" t="s">
        <v>13</v>
      </c>
      <c r="D35" s="543" t="s">
        <v>14</v>
      </c>
      <c r="E35" s="545" t="s">
        <v>15</v>
      </c>
      <c r="F35" s="567" t="s">
        <v>17</v>
      </c>
      <c r="G35" s="552" t="s">
        <v>62</v>
      </c>
      <c r="H35" s="553" t="s">
        <v>37</v>
      </c>
      <c r="I35" s="177"/>
    </row>
    <row r="36" spans="1:19" ht="14.1" customHeight="1">
      <c r="A36" s="540"/>
      <c r="B36" s="576"/>
      <c r="C36" s="542"/>
      <c r="D36" s="544"/>
      <c r="E36" s="545"/>
      <c r="F36" s="568"/>
      <c r="G36" s="552"/>
      <c r="H36" s="554"/>
      <c r="I36" s="178" t="s">
        <v>38</v>
      </c>
    </row>
    <row r="37" spans="1:19" ht="24" customHeight="1">
      <c r="A37" s="540"/>
      <c r="B37" s="206" t="s">
        <v>94</v>
      </c>
      <c r="C37" s="99"/>
      <c r="D37" s="100"/>
      <c r="E37" s="121"/>
      <c r="F37" s="101"/>
      <c r="G37" s="102"/>
      <c r="H37" s="189">
        <f>SUM(C37:G37)</f>
        <v>0</v>
      </c>
      <c r="I37" s="207">
        <f>SUM(C37,D37,F37)</f>
        <v>0</v>
      </c>
    </row>
    <row r="38" spans="1:19" ht="24" customHeight="1" thickBot="1">
      <c r="A38" s="540"/>
      <c r="B38" s="206" t="s">
        <v>137</v>
      </c>
      <c r="C38" s="119"/>
      <c r="D38" s="120"/>
      <c r="E38" s="121"/>
      <c r="F38" s="122"/>
      <c r="G38" s="102"/>
      <c r="H38" s="189">
        <f>SUM(C38:G38)</f>
        <v>0</v>
      </c>
      <c r="I38" s="205">
        <f>SUM(C38,D38,F38)</f>
        <v>0</v>
      </c>
    </row>
    <row r="39" spans="1:19" ht="18.75" customHeight="1">
      <c r="A39" s="196" t="s">
        <v>138</v>
      </c>
      <c r="B39" s="197"/>
      <c r="C39" s="198"/>
      <c r="D39" s="198"/>
      <c r="E39" s="198"/>
      <c r="F39" s="198"/>
      <c r="G39" s="198"/>
      <c r="H39" s="187"/>
      <c r="I39" s="187"/>
      <c r="M39" s="174" t="s">
        <v>191</v>
      </c>
    </row>
    <row r="40" spans="1:19" ht="14.1" customHeight="1" thickBot="1">
      <c r="A40" s="187"/>
      <c r="B40" s="187"/>
      <c r="C40" s="187"/>
      <c r="D40" s="187"/>
      <c r="E40" s="187"/>
      <c r="F40" s="187"/>
      <c r="G40" s="187"/>
      <c r="H40" s="187"/>
      <c r="I40" s="187"/>
      <c r="M40" s="174" t="s">
        <v>174</v>
      </c>
      <c r="N40" s="174" t="s">
        <v>192</v>
      </c>
      <c r="Q40" s="174" t="s">
        <v>192</v>
      </c>
    </row>
    <row r="41" spans="1:19" ht="33" customHeight="1">
      <c r="A41" s="572">
        <v>7</v>
      </c>
      <c r="B41" s="234" t="s">
        <v>96</v>
      </c>
      <c r="C41" s="236" t="s">
        <v>13</v>
      </c>
      <c r="D41" s="236" t="s">
        <v>14</v>
      </c>
      <c r="E41" s="236" t="s">
        <v>17</v>
      </c>
      <c r="F41" s="236" t="s">
        <v>37</v>
      </c>
      <c r="G41" s="187"/>
      <c r="H41" s="187"/>
      <c r="I41" s="187"/>
      <c r="M41" s="227" t="s">
        <v>175</v>
      </c>
      <c r="N41" s="137" t="s">
        <v>176</v>
      </c>
      <c r="Q41" s="608" t="s">
        <v>146</v>
      </c>
      <c r="R41" s="609"/>
      <c r="S41" s="131" t="s">
        <v>147</v>
      </c>
    </row>
    <row r="42" spans="1:19" ht="23.25" customHeight="1">
      <c r="A42" s="573"/>
      <c r="B42" s="209" t="s">
        <v>139</v>
      </c>
      <c r="C42" s="130"/>
      <c r="D42" s="130"/>
      <c r="E42" s="130"/>
      <c r="F42" s="210">
        <f>SUM(C42:E42)</f>
        <v>0</v>
      </c>
      <c r="G42" s="187"/>
      <c r="H42" s="187"/>
      <c r="I42" s="187"/>
      <c r="M42" s="211">
        <f>IF(AND(I37&lt;&gt;I38,H53="Ｂ"),E53,E52)</f>
        <v>0</v>
      </c>
      <c r="N42" s="212">
        <f>IF(AND(I37&lt;&gt;I38,H53="Ｂ"),C53,C52)</f>
        <v>0</v>
      </c>
      <c r="Q42" s="132">
        <v>0</v>
      </c>
      <c r="R42" s="133" t="s">
        <v>148</v>
      </c>
      <c r="S42" s="126">
        <v>1140</v>
      </c>
    </row>
    <row r="43" spans="1:19" ht="23.25" customHeight="1">
      <c r="A43" s="574"/>
      <c r="B43" s="209" t="s">
        <v>140</v>
      </c>
      <c r="C43" s="130"/>
      <c r="D43" s="130"/>
      <c r="E43" s="130"/>
      <c r="F43" s="210">
        <f>SUM(C43:E43)</f>
        <v>0</v>
      </c>
      <c r="G43" s="187"/>
      <c r="H43" s="187"/>
      <c r="I43" s="187"/>
      <c r="Q43" s="132">
        <v>0.5</v>
      </c>
      <c r="R43" s="133" t="s">
        <v>149</v>
      </c>
      <c r="S43" s="126">
        <v>1368</v>
      </c>
    </row>
    <row r="44" spans="1:19" ht="23.25" customHeight="1">
      <c r="A44" s="570" t="s">
        <v>141</v>
      </c>
      <c r="B44" s="571"/>
      <c r="C44" s="571"/>
      <c r="D44" s="571"/>
      <c r="E44" s="571"/>
      <c r="F44" s="571"/>
      <c r="G44" s="571"/>
      <c r="H44" s="571"/>
      <c r="I44" s="571"/>
      <c r="Q44" s="132">
        <v>0.6</v>
      </c>
      <c r="R44" s="133" t="s">
        <v>150</v>
      </c>
      <c r="S44" s="126">
        <v>1596</v>
      </c>
    </row>
    <row r="45" spans="1:19" ht="23.25" customHeight="1">
      <c r="A45" s="571"/>
      <c r="B45" s="571"/>
      <c r="C45" s="571"/>
      <c r="D45" s="571"/>
      <c r="E45" s="571"/>
      <c r="F45" s="571"/>
      <c r="G45" s="571"/>
      <c r="H45" s="571"/>
      <c r="I45" s="571"/>
      <c r="Q45" s="132">
        <v>0.7</v>
      </c>
      <c r="R45" s="133" t="s">
        <v>151</v>
      </c>
      <c r="S45" s="126">
        <v>1824</v>
      </c>
    </row>
    <row r="46" spans="1:19" ht="23.25" customHeight="1">
      <c r="A46" s="571"/>
      <c r="B46" s="571"/>
      <c r="C46" s="571"/>
      <c r="D46" s="571"/>
      <c r="E46" s="571"/>
      <c r="F46" s="571"/>
      <c r="G46" s="571"/>
      <c r="H46" s="571"/>
      <c r="I46" s="571"/>
      <c r="Q46" s="132">
        <v>0.8</v>
      </c>
      <c r="R46" s="133" t="s">
        <v>152</v>
      </c>
      <c r="S46" s="126">
        <v>2052</v>
      </c>
    </row>
    <row r="47" spans="1:19" ht="23.25" customHeight="1" thickBot="1">
      <c r="A47" s="571"/>
      <c r="B47" s="571"/>
      <c r="C47" s="571"/>
      <c r="D47" s="571"/>
      <c r="E47" s="571"/>
      <c r="F47" s="571"/>
      <c r="G47" s="571"/>
      <c r="H47" s="571"/>
      <c r="I47" s="571"/>
      <c r="Q47" s="134">
        <v>0.9</v>
      </c>
      <c r="R47" s="135"/>
      <c r="S47" s="136">
        <v>2280</v>
      </c>
    </row>
    <row r="48" spans="1:19" ht="23.25" customHeight="1">
      <c r="A48" s="571"/>
      <c r="B48" s="571"/>
      <c r="C48" s="571"/>
      <c r="D48" s="571"/>
      <c r="E48" s="571"/>
      <c r="F48" s="571"/>
      <c r="G48" s="571"/>
      <c r="H48" s="571"/>
      <c r="I48" s="571"/>
      <c r="J48" s="187"/>
    </row>
    <row r="49" spans="1:19" s="118" customFormat="1">
      <c r="A49" s="614" t="s">
        <v>142</v>
      </c>
      <c r="B49" s="614"/>
      <c r="C49" s="614"/>
      <c r="D49" s="614"/>
      <c r="E49" s="614"/>
      <c r="F49" s="614"/>
      <c r="G49" s="614"/>
      <c r="H49" s="614"/>
      <c r="I49" s="614"/>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72">
        <v>8</v>
      </c>
      <c r="B51" s="213" t="s">
        <v>97</v>
      </c>
      <c r="C51" s="577" t="s">
        <v>98</v>
      </c>
      <c r="D51" s="577"/>
      <c r="E51" s="577" t="s">
        <v>40</v>
      </c>
      <c r="F51" s="577"/>
      <c r="H51" s="590" t="s">
        <v>99</v>
      </c>
      <c r="K51" s="174"/>
      <c r="L51" s="174"/>
      <c r="M51" s="174"/>
      <c r="N51" s="174"/>
      <c r="O51" s="174"/>
      <c r="P51" s="174"/>
      <c r="Q51" s="174"/>
      <c r="R51" s="174"/>
      <c r="S51" s="174"/>
    </row>
    <row r="52" spans="1:19" s="187" customFormat="1" ht="24" customHeight="1">
      <c r="A52" s="573"/>
      <c r="B52" s="214" t="s">
        <v>100</v>
      </c>
      <c r="C52" s="600">
        <f>IFERROR(ROUNDDOWN(F42/I37*1/365,3),0)</f>
        <v>0</v>
      </c>
      <c r="D52" s="600"/>
      <c r="E52" s="601">
        <f>ROUNDDOWN(C52*I37,0)</f>
        <v>0</v>
      </c>
      <c r="F52" s="601"/>
      <c r="G52" s="187" t="s">
        <v>101</v>
      </c>
      <c r="H52" s="591"/>
      <c r="I52" s="191" t="s">
        <v>106</v>
      </c>
      <c r="K52" s="174"/>
      <c r="L52" s="174"/>
      <c r="M52" s="174"/>
      <c r="N52" s="174"/>
      <c r="O52" s="174"/>
      <c r="P52" s="174"/>
      <c r="Q52" s="174"/>
      <c r="R52" s="174"/>
      <c r="S52" s="174"/>
    </row>
    <row r="53" spans="1:19" s="187" customFormat="1" ht="24" customHeight="1">
      <c r="A53" s="574"/>
      <c r="B53" s="214" t="s">
        <v>102</v>
      </c>
      <c r="C53" s="600">
        <f>IFERROR(ROUNDDOWN(F43/I38*1/365,3),0)</f>
        <v>0</v>
      </c>
      <c r="D53" s="600"/>
      <c r="E53" s="601">
        <f>ROUNDDOWN(C53*I38,0)</f>
        <v>0</v>
      </c>
      <c r="F53" s="601"/>
      <c r="G53" s="187" t="s">
        <v>101</v>
      </c>
      <c r="H53" s="98" t="s">
        <v>103</v>
      </c>
      <c r="I53" s="191" t="s">
        <v>107</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540">
        <v>9</v>
      </c>
      <c r="B55" s="569" t="s">
        <v>144</v>
      </c>
      <c r="C55" s="235" t="s">
        <v>41</v>
      </c>
      <c r="D55" s="237" t="s">
        <v>143</v>
      </c>
      <c r="E55" s="235" t="s">
        <v>42</v>
      </c>
      <c r="G55" s="187"/>
      <c r="H55" s="187"/>
    </row>
    <row r="56" spans="1:19" ht="25.5" customHeight="1">
      <c r="A56" s="540"/>
      <c r="B56" s="569"/>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540">
        <v>10</v>
      </c>
      <c r="B58" s="569" t="s">
        <v>145</v>
      </c>
      <c r="C58" s="235" t="s">
        <v>41</v>
      </c>
      <c r="D58" s="237" t="s">
        <v>143</v>
      </c>
      <c r="E58" s="235" t="s">
        <v>42</v>
      </c>
      <c r="G58" s="187"/>
      <c r="H58" s="187"/>
      <c r="I58" s="187"/>
    </row>
    <row r="59" spans="1:19" ht="25.5" customHeight="1">
      <c r="A59" s="540"/>
      <c r="B59" s="569"/>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84</v>
      </c>
      <c r="C61" s="220">
        <f>申請書!C203</f>
        <v>0</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43</v>
      </c>
      <c r="C63" s="587">
        <f>(E56+E59)*D61</f>
        <v>0</v>
      </c>
      <c r="D63" s="588"/>
      <c r="E63" s="187"/>
      <c r="F63" s="224"/>
      <c r="G63" s="198"/>
      <c r="H63" s="187"/>
      <c r="I63" s="187"/>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27" priority="6">
      <formula>$I$33&lt;0</formula>
    </cfRule>
  </conditionalFormatting>
  <conditionalFormatting sqref="C52:F52">
    <cfRule type="expression" dxfId="26" priority="5">
      <formula>OR($I$37=$I$38,$H$53="Ａ")</formula>
    </cfRule>
  </conditionalFormatting>
  <conditionalFormatting sqref="C53:F53">
    <cfRule type="expression" dxfId="25" priority="4">
      <formula>AND($I$37&lt;&gt;$I$38,$H$53="Ｂ")</formula>
    </cfRule>
  </conditionalFormatting>
  <conditionalFormatting sqref="G52">
    <cfRule type="expression" dxfId="24" priority="3">
      <formula>AND($I$37&lt;&gt;$I$38,$H$53="Ｂ")</formula>
    </cfRule>
  </conditionalFormatting>
  <conditionalFormatting sqref="G53">
    <cfRule type="expression" dxfId="23" priority="2">
      <formula>OR($I$37=$I$38,$H$53="Ａ")</formula>
    </cfRule>
  </conditionalFormatting>
  <conditionalFormatting sqref="H51:H53">
    <cfRule type="expression" dxfId="22" priority="1">
      <formula>$I$37=$I$38</formula>
    </cfRule>
  </conditionalFormatting>
  <conditionalFormatting sqref="I34">
    <cfRule type="expression" dxfId="21"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8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8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800-000002000000}">
      <formula1>C9</formula1>
    </dataValidation>
    <dataValidation type="list" allowBlank="1" showInputMessage="1" showErrorMessage="1" sqref="H53" xr:uid="{00000000-0002-0000-08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8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800-000005000000}">
      <formula1>P18</formula1>
      <formula2>P19</formula2>
    </dataValidation>
    <dataValidation type="whole" imeMode="disabled" operator="greaterThanOrEqual" allowBlank="1" showInputMessage="1" showErrorMessage="1" error="0以上の値を入力してください。" sqref="C9:G10 C18:F18 C42:E43" xr:uid="{00000000-0002-0000-08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8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800-000008000000}">
      <formula1>O18</formula1>
      <formula2>O19</formula2>
    </dataValidation>
    <dataValidation imeMode="disabled" allowBlank="1" showInputMessage="1" showErrorMessage="1" sqref="C11:G11" xr:uid="{00000000-0002-0000-0800-000009000000}"/>
    <dataValidation type="list" allowBlank="1" showInputMessage="1" showErrorMessage="1" sqref="C5:D5" xr:uid="{00000000-0002-0000-08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36</v>
      </c>
    </row>
    <row r="2" spans="1:23" ht="15" customHeight="1">
      <c r="A2" s="233" t="s">
        <v>19</v>
      </c>
      <c r="B2" s="233" t="s">
        <v>125</v>
      </c>
      <c r="C2" s="581" t="s">
        <v>21</v>
      </c>
      <c r="D2" s="582"/>
      <c r="E2" s="582"/>
      <c r="F2" s="583"/>
      <c r="G2" s="540" t="s">
        <v>115</v>
      </c>
      <c r="H2" s="540"/>
      <c r="I2" s="540"/>
      <c r="K2" s="161"/>
      <c r="L2" s="161"/>
      <c r="M2" s="162"/>
      <c r="N2" s="162"/>
      <c r="O2" s="162"/>
      <c r="P2" s="162"/>
      <c r="Q2" s="161"/>
      <c r="R2" s="161"/>
      <c r="S2" s="162"/>
      <c r="T2" s="162"/>
      <c r="U2" s="162"/>
      <c r="V2" s="162"/>
      <c r="W2" s="161"/>
    </row>
    <row r="3" spans="1:23" ht="26.25" customHeight="1">
      <c r="A3" s="578" t="s">
        <v>77</v>
      </c>
      <c r="B3" s="238"/>
      <c r="C3" s="617"/>
      <c r="D3" s="618"/>
      <c r="E3" s="618"/>
      <c r="F3" s="619"/>
      <c r="G3" s="580"/>
      <c r="H3" s="580"/>
      <c r="I3" s="580"/>
    </row>
    <row r="4" spans="1:23" ht="15" customHeight="1">
      <c r="A4" s="578"/>
      <c r="B4" s="233" t="s">
        <v>24</v>
      </c>
      <c r="C4" s="579" t="s">
        <v>49</v>
      </c>
      <c r="D4" s="579"/>
      <c r="K4" s="161"/>
      <c r="L4" s="161"/>
      <c r="M4" s="162"/>
      <c r="N4" s="162"/>
      <c r="O4" s="162"/>
      <c r="P4" s="162"/>
      <c r="Q4" s="161"/>
      <c r="R4" s="161"/>
      <c r="S4" s="162"/>
      <c r="T4" s="162"/>
      <c r="U4" s="162"/>
      <c r="V4" s="162"/>
      <c r="W4" s="161"/>
    </row>
    <row r="5" spans="1:23" ht="26.25" customHeight="1">
      <c r="A5" s="578"/>
      <c r="B5" s="238"/>
      <c r="C5" s="580"/>
      <c r="D5" s="580"/>
      <c r="K5" s="161"/>
      <c r="L5" s="161"/>
      <c r="M5" s="162"/>
      <c r="N5" s="162"/>
      <c r="O5" s="162"/>
      <c r="P5" s="162"/>
    </row>
    <row r="6" spans="1:23" ht="19.5" thickBot="1"/>
    <row r="7" spans="1:23" ht="14.1" customHeight="1" thickBot="1">
      <c r="A7" s="540">
        <v>1</v>
      </c>
      <c r="B7" s="547" t="s">
        <v>126</v>
      </c>
      <c r="C7" s="541" t="s">
        <v>13</v>
      </c>
      <c r="D7" s="543" t="s">
        <v>14</v>
      </c>
      <c r="E7" s="545" t="s">
        <v>15</v>
      </c>
      <c r="F7" s="567" t="s">
        <v>17</v>
      </c>
      <c r="G7" s="551" t="s">
        <v>16</v>
      </c>
      <c r="H7" s="553" t="s">
        <v>37</v>
      </c>
      <c r="I7" s="177"/>
    </row>
    <row r="8" spans="1:23" ht="14.1" customHeight="1" thickBot="1">
      <c r="A8" s="540"/>
      <c r="B8" s="548"/>
      <c r="C8" s="542"/>
      <c r="D8" s="544"/>
      <c r="E8" s="545"/>
      <c r="F8" s="568"/>
      <c r="G8" s="552"/>
      <c r="H8" s="554"/>
      <c r="I8" s="178" t="s">
        <v>128</v>
      </c>
      <c r="K8" s="174" t="s">
        <v>193</v>
      </c>
    </row>
    <row r="9" spans="1:23" ht="24" customHeight="1">
      <c r="A9" s="540"/>
      <c r="B9" s="179" t="s">
        <v>94</v>
      </c>
      <c r="C9" s="108"/>
      <c r="D9" s="109"/>
      <c r="E9" s="110"/>
      <c r="F9" s="111"/>
      <c r="G9" s="112"/>
      <c r="H9" s="180">
        <f>SUM(C9:G9)</f>
        <v>0</v>
      </c>
      <c r="I9" s="181">
        <f>SUM(C9,D9,F9)</f>
        <v>0</v>
      </c>
      <c r="K9" s="555" t="s">
        <v>132</v>
      </c>
      <c r="L9" s="556"/>
    </row>
    <row r="10" spans="1:23" ht="24" customHeight="1" thickBot="1">
      <c r="A10" s="540"/>
      <c r="B10" s="182" t="s">
        <v>127</v>
      </c>
      <c r="C10" s="113"/>
      <c r="D10" s="114"/>
      <c r="E10" s="115"/>
      <c r="F10" s="116"/>
      <c r="G10" s="117"/>
      <c r="H10" s="183">
        <f>SUM(C10:G10)</f>
        <v>0</v>
      </c>
      <c r="I10" s="184">
        <f>SUM(C10,D10,F10)</f>
        <v>0</v>
      </c>
      <c r="K10" s="557"/>
      <c r="L10" s="558"/>
    </row>
    <row r="11" spans="1:23" ht="24" customHeight="1" thickTop="1" thickBot="1">
      <c r="A11" s="540"/>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59" t="str">
        <f>IF(I9&lt;I10,"①","②")</f>
        <v>②</v>
      </c>
      <c r="L11" s="560"/>
    </row>
    <row r="12" spans="1:23" s="187" customFormat="1" ht="54" customHeight="1">
      <c r="A12" s="549" t="s">
        <v>129</v>
      </c>
      <c r="B12" s="550"/>
      <c r="C12" s="550"/>
      <c r="D12" s="550"/>
      <c r="E12" s="550"/>
      <c r="F12" s="550"/>
      <c r="G12" s="550"/>
      <c r="H12" s="550"/>
      <c r="I12" s="550"/>
      <c r="N12" s="174"/>
      <c r="O12" s="174"/>
      <c r="P12" s="174"/>
      <c r="Q12" s="174"/>
      <c r="R12" s="174"/>
    </row>
    <row r="13" spans="1:23" s="187" customFormat="1">
      <c r="A13" s="550" t="s">
        <v>130</v>
      </c>
      <c r="B13" s="550"/>
      <c r="C13" s="550"/>
      <c r="D13" s="550"/>
      <c r="E13" s="550"/>
      <c r="F13" s="550"/>
      <c r="G13" s="550"/>
      <c r="H13" s="550"/>
      <c r="I13" s="550"/>
      <c r="K13" s="174"/>
      <c r="L13" s="174"/>
      <c r="M13" s="174"/>
      <c r="N13" s="174"/>
      <c r="O13" s="174"/>
      <c r="P13" s="174"/>
      <c r="Q13" s="174"/>
      <c r="R13" s="174"/>
      <c r="S13" s="226"/>
    </row>
    <row r="14" spans="1:23" s="187" customFormat="1" ht="19.5" thickBot="1">
      <c r="A14" s="550" t="s">
        <v>131</v>
      </c>
      <c r="B14" s="550"/>
      <c r="C14" s="550"/>
      <c r="D14" s="550"/>
      <c r="E14" s="550"/>
      <c r="F14" s="550"/>
      <c r="G14" s="550"/>
      <c r="H14" s="550"/>
      <c r="I14" s="550"/>
      <c r="K14" s="174" t="s">
        <v>173</v>
      </c>
      <c r="L14" s="174"/>
      <c r="N14" s="174"/>
      <c r="O14" s="174"/>
      <c r="P14" s="174"/>
      <c r="Q14" s="174"/>
      <c r="R14" s="174"/>
      <c r="S14" s="225"/>
    </row>
    <row r="15" spans="1:23" ht="14.1" customHeight="1" thickBot="1">
      <c r="A15" s="187"/>
      <c r="B15" s="187"/>
      <c r="C15" s="187"/>
      <c r="D15" s="187"/>
      <c r="E15" s="187"/>
      <c r="F15" s="187"/>
      <c r="G15" s="187"/>
      <c r="H15" s="187"/>
      <c r="I15" s="187"/>
      <c r="K15" s="561" t="s">
        <v>167</v>
      </c>
      <c r="L15" s="562"/>
      <c r="M15" s="611" t="s">
        <v>13</v>
      </c>
      <c r="N15" s="611" t="s">
        <v>14</v>
      </c>
      <c r="O15" s="611" t="s">
        <v>15</v>
      </c>
      <c r="P15" s="592" t="s">
        <v>17</v>
      </c>
      <c r="Q15" s="613" t="s">
        <v>62</v>
      </c>
      <c r="R15" s="610" t="s">
        <v>37</v>
      </c>
      <c r="S15" s="123"/>
    </row>
    <row r="16" spans="1:23" ht="14.1" customHeight="1" thickBot="1">
      <c r="A16" s="540">
        <v>2</v>
      </c>
      <c r="B16" s="546" t="s">
        <v>63</v>
      </c>
      <c r="C16" s="541" t="s">
        <v>13</v>
      </c>
      <c r="D16" s="543" t="s">
        <v>14</v>
      </c>
      <c r="E16" s="545" t="s">
        <v>15</v>
      </c>
      <c r="F16" s="567" t="s">
        <v>17</v>
      </c>
      <c r="G16" s="552" t="s">
        <v>62</v>
      </c>
      <c r="H16" s="553" t="s">
        <v>37</v>
      </c>
      <c r="I16" s="177"/>
      <c r="K16" s="563"/>
      <c r="L16" s="564"/>
      <c r="M16" s="612"/>
      <c r="N16" s="612"/>
      <c r="O16" s="612"/>
      <c r="P16" s="593"/>
      <c r="Q16" s="566"/>
      <c r="R16" s="610"/>
      <c r="S16" s="124" t="s">
        <v>133</v>
      </c>
    </row>
    <row r="17" spans="1:19" ht="14.1" customHeight="1">
      <c r="A17" s="540"/>
      <c r="B17" s="546"/>
      <c r="C17" s="542"/>
      <c r="D17" s="544"/>
      <c r="E17" s="545"/>
      <c r="F17" s="568"/>
      <c r="G17" s="552"/>
      <c r="H17" s="554"/>
      <c r="I17" s="178" t="s">
        <v>38</v>
      </c>
      <c r="K17" s="565"/>
      <c r="L17" s="566"/>
      <c r="M17" s="125">
        <f>C18-C11</f>
        <v>0</v>
      </c>
      <c r="N17" s="125">
        <f>D18-D11</f>
        <v>0</v>
      </c>
      <c r="O17" s="125">
        <f>E18-E11</f>
        <v>0</v>
      </c>
      <c r="P17" s="126">
        <f>F18-F11</f>
        <v>0</v>
      </c>
      <c r="Q17" s="127">
        <f t="shared" ref="Q17" si="0">G18-G11</f>
        <v>0</v>
      </c>
      <c r="R17" s="128">
        <f>H18-H11</f>
        <v>0</v>
      </c>
      <c r="S17" s="125">
        <f>I18-I11</f>
        <v>0</v>
      </c>
    </row>
    <row r="18" spans="1:19" ht="24" customHeight="1" thickBot="1">
      <c r="A18" s="540"/>
      <c r="B18" s="546"/>
      <c r="C18" s="119"/>
      <c r="D18" s="120"/>
      <c r="E18" s="121"/>
      <c r="F18" s="122"/>
      <c r="G18" s="188">
        <v>0</v>
      </c>
      <c r="H18" s="189">
        <f>SUM(C18:G18)</f>
        <v>0</v>
      </c>
      <c r="I18" s="190">
        <f>SUM(C18,D18,F18)</f>
        <v>0</v>
      </c>
      <c r="K18" s="615" t="s">
        <v>168</v>
      </c>
      <c r="L18" s="163" t="s">
        <v>169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616"/>
      <c r="L19" s="239" t="s">
        <v>170</v>
      </c>
      <c r="M19" s="242">
        <f>IF(M17&lt;0,M17*-1,0)</f>
        <v>0</v>
      </c>
      <c r="N19" s="242">
        <f t="shared" ref="N19:P19" si="1">IF(N17&lt;0,N17*-1,0)</f>
        <v>0</v>
      </c>
      <c r="O19" s="242">
        <f t="shared" si="1"/>
        <v>0</v>
      </c>
      <c r="P19" s="243">
        <f t="shared" si="1"/>
        <v>0</v>
      </c>
      <c r="Q19" s="167"/>
      <c r="R19" s="165"/>
      <c r="S19" s="171">
        <f>IF(S17&lt;0,S17*-1,0)</f>
        <v>0</v>
      </c>
    </row>
    <row r="20" spans="1:19" ht="14.1" customHeight="1">
      <c r="A20" s="540">
        <v>3</v>
      </c>
      <c r="B20" s="546" t="s">
        <v>182</v>
      </c>
      <c r="C20" s="541" t="s">
        <v>13</v>
      </c>
      <c r="D20" s="543" t="s">
        <v>14</v>
      </c>
      <c r="E20" s="545" t="s">
        <v>15</v>
      </c>
      <c r="F20" s="567" t="s">
        <v>17</v>
      </c>
      <c r="G20" s="583" t="s">
        <v>48</v>
      </c>
      <c r="H20" s="187"/>
      <c r="I20" s="187"/>
      <c r="Q20" s="194"/>
    </row>
    <row r="21" spans="1:19" ht="14.1" customHeight="1">
      <c r="A21" s="540"/>
      <c r="B21" s="546"/>
      <c r="C21" s="542"/>
      <c r="D21" s="544"/>
      <c r="E21" s="545"/>
      <c r="F21" s="568"/>
      <c r="G21" s="583"/>
      <c r="H21" s="187"/>
      <c r="I21" s="187"/>
      <c r="K21" s="169"/>
      <c r="L21" s="169"/>
      <c r="M21" s="169"/>
      <c r="N21" s="169"/>
      <c r="O21" s="169"/>
      <c r="P21" s="169"/>
      <c r="Q21" s="195"/>
      <c r="R21" s="169"/>
      <c r="S21" s="169"/>
    </row>
    <row r="22" spans="1:19" ht="24" customHeight="1" thickBot="1">
      <c r="A22" s="540"/>
      <c r="B22" s="546"/>
      <c r="C22" s="119"/>
      <c r="D22" s="120"/>
      <c r="E22" s="121"/>
      <c r="F22" s="122"/>
      <c r="G22" s="188">
        <f>SUM(C22,D22,F22)</f>
        <v>0</v>
      </c>
      <c r="H22" s="187"/>
      <c r="I22" s="187"/>
    </row>
    <row r="23" spans="1:19" ht="18.75" customHeight="1" thickBot="1">
      <c r="A23" s="196" t="s">
        <v>134</v>
      </c>
      <c r="B23" s="197"/>
      <c r="C23" s="198"/>
      <c r="D23" s="198"/>
      <c r="E23" s="198"/>
      <c r="F23" s="198"/>
      <c r="G23" s="198"/>
      <c r="H23" s="187"/>
      <c r="I23" s="187"/>
      <c r="K23" s="174" t="s">
        <v>189</v>
      </c>
      <c r="P23" s="174" t="s">
        <v>190</v>
      </c>
    </row>
    <row r="24" spans="1:19" ht="14.1" customHeight="1">
      <c r="A24" s="187"/>
      <c r="B24" s="187"/>
      <c r="C24" s="187"/>
      <c r="D24" s="187"/>
      <c r="E24" s="187"/>
      <c r="F24" s="187"/>
      <c r="G24" s="187"/>
      <c r="H24" s="187"/>
      <c r="I24" s="187"/>
      <c r="K24" s="602" t="s">
        <v>153</v>
      </c>
      <c r="L24" s="603"/>
      <c r="M24" s="138" t="s">
        <v>186</v>
      </c>
      <c r="N24" s="139" t="s">
        <v>187</v>
      </c>
      <c r="O24" s="157" t="s">
        <v>183</v>
      </c>
      <c r="P24" s="594" t="s">
        <v>154</v>
      </c>
      <c r="Q24" s="595"/>
      <c r="R24" s="140"/>
      <c r="S24" s="141"/>
    </row>
    <row r="25" spans="1:19" ht="21.75" customHeight="1">
      <c r="A25" s="540">
        <v>4</v>
      </c>
      <c r="B25" s="590" t="s">
        <v>95</v>
      </c>
      <c r="C25" s="236" t="s">
        <v>15</v>
      </c>
      <c r="D25" s="236" t="s">
        <v>39</v>
      </c>
      <c r="E25" s="236" t="s">
        <v>37</v>
      </c>
      <c r="F25" s="187"/>
      <c r="G25" s="187"/>
      <c r="H25" s="187"/>
      <c r="I25" s="187"/>
      <c r="K25" s="604"/>
      <c r="L25" s="605"/>
      <c r="M25" s="142" t="s">
        <v>155</v>
      </c>
      <c r="N25" s="143" t="s">
        <v>156</v>
      </c>
      <c r="O25" s="144" t="s">
        <v>157</v>
      </c>
      <c r="P25" s="596"/>
      <c r="Q25" s="597"/>
      <c r="R25" s="145" t="s">
        <v>158</v>
      </c>
      <c r="S25" s="146" t="s">
        <v>159</v>
      </c>
    </row>
    <row r="26" spans="1:19" ht="25.5" customHeight="1" thickBot="1">
      <c r="A26" s="540"/>
      <c r="B26" s="590"/>
      <c r="C26" s="200">
        <f>IF(E11&lt;E18,P27,0)</f>
        <v>0</v>
      </c>
      <c r="D26" s="129"/>
      <c r="E26" s="200">
        <f>SUM(C26:D26)</f>
        <v>0</v>
      </c>
      <c r="F26" s="201"/>
      <c r="G26" s="187"/>
      <c r="H26" s="187"/>
      <c r="I26" s="187"/>
      <c r="K26" s="604"/>
      <c r="L26" s="605"/>
      <c r="M26" s="147" t="s">
        <v>184</v>
      </c>
      <c r="N26" s="148" t="s">
        <v>185</v>
      </c>
      <c r="O26" s="149" t="s">
        <v>162</v>
      </c>
      <c r="P26" s="596"/>
      <c r="Q26" s="597"/>
      <c r="R26" s="150" t="s">
        <v>160</v>
      </c>
      <c r="S26" s="151" t="s">
        <v>161</v>
      </c>
    </row>
    <row r="27" spans="1:19" ht="14.1" customHeight="1" thickBot="1">
      <c r="A27" s="187"/>
      <c r="B27" s="187"/>
      <c r="C27" s="187"/>
      <c r="D27" s="187"/>
      <c r="E27" s="187"/>
      <c r="F27" s="187"/>
      <c r="G27" s="187"/>
      <c r="H27" s="187"/>
      <c r="I27" s="187"/>
      <c r="K27" s="606"/>
      <c r="L27" s="607"/>
      <c r="M27" s="152">
        <f>I11-I18</f>
        <v>0</v>
      </c>
      <c r="N27" s="153">
        <f>G22</f>
        <v>0</v>
      </c>
      <c r="O27" s="154">
        <f>IF(M27&gt;N27,M27-N27,0)</f>
        <v>0</v>
      </c>
      <c r="P27" s="598">
        <f>MIN(R27:S27)</f>
        <v>0</v>
      </c>
      <c r="Q27" s="599"/>
      <c r="R27" s="155">
        <f>O27-D26</f>
        <v>0</v>
      </c>
      <c r="S27" s="156">
        <f>E18+E22-E11</f>
        <v>0</v>
      </c>
    </row>
    <row r="28" spans="1:19" ht="14.1" customHeight="1" thickBot="1">
      <c r="A28" s="540">
        <v>5</v>
      </c>
      <c r="B28" s="546" t="s">
        <v>135</v>
      </c>
      <c r="C28" s="541" t="s">
        <v>13</v>
      </c>
      <c r="D28" s="543" t="s">
        <v>14</v>
      </c>
      <c r="E28" s="545" t="s">
        <v>15</v>
      </c>
      <c r="F28" s="567" t="s">
        <v>17</v>
      </c>
      <c r="G28" s="552" t="s">
        <v>16</v>
      </c>
      <c r="H28" s="553" t="s">
        <v>37</v>
      </c>
      <c r="I28" s="177"/>
    </row>
    <row r="29" spans="1:19" ht="14.1" customHeight="1">
      <c r="A29" s="540"/>
      <c r="B29" s="546"/>
      <c r="C29" s="542"/>
      <c r="D29" s="544"/>
      <c r="E29" s="545"/>
      <c r="F29" s="568"/>
      <c r="G29" s="552"/>
      <c r="H29" s="554"/>
      <c r="I29" s="178" t="s">
        <v>38</v>
      </c>
    </row>
    <row r="30" spans="1:19" ht="24" customHeight="1" thickBot="1">
      <c r="A30" s="540"/>
      <c r="B30" s="546"/>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165</v>
      </c>
      <c r="G32" s="228" t="s">
        <v>177</v>
      </c>
      <c r="H32" s="244" t="s">
        <v>188</v>
      </c>
      <c r="I32" s="159" t="s">
        <v>166</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171</v>
      </c>
    </row>
    <row r="35" spans="1:19" ht="14.1" customHeight="1" thickBot="1">
      <c r="A35" s="540">
        <v>6</v>
      </c>
      <c r="B35" s="575" t="s">
        <v>136</v>
      </c>
      <c r="C35" s="541" t="s">
        <v>13</v>
      </c>
      <c r="D35" s="543" t="s">
        <v>14</v>
      </c>
      <c r="E35" s="545" t="s">
        <v>15</v>
      </c>
      <c r="F35" s="567" t="s">
        <v>17</v>
      </c>
      <c r="G35" s="552" t="s">
        <v>62</v>
      </c>
      <c r="H35" s="553" t="s">
        <v>37</v>
      </c>
      <c r="I35" s="177"/>
    </row>
    <row r="36" spans="1:19" ht="14.1" customHeight="1">
      <c r="A36" s="540"/>
      <c r="B36" s="576"/>
      <c r="C36" s="542"/>
      <c r="D36" s="544"/>
      <c r="E36" s="545"/>
      <c r="F36" s="568"/>
      <c r="G36" s="552"/>
      <c r="H36" s="554"/>
      <c r="I36" s="178" t="s">
        <v>38</v>
      </c>
    </row>
    <row r="37" spans="1:19" ht="24" customHeight="1">
      <c r="A37" s="540"/>
      <c r="B37" s="206" t="s">
        <v>94</v>
      </c>
      <c r="C37" s="99"/>
      <c r="D37" s="100"/>
      <c r="E37" s="121"/>
      <c r="F37" s="101"/>
      <c r="G37" s="102"/>
      <c r="H37" s="189">
        <f>SUM(C37:G37)</f>
        <v>0</v>
      </c>
      <c r="I37" s="207">
        <f>SUM(C37,D37,F37)</f>
        <v>0</v>
      </c>
    </row>
    <row r="38" spans="1:19" ht="24" customHeight="1" thickBot="1">
      <c r="A38" s="540"/>
      <c r="B38" s="206" t="s">
        <v>137</v>
      </c>
      <c r="C38" s="119"/>
      <c r="D38" s="120"/>
      <c r="E38" s="121"/>
      <c r="F38" s="122"/>
      <c r="G38" s="102"/>
      <c r="H38" s="189">
        <f>SUM(C38:G38)</f>
        <v>0</v>
      </c>
      <c r="I38" s="205">
        <f>SUM(C38,D38,F38)</f>
        <v>0</v>
      </c>
    </row>
    <row r="39" spans="1:19" ht="18.75" customHeight="1">
      <c r="A39" s="196" t="s">
        <v>138</v>
      </c>
      <c r="B39" s="197"/>
      <c r="C39" s="198"/>
      <c r="D39" s="198"/>
      <c r="E39" s="198"/>
      <c r="F39" s="198"/>
      <c r="G39" s="198"/>
      <c r="H39" s="187"/>
      <c r="I39" s="187"/>
      <c r="M39" s="174" t="s">
        <v>191</v>
      </c>
    </row>
    <row r="40" spans="1:19" ht="14.1" customHeight="1" thickBot="1">
      <c r="A40" s="187"/>
      <c r="B40" s="187"/>
      <c r="C40" s="187"/>
      <c r="D40" s="187"/>
      <c r="E40" s="187"/>
      <c r="F40" s="187"/>
      <c r="G40" s="187"/>
      <c r="H40" s="187"/>
      <c r="I40" s="187"/>
      <c r="M40" s="174" t="s">
        <v>174</v>
      </c>
      <c r="N40" s="174" t="s">
        <v>192</v>
      </c>
      <c r="Q40" s="174" t="s">
        <v>192</v>
      </c>
    </row>
    <row r="41" spans="1:19" ht="33" customHeight="1">
      <c r="A41" s="572">
        <v>7</v>
      </c>
      <c r="B41" s="234" t="s">
        <v>96</v>
      </c>
      <c r="C41" s="236" t="s">
        <v>13</v>
      </c>
      <c r="D41" s="236" t="s">
        <v>14</v>
      </c>
      <c r="E41" s="236" t="s">
        <v>17</v>
      </c>
      <c r="F41" s="236" t="s">
        <v>37</v>
      </c>
      <c r="G41" s="187"/>
      <c r="H41" s="187"/>
      <c r="I41" s="187"/>
      <c r="M41" s="227" t="s">
        <v>175</v>
      </c>
      <c r="N41" s="137" t="s">
        <v>176</v>
      </c>
      <c r="Q41" s="608" t="s">
        <v>146</v>
      </c>
      <c r="R41" s="609"/>
      <c r="S41" s="131" t="s">
        <v>147</v>
      </c>
    </row>
    <row r="42" spans="1:19" ht="23.25" customHeight="1">
      <c r="A42" s="573"/>
      <c r="B42" s="209" t="s">
        <v>139</v>
      </c>
      <c r="C42" s="130"/>
      <c r="D42" s="130"/>
      <c r="E42" s="130"/>
      <c r="F42" s="210">
        <f>SUM(C42:E42)</f>
        <v>0</v>
      </c>
      <c r="G42" s="187"/>
      <c r="H42" s="187"/>
      <c r="I42" s="187"/>
      <c r="M42" s="211">
        <f>IF(AND(I37&lt;&gt;I38,H53="Ｂ"),E53,E52)</f>
        <v>0</v>
      </c>
      <c r="N42" s="212">
        <f>IF(AND(I37&lt;&gt;I38,H53="Ｂ"),C53,C52)</f>
        <v>0</v>
      </c>
      <c r="Q42" s="132">
        <v>0</v>
      </c>
      <c r="R42" s="133" t="s">
        <v>148</v>
      </c>
      <c r="S42" s="126">
        <v>1140</v>
      </c>
    </row>
    <row r="43" spans="1:19" ht="23.25" customHeight="1">
      <c r="A43" s="574"/>
      <c r="B43" s="209" t="s">
        <v>140</v>
      </c>
      <c r="C43" s="130"/>
      <c r="D43" s="130"/>
      <c r="E43" s="130"/>
      <c r="F43" s="210">
        <f>SUM(C43:E43)</f>
        <v>0</v>
      </c>
      <c r="G43" s="187"/>
      <c r="H43" s="187"/>
      <c r="I43" s="187"/>
      <c r="Q43" s="132">
        <v>0.5</v>
      </c>
      <c r="R43" s="133" t="s">
        <v>149</v>
      </c>
      <c r="S43" s="126">
        <v>1368</v>
      </c>
    </row>
    <row r="44" spans="1:19" ht="23.25" customHeight="1">
      <c r="A44" s="570" t="s">
        <v>141</v>
      </c>
      <c r="B44" s="571"/>
      <c r="C44" s="571"/>
      <c r="D44" s="571"/>
      <c r="E44" s="571"/>
      <c r="F44" s="571"/>
      <c r="G44" s="571"/>
      <c r="H44" s="571"/>
      <c r="I44" s="571"/>
      <c r="Q44" s="132">
        <v>0.6</v>
      </c>
      <c r="R44" s="133" t="s">
        <v>150</v>
      </c>
      <c r="S44" s="126">
        <v>1596</v>
      </c>
    </row>
    <row r="45" spans="1:19" ht="23.25" customHeight="1">
      <c r="A45" s="571"/>
      <c r="B45" s="571"/>
      <c r="C45" s="571"/>
      <c r="D45" s="571"/>
      <c r="E45" s="571"/>
      <c r="F45" s="571"/>
      <c r="G45" s="571"/>
      <c r="H45" s="571"/>
      <c r="I45" s="571"/>
      <c r="Q45" s="132">
        <v>0.7</v>
      </c>
      <c r="R45" s="133" t="s">
        <v>151</v>
      </c>
      <c r="S45" s="126">
        <v>1824</v>
      </c>
    </row>
    <row r="46" spans="1:19" ht="23.25" customHeight="1">
      <c r="A46" s="571"/>
      <c r="B46" s="571"/>
      <c r="C46" s="571"/>
      <c r="D46" s="571"/>
      <c r="E46" s="571"/>
      <c r="F46" s="571"/>
      <c r="G46" s="571"/>
      <c r="H46" s="571"/>
      <c r="I46" s="571"/>
      <c r="Q46" s="132">
        <v>0.8</v>
      </c>
      <c r="R46" s="133" t="s">
        <v>152</v>
      </c>
      <c r="S46" s="126">
        <v>2052</v>
      </c>
    </row>
    <row r="47" spans="1:19" ht="23.25" customHeight="1" thickBot="1">
      <c r="A47" s="571"/>
      <c r="B47" s="571"/>
      <c r="C47" s="571"/>
      <c r="D47" s="571"/>
      <c r="E47" s="571"/>
      <c r="F47" s="571"/>
      <c r="G47" s="571"/>
      <c r="H47" s="571"/>
      <c r="I47" s="571"/>
      <c r="Q47" s="134">
        <v>0.9</v>
      </c>
      <c r="R47" s="135"/>
      <c r="S47" s="136">
        <v>2280</v>
      </c>
    </row>
    <row r="48" spans="1:19" ht="23.25" customHeight="1">
      <c r="A48" s="571"/>
      <c r="B48" s="571"/>
      <c r="C48" s="571"/>
      <c r="D48" s="571"/>
      <c r="E48" s="571"/>
      <c r="F48" s="571"/>
      <c r="G48" s="571"/>
      <c r="H48" s="571"/>
      <c r="I48" s="571"/>
      <c r="J48" s="187"/>
    </row>
    <row r="49" spans="1:19" s="118" customFormat="1">
      <c r="A49" s="614" t="s">
        <v>142</v>
      </c>
      <c r="B49" s="614"/>
      <c r="C49" s="614"/>
      <c r="D49" s="614"/>
      <c r="E49" s="614"/>
      <c r="F49" s="614"/>
      <c r="G49" s="614"/>
      <c r="H49" s="614"/>
      <c r="I49" s="614"/>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72">
        <v>8</v>
      </c>
      <c r="B51" s="213" t="s">
        <v>97</v>
      </c>
      <c r="C51" s="577" t="s">
        <v>98</v>
      </c>
      <c r="D51" s="577"/>
      <c r="E51" s="577" t="s">
        <v>40</v>
      </c>
      <c r="F51" s="577"/>
      <c r="H51" s="590" t="s">
        <v>99</v>
      </c>
      <c r="K51" s="174"/>
      <c r="L51" s="174"/>
      <c r="M51" s="174"/>
      <c r="N51" s="174"/>
      <c r="O51" s="174"/>
      <c r="P51" s="174"/>
      <c r="Q51" s="174"/>
      <c r="R51" s="174"/>
      <c r="S51" s="174"/>
    </row>
    <row r="52" spans="1:19" s="187" customFormat="1" ht="24" customHeight="1">
      <c r="A52" s="573"/>
      <c r="B52" s="214" t="s">
        <v>100</v>
      </c>
      <c r="C52" s="600">
        <f>IFERROR(ROUNDDOWN(F42/I37*1/365,3),0)</f>
        <v>0</v>
      </c>
      <c r="D52" s="600"/>
      <c r="E52" s="601">
        <f>ROUNDDOWN(C52*I37,0)</f>
        <v>0</v>
      </c>
      <c r="F52" s="601"/>
      <c r="G52" s="187" t="s">
        <v>101</v>
      </c>
      <c r="H52" s="591"/>
      <c r="I52" s="191" t="s">
        <v>106</v>
      </c>
      <c r="K52" s="174"/>
      <c r="L52" s="174"/>
      <c r="M52" s="174"/>
      <c r="N52" s="174"/>
      <c r="O52" s="174"/>
      <c r="P52" s="174"/>
      <c r="Q52" s="174"/>
      <c r="R52" s="174"/>
      <c r="S52" s="174"/>
    </row>
    <row r="53" spans="1:19" s="187" customFormat="1" ht="24" customHeight="1">
      <c r="A53" s="574"/>
      <c r="B53" s="214" t="s">
        <v>102</v>
      </c>
      <c r="C53" s="600">
        <f>IFERROR(ROUNDDOWN(F43/I38*1/365,3),0)</f>
        <v>0</v>
      </c>
      <c r="D53" s="600"/>
      <c r="E53" s="601">
        <f>ROUNDDOWN(C53*I38,0)</f>
        <v>0</v>
      </c>
      <c r="F53" s="601"/>
      <c r="G53" s="187" t="s">
        <v>101</v>
      </c>
      <c r="H53" s="98" t="s">
        <v>103</v>
      </c>
      <c r="I53" s="191" t="s">
        <v>107</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540">
        <v>9</v>
      </c>
      <c r="B55" s="569" t="s">
        <v>144</v>
      </c>
      <c r="C55" s="235" t="s">
        <v>41</v>
      </c>
      <c r="D55" s="237" t="s">
        <v>143</v>
      </c>
      <c r="E55" s="235" t="s">
        <v>42</v>
      </c>
      <c r="G55" s="187"/>
      <c r="H55" s="187"/>
    </row>
    <row r="56" spans="1:19" ht="25.5" customHeight="1">
      <c r="A56" s="540"/>
      <c r="B56" s="569"/>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540">
        <v>10</v>
      </c>
      <c r="B58" s="569" t="s">
        <v>145</v>
      </c>
      <c r="C58" s="235" t="s">
        <v>41</v>
      </c>
      <c r="D58" s="237" t="s">
        <v>143</v>
      </c>
      <c r="E58" s="235" t="s">
        <v>42</v>
      </c>
      <c r="G58" s="187"/>
      <c r="H58" s="187"/>
      <c r="I58" s="187"/>
    </row>
    <row r="59" spans="1:19" ht="25.5" customHeight="1">
      <c r="A59" s="540"/>
      <c r="B59" s="569"/>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84</v>
      </c>
      <c r="C61" s="220">
        <f>申請書!C203</f>
        <v>0</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43</v>
      </c>
      <c r="C63" s="587">
        <f>(E56+E59)*D61</f>
        <v>0</v>
      </c>
      <c r="D63" s="588"/>
      <c r="E63" s="187"/>
      <c r="F63" s="224"/>
      <c r="G63" s="198"/>
      <c r="H63" s="187"/>
      <c r="I63" s="187"/>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20" priority="6">
      <formula>$I$33&lt;0</formula>
    </cfRule>
  </conditionalFormatting>
  <conditionalFormatting sqref="C52:F52">
    <cfRule type="expression" dxfId="19" priority="5">
      <formula>OR($I$37=$I$38,$H$53="Ａ")</formula>
    </cfRule>
  </conditionalFormatting>
  <conditionalFormatting sqref="C53:F53">
    <cfRule type="expression" dxfId="18" priority="4">
      <formula>AND($I$37&lt;&gt;$I$38,$H$53="Ｂ")</formula>
    </cfRule>
  </conditionalFormatting>
  <conditionalFormatting sqref="G52">
    <cfRule type="expression" dxfId="17" priority="3">
      <formula>AND($I$37&lt;&gt;$I$38,$H$53="Ｂ")</formula>
    </cfRule>
  </conditionalFormatting>
  <conditionalFormatting sqref="G53">
    <cfRule type="expression" dxfId="16" priority="2">
      <formula>OR($I$37=$I$38,$H$53="Ａ")</formula>
    </cfRule>
  </conditionalFormatting>
  <conditionalFormatting sqref="H51:H53">
    <cfRule type="expression" dxfId="15" priority="1">
      <formula>$I$37=$I$38</formula>
    </cfRule>
  </conditionalFormatting>
  <conditionalFormatting sqref="I34">
    <cfRule type="expression" dxfId="14"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9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9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900-000002000000}">
      <formula1>C9</formula1>
    </dataValidation>
    <dataValidation type="list" allowBlank="1" showInputMessage="1" showErrorMessage="1" sqref="H53" xr:uid="{00000000-0002-0000-09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9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900-000005000000}">
      <formula1>P18</formula1>
      <formula2>P19</formula2>
    </dataValidation>
    <dataValidation type="whole" imeMode="disabled" operator="greaterThanOrEqual" allowBlank="1" showInputMessage="1" showErrorMessage="1" error="0以上の値を入力してください。" sqref="C9:G10 C18:F18 C42:E43" xr:uid="{00000000-0002-0000-09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9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900-000008000000}">
      <formula1>O18</formula1>
      <formula2>O19</formula2>
    </dataValidation>
    <dataValidation imeMode="disabled" allowBlank="1" showInputMessage="1" showErrorMessage="1" sqref="C11:G11" xr:uid="{00000000-0002-0000-0900-000009000000}"/>
    <dataValidation type="list" allowBlank="1" showInputMessage="1" showErrorMessage="1" sqref="C5:D5" xr:uid="{00000000-0002-0000-09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36</v>
      </c>
    </row>
    <row r="2" spans="1:23" ht="15" customHeight="1">
      <c r="A2" s="233" t="s">
        <v>19</v>
      </c>
      <c r="B2" s="233" t="s">
        <v>125</v>
      </c>
      <c r="C2" s="581" t="s">
        <v>21</v>
      </c>
      <c r="D2" s="582"/>
      <c r="E2" s="582"/>
      <c r="F2" s="583"/>
      <c r="G2" s="540" t="s">
        <v>115</v>
      </c>
      <c r="H2" s="540"/>
      <c r="I2" s="540"/>
      <c r="K2" s="161"/>
      <c r="L2" s="161"/>
      <c r="M2" s="162"/>
      <c r="N2" s="162"/>
      <c r="O2" s="162"/>
      <c r="P2" s="162"/>
      <c r="Q2" s="161"/>
      <c r="R2" s="161"/>
      <c r="S2" s="162"/>
      <c r="T2" s="162"/>
      <c r="U2" s="162"/>
      <c r="V2" s="162"/>
      <c r="W2" s="161"/>
    </row>
    <row r="3" spans="1:23" ht="26.25" customHeight="1">
      <c r="A3" s="578" t="s">
        <v>79</v>
      </c>
      <c r="B3" s="238"/>
      <c r="C3" s="617"/>
      <c r="D3" s="618"/>
      <c r="E3" s="618"/>
      <c r="F3" s="619"/>
      <c r="G3" s="580"/>
      <c r="H3" s="580"/>
      <c r="I3" s="580"/>
    </row>
    <row r="4" spans="1:23" ht="15" customHeight="1">
      <c r="A4" s="578"/>
      <c r="B4" s="233" t="s">
        <v>24</v>
      </c>
      <c r="C4" s="579" t="s">
        <v>49</v>
      </c>
      <c r="D4" s="579"/>
      <c r="K4" s="161"/>
      <c r="L4" s="161"/>
      <c r="M4" s="162"/>
      <c r="N4" s="162"/>
      <c r="O4" s="162"/>
      <c r="P4" s="162"/>
      <c r="Q4" s="161"/>
      <c r="R4" s="161"/>
      <c r="S4" s="162"/>
      <c r="T4" s="162"/>
      <c r="U4" s="162"/>
      <c r="V4" s="162"/>
      <c r="W4" s="161"/>
    </row>
    <row r="5" spans="1:23" ht="26.25" customHeight="1">
      <c r="A5" s="578"/>
      <c r="B5" s="238"/>
      <c r="C5" s="580"/>
      <c r="D5" s="580"/>
      <c r="K5" s="161"/>
      <c r="L5" s="161"/>
      <c r="M5" s="162"/>
      <c r="N5" s="162"/>
      <c r="O5" s="162"/>
      <c r="P5" s="162"/>
    </row>
    <row r="6" spans="1:23" ht="19.5" thickBot="1"/>
    <row r="7" spans="1:23" ht="14.1" customHeight="1" thickBot="1">
      <c r="A7" s="540">
        <v>1</v>
      </c>
      <c r="B7" s="547" t="s">
        <v>126</v>
      </c>
      <c r="C7" s="541" t="s">
        <v>13</v>
      </c>
      <c r="D7" s="543" t="s">
        <v>14</v>
      </c>
      <c r="E7" s="545" t="s">
        <v>15</v>
      </c>
      <c r="F7" s="567" t="s">
        <v>17</v>
      </c>
      <c r="G7" s="551" t="s">
        <v>16</v>
      </c>
      <c r="H7" s="553" t="s">
        <v>37</v>
      </c>
      <c r="I7" s="177"/>
    </row>
    <row r="8" spans="1:23" ht="14.1" customHeight="1" thickBot="1">
      <c r="A8" s="540"/>
      <c r="B8" s="548"/>
      <c r="C8" s="542"/>
      <c r="D8" s="544"/>
      <c r="E8" s="545"/>
      <c r="F8" s="568"/>
      <c r="G8" s="552"/>
      <c r="H8" s="554"/>
      <c r="I8" s="178" t="s">
        <v>128</v>
      </c>
      <c r="K8" s="174" t="s">
        <v>193</v>
      </c>
    </row>
    <row r="9" spans="1:23" ht="24" customHeight="1">
      <c r="A9" s="540"/>
      <c r="B9" s="179" t="s">
        <v>94</v>
      </c>
      <c r="C9" s="108"/>
      <c r="D9" s="109"/>
      <c r="E9" s="110"/>
      <c r="F9" s="111"/>
      <c r="G9" s="112"/>
      <c r="H9" s="180">
        <f>SUM(C9:G9)</f>
        <v>0</v>
      </c>
      <c r="I9" s="181">
        <f>SUM(C9,D9,F9)</f>
        <v>0</v>
      </c>
      <c r="K9" s="555" t="s">
        <v>132</v>
      </c>
      <c r="L9" s="556"/>
    </row>
    <row r="10" spans="1:23" ht="24" customHeight="1" thickBot="1">
      <c r="A10" s="540"/>
      <c r="B10" s="182" t="s">
        <v>127</v>
      </c>
      <c r="C10" s="113"/>
      <c r="D10" s="114"/>
      <c r="E10" s="115"/>
      <c r="F10" s="116"/>
      <c r="G10" s="117"/>
      <c r="H10" s="183">
        <f>SUM(C10:G10)</f>
        <v>0</v>
      </c>
      <c r="I10" s="184">
        <f>SUM(C10,D10,F10)</f>
        <v>0</v>
      </c>
      <c r="K10" s="557"/>
      <c r="L10" s="558"/>
    </row>
    <row r="11" spans="1:23" ht="24" customHeight="1" thickTop="1" thickBot="1">
      <c r="A11" s="540"/>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59" t="str">
        <f>IF(I9&lt;I10,"①","②")</f>
        <v>②</v>
      </c>
      <c r="L11" s="560"/>
    </row>
    <row r="12" spans="1:23" s="187" customFormat="1" ht="54" customHeight="1">
      <c r="A12" s="549" t="s">
        <v>129</v>
      </c>
      <c r="B12" s="550"/>
      <c r="C12" s="550"/>
      <c r="D12" s="550"/>
      <c r="E12" s="550"/>
      <c r="F12" s="550"/>
      <c r="G12" s="550"/>
      <c r="H12" s="550"/>
      <c r="I12" s="550"/>
      <c r="N12" s="174"/>
      <c r="O12" s="174"/>
      <c r="P12" s="174"/>
      <c r="Q12" s="174"/>
      <c r="R12" s="174"/>
    </row>
    <row r="13" spans="1:23" s="187" customFormat="1">
      <c r="A13" s="550" t="s">
        <v>130</v>
      </c>
      <c r="B13" s="550"/>
      <c r="C13" s="550"/>
      <c r="D13" s="550"/>
      <c r="E13" s="550"/>
      <c r="F13" s="550"/>
      <c r="G13" s="550"/>
      <c r="H13" s="550"/>
      <c r="I13" s="550"/>
      <c r="K13" s="174"/>
      <c r="L13" s="174"/>
      <c r="M13" s="174"/>
      <c r="N13" s="174"/>
      <c r="O13" s="174"/>
      <c r="P13" s="174"/>
      <c r="Q13" s="174"/>
      <c r="R13" s="174"/>
      <c r="S13" s="226"/>
    </row>
    <row r="14" spans="1:23" s="187" customFormat="1" ht="19.5" thickBot="1">
      <c r="A14" s="550" t="s">
        <v>131</v>
      </c>
      <c r="B14" s="550"/>
      <c r="C14" s="550"/>
      <c r="D14" s="550"/>
      <c r="E14" s="550"/>
      <c r="F14" s="550"/>
      <c r="G14" s="550"/>
      <c r="H14" s="550"/>
      <c r="I14" s="550"/>
      <c r="K14" s="174" t="s">
        <v>173</v>
      </c>
      <c r="L14" s="174"/>
      <c r="N14" s="174"/>
      <c r="O14" s="174"/>
      <c r="P14" s="174"/>
      <c r="Q14" s="174"/>
      <c r="R14" s="174"/>
      <c r="S14" s="225"/>
    </row>
    <row r="15" spans="1:23" ht="14.1" customHeight="1" thickBot="1">
      <c r="A15" s="187"/>
      <c r="B15" s="187"/>
      <c r="C15" s="187"/>
      <c r="D15" s="187"/>
      <c r="E15" s="187"/>
      <c r="F15" s="187"/>
      <c r="G15" s="187"/>
      <c r="H15" s="187"/>
      <c r="I15" s="187"/>
      <c r="K15" s="561" t="s">
        <v>167</v>
      </c>
      <c r="L15" s="562"/>
      <c r="M15" s="611" t="s">
        <v>13</v>
      </c>
      <c r="N15" s="611" t="s">
        <v>14</v>
      </c>
      <c r="O15" s="611" t="s">
        <v>15</v>
      </c>
      <c r="P15" s="592" t="s">
        <v>17</v>
      </c>
      <c r="Q15" s="613" t="s">
        <v>62</v>
      </c>
      <c r="R15" s="610" t="s">
        <v>37</v>
      </c>
      <c r="S15" s="123"/>
    </row>
    <row r="16" spans="1:23" ht="14.1" customHeight="1" thickBot="1">
      <c r="A16" s="540">
        <v>2</v>
      </c>
      <c r="B16" s="546" t="s">
        <v>63</v>
      </c>
      <c r="C16" s="541" t="s">
        <v>13</v>
      </c>
      <c r="D16" s="543" t="s">
        <v>14</v>
      </c>
      <c r="E16" s="545" t="s">
        <v>15</v>
      </c>
      <c r="F16" s="567" t="s">
        <v>17</v>
      </c>
      <c r="G16" s="552" t="s">
        <v>62</v>
      </c>
      <c r="H16" s="553" t="s">
        <v>37</v>
      </c>
      <c r="I16" s="177"/>
      <c r="K16" s="563"/>
      <c r="L16" s="564"/>
      <c r="M16" s="612"/>
      <c r="N16" s="612"/>
      <c r="O16" s="612"/>
      <c r="P16" s="593"/>
      <c r="Q16" s="566"/>
      <c r="R16" s="610"/>
      <c r="S16" s="124" t="s">
        <v>133</v>
      </c>
    </row>
    <row r="17" spans="1:19" ht="14.1" customHeight="1">
      <c r="A17" s="540"/>
      <c r="B17" s="546"/>
      <c r="C17" s="542"/>
      <c r="D17" s="544"/>
      <c r="E17" s="545"/>
      <c r="F17" s="568"/>
      <c r="G17" s="552"/>
      <c r="H17" s="554"/>
      <c r="I17" s="178" t="s">
        <v>38</v>
      </c>
      <c r="K17" s="565"/>
      <c r="L17" s="566"/>
      <c r="M17" s="125">
        <f>C18-C11</f>
        <v>0</v>
      </c>
      <c r="N17" s="125">
        <f>D18-D11</f>
        <v>0</v>
      </c>
      <c r="O17" s="125">
        <f>E18-E11</f>
        <v>0</v>
      </c>
      <c r="P17" s="126">
        <f>F18-F11</f>
        <v>0</v>
      </c>
      <c r="Q17" s="127">
        <f t="shared" ref="Q17" si="0">G18-G11</f>
        <v>0</v>
      </c>
      <c r="R17" s="128">
        <f>H18-H11</f>
        <v>0</v>
      </c>
      <c r="S17" s="125">
        <f>I18-I11</f>
        <v>0</v>
      </c>
    </row>
    <row r="18" spans="1:19" ht="24" customHeight="1" thickBot="1">
      <c r="A18" s="540"/>
      <c r="B18" s="546"/>
      <c r="C18" s="119"/>
      <c r="D18" s="120"/>
      <c r="E18" s="121"/>
      <c r="F18" s="122"/>
      <c r="G18" s="188">
        <v>0</v>
      </c>
      <c r="H18" s="189">
        <f>SUM(C18:G18)</f>
        <v>0</v>
      </c>
      <c r="I18" s="190">
        <f>SUM(C18,D18,F18)</f>
        <v>0</v>
      </c>
      <c r="K18" s="615" t="s">
        <v>168</v>
      </c>
      <c r="L18" s="163" t="s">
        <v>169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616"/>
      <c r="L19" s="239" t="s">
        <v>170</v>
      </c>
      <c r="M19" s="242">
        <f>IF(M17&lt;0,M17*-1,0)</f>
        <v>0</v>
      </c>
      <c r="N19" s="242">
        <f t="shared" ref="N19:P19" si="1">IF(N17&lt;0,N17*-1,0)</f>
        <v>0</v>
      </c>
      <c r="O19" s="242">
        <f t="shared" si="1"/>
        <v>0</v>
      </c>
      <c r="P19" s="243">
        <f t="shared" si="1"/>
        <v>0</v>
      </c>
      <c r="Q19" s="167"/>
      <c r="R19" s="165"/>
      <c r="S19" s="171">
        <f>IF(S17&lt;0,S17*-1,0)</f>
        <v>0</v>
      </c>
    </row>
    <row r="20" spans="1:19" ht="14.1" customHeight="1">
      <c r="A20" s="540">
        <v>3</v>
      </c>
      <c r="B20" s="546" t="s">
        <v>182</v>
      </c>
      <c r="C20" s="541" t="s">
        <v>13</v>
      </c>
      <c r="D20" s="543" t="s">
        <v>14</v>
      </c>
      <c r="E20" s="545" t="s">
        <v>15</v>
      </c>
      <c r="F20" s="567" t="s">
        <v>17</v>
      </c>
      <c r="G20" s="583" t="s">
        <v>48</v>
      </c>
      <c r="H20" s="187"/>
      <c r="I20" s="187"/>
      <c r="Q20" s="194"/>
    </row>
    <row r="21" spans="1:19" ht="14.1" customHeight="1">
      <c r="A21" s="540"/>
      <c r="B21" s="546"/>
      <c r="C21" s="542"/>
      <c r="D21" s="544"/>
      <c r="E21" s="545"/>
      <c r="F21" s="568"/>
      <c r="G21" s="583"/>
      <c r="H21" s="187"/>
      <c r="I21" s="187"/>
      <c r="K21" s="169"/>
      <c r="L21" s="169"/>
      <c r="M21" s="169"/>
      <c r="N21" s="169"/>
      <c r="O21" s="169"/>
      <c r="P21" s="169"/>
      <c r="Q21" s="195"/>
      <c r="R21" s="169"/>
      <c r="S21" s="169"/>
    </row>
    <row r="22" spans="1:19" ht="24" customHeight="1" thickBot="1">
      <c r="A22" s="540"/>
      <c r="B22" s="546"/>
      <c r="C22" s="119"/>
      <c r="D22" s="120"/>
      <c r="E22" s="121"/>
      <c r="F22" s="122"/>
      <c r="G22" s="188">
        <f>SUM(C22,D22,F22)</f>
        <v>0</v>
      </c>
      <c r="H22" s="187"/>
      <c r="I22" s="187"/>
    </row>
    <row r="23" spans="1:19" ht="18.75" customHeight="1" thickBot="1">
      <c r="A23" s="196" t="s">
        <v>134</v>
      </c>
      <c r="B23" s="197"/>
      <c r="C23" s="198"/>
      <c r="D23" s="198"/>
      <c r="E23" s="198"/>
      <c r="F23" s="198"/>
      <c r="G23" s="198"/>
      <c r="H23" s="187"/>
      <c r="I23" s="187"/>
      <c r="K23" s="174" t="s">
        <v>189</v>
      </c>
      <c r="P23" s="174" t="s">
        <v>190</v>
      </c>
    </row>
    <row r="24" spans="1:19" ht="14.1" customHeight="1">
      <c r="A24" s="187"/>
      <c r="B24" s="187"/>
      <c r="C24" s="187"/>
      <c r="D24" s="187"/>
      <c r="E24" s="187"/>
      <c r="F24" s="187"/>
      <c r="G24" s="187"/>
      <c r="H24" s="187"/>
      <c r="I24" s="187"/>
      <c r="K24" s="602" t="s">
        <v>153</v>
      </c>
      <c r="L24" s="603"/>
      <c r="M24" s="138" t="s">
        <v>186</v>
      </c>
      <c r="N24" s="139" t="s">
        <v>187</v>
      </c>
      <c r="O24" s="157" t="s">
        <v>183</v>
      </c>
      <c r="P24" s="594" t="s">
        <v>154</v>
      </c>
      <c r="Q24" s="595"/>
      <c r="R24" s="140"/>
      <c r="S24" s="141"/>
    </row>
    <row r="25" spans="1:19" ht="21.75" customHeight="1">
      <c r="A25" s="540">
        <v>4</v>
      </c>
      <c r="B25" s="590" t="s">
        <v>95</v>
      </c>
      <c r="C25" s="236" t="s">
        <v>15</v>
      </c>
      <c r="D25" s="236" t="s">
        <v>39</v>
      </c>
      <c r="E25" s="236" t="s">
        <v>37</v>
      </c>
      <c r="F25" s="187"/>
      <c r="G25" s="187"/>
      <c r="H25" s="187"/>
      <c r="I25" s="187"/>
      <c r="K25" s="604"/>
      <c r="L25" s="605"/>
      <c r="M25" s="142" t="s">
        <v>155</v>
      </c>
      <c r="N25" s="143" t="s">
        <v>156</v>
      </c>
      <c r="O25" s="144" t="s">
        <v>157</v>
      </c>
      <c r="P25" s="596"/>
      <c r="Q25" s="597"/>
      <c r="R25" s="145" t="s">
        <v>158</v>
      </c>
      <c r="S25" s="146" t="s">
        <v>159</v>
      </c>
    </row>
    <row r="26" spans="1:19" ht="25.5" customHeight="1" thickBot="1">
      <c r="A26" s="540"/>
      <c r="B26" s="590"/>
      <c r="C26" s="200">
        <f>IF(E11&lt;E18,P27,0)</f>
        <v>0</v>
      </c>
      <c r="D26" s="129"/>
      <c r="E26" s="200">
        <f>SUM(C26:D26)</f>
        <v>0</v>
      </c>
      <c r="F26" s="201"/>
      <c r="G26" s="187"/>
      <c r="H26" s="187"/>
      <c r="I26" s="187"/>
      <c r="K26" s="604"/>
      <c r="L26" s="605"/>
      <c r="M26" s="147" t="s">
        <v>184</v>
      </c>
      <c r="N26" s="148" t="s">
        <v>185</v>
      </c>
      <c r="O26" s="149" t="s">
        <v>162</v>
      </c>
      <c r="P26" s="596"/>
      <c r="Q26" s="597"/>
      <c r="R26" s="150" t="s">
        <v>160</v>
      </c>
      <c r="S26" s="151" t="s">
        <v>161</v>
      </c>
    </row>
    <row r="27" spans="1:19" ht="14.1" customHeight="1" thickBot="1">
      <c r="A27" s="187"/>
      <c r="B27" s="187"/>
      <c r="C27" s="187"/>
      <c r="D27" s="187"/>
      <c r="E27" s="187"/>
      <c r="F27" s="187"/>
      <c r="G27" s="187"/>
      <c r="H27" s="187"/>
      <c r="I27" s="187"/>
      <c r="K27" s="606"/>
      <c r="L27" s="607"/>
      <c r="M27" s="152">
        <f>I11-I18</f>
        <v>0</v>
      </c>
      <c r="N27" s="153">
        <f>G22</f>
        <v>0</v>
      </c>
      <c r="O27" s="154">
        <f>IF(M27&gt;N27,M27-N27,0)</f>
        <v>0</v>
      </c>
      <c r="P27" s="598">
        <f>MIN(R27:S27)</f>
        <v>0</v>
      </c>
      <c r="Q27" s="599"/>
      <c r="R27" s="155">
        <f>O27-D26</f>
        <v>0</v>
      </c>
      <c r="S27" s="156">
        <f>E18+E22-E11</f>
        <v>0</v>
      </c>
    </row>
    <row r="28" spans="1:19" ht="14.1" customHeight="1" thickBot="1">
      <c r="A28" s="540">
        <v>5</v>
      </c>
      <c r="B28" s="546" t="s">
        <v>135</v>
      </c>
      <c r="C28" s="541" t="s">
        <v>13</v>
      </c>
      <c r="D28" s="543" t="s">
        <v>14</v>
      </c>
      <c r="E28" s="545" t="s">
        <v>15</v>
      </c>
      <c r="F28" s="567" t="s">
        <v>17</v>
      </c>
      <c r="G28" s="552" t="s">
        <v>16</v>
      </c>
      <c r="H28" s="553" t="s">
        <v>37</v>
      </c>
      <c r="I28" s="177"/>
    </row>
    <row r="29" spans="1:19" ht="14.1" customHeight="1">
      <c r="A29" s="540"/>
      <c r="B29" s="546"/>
      <c r="C29" s="542"/>
      <c r="D29" s="544"/>
      <c r="E29" s="545"/>
      <c r="F29" s="568"/>
      <c r="G29" s="552"/>
      <c r="H29" s="554"/>
      <c r="I29" s="178" t="s">
        <v>38</v>
      </c>
    </row>
    <row r="30" spans="1:19" ht="24" customHeight="1" thickBot="1">
      <c r="A30" s="540"/>
      <c r="B30" s="546"/>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165</v>
      </c>
      <c r="G32" s="228" t="s">
        <v>177</v>
      </c>
      <c r="H32" s="244" t="s">
        <v>188</v>
      </c>
      <c r="I32" s="159" t="s">
        <v>166</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171</v>
      </c>
    </row>
    <row r="35" spans="1:19" ht="14.1" customHeight="1" thickBot="1">
      <c r="A35" s="540">
        <v>6</v>
      </c>
      <c r="B35" s="575" t="s">
        <v>136</v>
      </c>
      <c r="C35" s="541" t="s">
        <v>13</v>
      </c>
      <c r="D35" s="543" t="s">
        <v>14</v>
      </c>
      <c r="E35" s="545" t="s">
        <v>15</v>
      </c>
      <c r="F35" s="567" t="s">
        <v>17</v>
      </c>
      <c r="G35" s="552" t="s">
        <v>62</v>
      </c>
      <c r="H35" s="553" t="s">
        <v>37</v>
      </c>
      <c r="I35" s="177"/>
    </row>
    <row r="36" spans="1:19" ht="14.1" customHeight="1">
      <c r="A36" s="540"/>
      <c r="B36" s="576"/>
      <c r="C36" s="542"/>
      <c r="D36" s="544"/>
      <c r="E36" s="545"/>
      <c r="F36" s="568"/>
      <c r="G36" s="552"/>
      <c r="H36" s="554"/>
      <c r="I36" s="178" t="s">
        <v>38</v>
      </c>
    </row>
    <row r="37" spans="1:19" ht="24" customHeight="1">
      <c r="A37" s="540"/>
      <c r="B37" s="206" t="s">
        <v>94</v>
      </c>
      <c r="C37" s="99"/>
      <c r="D37" s="100"/>
      <c r="E37" s="121"/>
      <c r="F37" s="101"/>
      <c r="G37" s="102"/>
      <c r="H37" s="189">
        <f>SUM(C37:G37)</f>
        <v>0</v>
      </c>
      <c r="I37" s="207">
        <f>SUM(C37,D37,F37)</f>
        <v>0</v>
      </c>
    </row>
    <row r="38" spans="1:19" ht="24" customHeight="1" thickBot="1">
      <c r="A38" s="540"/>
      <c r="B38" s="206" t="s">
        <v>137</v>
      </c>
      <c r="C38" s="119"/>
      <c r="D38" s="120"/>
      <c r="E38" s="121"/>
      <c r="F38" s="122"/>
      <c r="G38" s="102"/>
      <c r="H38" s="189">
        <f>SUM(C38:G38)</f>
        <v>0</v>
      </c>
      <c r="I38" s="205">
        <f>SUM(C38,D38,F38)</f>
        <v>0</v>
      </c>
    </row>
    <row r="39" spans="1:19" ht="18.75" customHeight="1">
      <c r="A39" s="196" t="s">
        <v>138</v>
      </c>
      <c r="B39" s="197"/>
      <c r="C39" s="198"/>
      <c r="D39" s="198"/>
      <c r="E39" s="198"/>
      <c r="F39" s="198"/>
      <c r="G39" s="198"/>
      <c r="H39" s="187"/>
      <c r="I39" s="187"/>
      <c r="M39" s="174" t="s">
        <v>191</v>
      </c>
    </row>
    <row r="40" spans="1:19" ht="14.1" customHeight="1" thickBot="1">
      <c r="A40" s="187"/>
      <c r="B40" s="187"/>
      <c r="C40" s="187"/>
      <c r="D40" s="187"/>
      <c r="E40" s="187"/>
      <c r="F40" s="187"/>
      <c r="G40" s="187"/>
      <c r="H40" s="187"/>
      <c r="I40" s="187"/>
      <c r="M40" s="174" t="s">
        <v>174</v>
      </c>
      <c r="N40" s="174" t="s">
        <v>192</v>
      </c>
      <c r="Q40" s="174" t="s">
        <v>192</v>
      </c>
    </row>
    <row r="41" spans="1:19" ht="33" customHeight="1">
      <c r="A41" s="572">
        <v>7</v>
      </c>
      <c r="B41" s="234" t="s">
        <v>96</v>
      </c>
      <c r="C41" s="236" t="s">
        <v>13</v>
      </c>
      <c r="D41" s="236" t="s">
        <v>14</v>
      </c>
      <c r="E41" s="236" t="s">
        <v>17</v>
      </c>
      <c r="F41" s="236" t="s">
        <v>37</v>
      </c>
      <c r="G41" s="187"/>
      <c r="H41" s="187"/>
      <c r="I41" s="187"/>
      <c r="M41" s="227" t="s">
        <v>175</v>
      </c>
      <c r="N41" s="137" t="s">
        <v>176</v>
      </c>
      <c r="Q41" s="608" t="s">
        <v>146</v>
      </c>
      <c r="R41" s="609"/>
      <c r="S41" s="131" t="s">
        <v>147</v>
      </c>
    </row>
    <row r="42" spans="1:19" ht="23.25" customHeight="1">
      <c r="A42" s="573"/>
      <c r="B42" s="209" t="s">
        <v>139</v>
      </c>
      <c r="C42" s="130"/>
      <c r="D42" s="130"/>
      <c r="E42" s="130"/>
      <c r="F42" s="210">
        <f>SUM(C42:E42)</f>
        <v>0</v>
      </c>
      <c r="G42" s="187"/>
      <c r="H42" s="187"/>
      <c r="I42" s="187"/>
      <c r="M42" s="211">
        <f>IF(AND(I37&lt;&gt;I38,H53="Ｂ"),E53,E52)</f>
        <v>0</v>
      </c>
      <c r="N42" s="212">
        <f>IF(AND(I37&lt;&gt;I38,H53="Ｂ"),C53,C52)</f>
        <v>0</v>
      </c>
      <c r="Q42" s="132">
        <v>0</v>
      </c>
      <c r="R42" s="133" t="s">
        <v>148</v>
      </c>
      <c r="S42" s="126">
        <v>1140</v>
      </c>
    </row>
    <row r="43" spans="1:19" ht="23.25" customHeight="1">
      <c r="A43" s="574"/>
      <c r="B43" s="209" t="s">
        <v>140</v>
      </c>
      <c r="C43" s="130"/>
      <c r="D43" s="130"/>
      <c r="E43" s="130"/>
      <c r="F43" s="210">
        <f>SUM(C43:E43)</f>
        <v>0</v>
      </c>
      <c r="G43" s="187"/>
      <c r="H43" s="187"/>
      <c r="I43" s="187"/>
      <c r="Q43" s="132">
        <v>0.5</v>
      </c>
      <c r="R43" s="133" t="s">
        <v>149</v>
      </c>
      <c r="S43" s="126">
        <v>1368</v>
      </c>
    </row>
    <row r="44" spans="1:19" ht="23.25" customHeight="1">
      <c r="A44" s="570" t="s">
        <v>141</v>
      </c>
      <c r="B44" s="571"/>
      <c r="C44" s="571"/>
      <c r="D44" s="571"/>
      <c r="E44" s="571"/>
      <c r="F44" s="571"/>
      <c r="G44" s="571"/>
      <c r="H44" s="571"/>
      <c r="I44" s="571"/>
      <c r="Q44" s="132">
        <v>0.6</v>
      </c>
      <c r="R44" s="133" t="s">
        <v>150</v>
      </c>
      <c r="S44" s="126">
        <v>1596</v>
      </c>
    </row>
    <row r="45" spans="1:19" ht="23.25" customHeight="1">
      <c r="A45" s="571"/>
      <c r="B45" s="571"/>
      <c r="C45" s="571"/>
      <c r="D45" s="571"/>
      <c r="E45" s="571"/>
      <c r="F45" s="571"/>
      <c r="G45" s="571"/>
      <c r="H45" s="571"/>
      <c r="I45" s="571"/>
      <c r="Q45" s="132">
        <v>0.7</v>
      </c>
      <c r="R45" s="133" t="s">
        <v>151</v>
      </c>
      <c r="S45" s="126">
        <v>1824</v>
      </c>
    </row>
    <row r="46" spans="1:19" ht="23.25" customHeight="1">
      <c r="A46" s="571"/>
      <c r="B46" s="571"/>
      <c r="C46" s="571"/>
      <c r="D46" s="571"/>
      <c r="E46" s="571"/>
      <c r="F46" s="571"/>
      <c r="G46" s="571"/>
      <c r="H46" s="571"/>
      <c r="I46" s="571"/>
      <c r="Q46" s="132">
        <v>0.8</v>
      </c>
      <c r="R46" s="133" t="s">
        <v>152</v>
      </c>
      <c r="S46" s="126">
        <v>2052</v>
      </c>
    </row>
    <row r="47" spans="1:19" ht="23.25" customHeight="1" thickBot="1">
      <c r="A47" s="571"/>
      <c r="B47" s="571"/>
      <c r="C47" s="571"/>
      <c r="D47" s="571"/>
      <c r="E47" s="571"/>
      <c r="F47" s="571"/>
      <c r="G47" s="571"/>
      <c r="H47" s="571"/>
      <c r="I47" s="571"/>
      <c r="Q47" s="134">
        <v>0.9</v>
      </c>
      <c r="R47" s="135"/>
      <c r="S47" s="136">
        <v>2280</v>
      </c>
    </row>
    <row r="48" spans="1:19" ht="23.25" customHeight="1">
      <c r="A48" s="571"/>
      <c r="B48" s="571"/>
      <c r="C48" s="571"/>
      <c r="D48" s="571"/>
      <c r="E48" s="571"/>
      <c r="F48" s="571"/>
      <c r="G48" s="571"/>
      <c r="H48" s="571"/>
      <c r="I48" s="571"/>
      <c r="J48" s="187"/>
    </row>
    <row r="49" spans="1:19" s="118" customFormat="1">
      <c r="A49" s="614" t="s">
        <v>142</v>
      </c>
      <c r="B49" s="614"/>
      <c r="C49" s="614"/>
      <c r="D49" s="614"/>
      <c r="E49" s="614"/>
      <c r="F49" s="614"/>
      <c r="G49" s="614"/>
      <c r="H49" s="614"/>
      <c r="I49" s="614"/>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72">
        <v>8</v>
      </c>
      <c r="B51" s="213" t="s">
        <v>97</v>
      </c>
      <c r="C51" s="577" t="s">
        <v>98</v>
      </c>
      <c r="D51" s="577"/>
      <c r="E51" s="577" t="s">
        <v>40</v>
      </c>
      <c r="F51" s="577"/>
      <c r="H51" s="590" t="s">
        <v>99</v>
      </c>
      <c r="K51" s="174"/>
      <c r="L51" s="174"/>
      <c r="M51" s="174"/>
      <c r="N51" s="174"/>
      <c r="O51" s="174"/>
      <c r="P51" s="174"/>
      <c r="Q51" s="174"/>
      <c r="R51" s="174"/>
      <c r="S51" s="174"/>
    </row>
    <row r="52" spans="1:19" s="187" customFormat="1" ht="24" customHeight="1">
      <c r="A52" s="573"/>
      <c r="B52" s="214" t="s">
        <v>100</v>
      </c>
      <c r="C52" s="600">
        <f>IFERROR(ROUNDDOWN(F42/I37*1/365,3),0)</f>
        <v>0</v>
      </c>
      <c r="D52" s="600"/>
      <c r="E52" s="601">
        <f>ROUNDDOWN(C52*I37,0)</f>
        <v>0</v>
      </c>
      <c r="F52" s="601"/>
      <c r="G52" s="187" t="s">
        <v>101</v>
      </c>
      <c r="H52" s="591"/>
      <c r="I52" s="191" t="s">
        <v>106</v>
      </c>
      <c r="K52" s="174"/>
      <c r="L52" s="174"/>
      <c r="M52" s="174"/>
      <c r="N52" s="174"/>
      <c r="O52" s="174"/>
      <c r="P52" s="174"/>
      <c r="Q52" s="174"/>
      <c r="R52" s="174"/>
      <c r="S52" s="174"/>
    </row>
    <row r="53" spans="1:19" s="187" customFormat="1" ht="24" customHeight="1">
      <c r="A53" s="574"/>
      <c r="B53" s="214" t="s">
        <v>102</v>
      </c>
      <c r="C53" s="600">
        <f>IFERROR(ROUNDDOWN(F43/I38*1/365,3),0)</f>
        <v>0</v>
      </c>
      <c r="D53" s="600"/>
      <c r="E53" s="601">
        <f>ROUNDDOWN(C53*I38,0)</f>
        <v>0</v>
      </c>
      <c r="F53" s="601"/>
      <c r="G53" s="187" t="s">
        <v>101</v>
      </c>
      <c r="H53" s="98" t="s">
        <v>103</v>
      </c>
      <c r="I53" s="191" t="s">
        <v>107</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540">
        <v>9</v>
      </c>
      <c r="B55" s="569" t="s">
        <v>144</v>
      </c>
      <c r="C55" s="235" t="s">
        <v>41</v>
      </c>
      <c r="D55" s="237" t="s">
        <v>143</v>
      </c>
      <c r="E55" s="235" t="s">
        <v>42</v>
      </c>
      <c r="G55" s="187"/>
      <c r="H55" s="187"/>
    </row>
    <row r="56" spans="1:19" ht="25.5" customHeight="1">
      <c r="A56" s="540"/>
      <c r="B56" s="569"/>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540">
        <v>10</v>
      </c>
      <c r="B58" s="569" t="s">
        <v>145</v>
      </c>
      <c r="C58" s="235" t="s">
        <v>41</v>
      </c>
      <c r="D58" s="237" t="s">
        <v>143</v>
      </c>
      <c r="E58" s="235" t="s">
        <v>42</v>
      </c>
      <c r="G58" s="187"/>
      <c r="H58" s="187"/>
      <c r="I58" s="187"/>
    </row>
    <row r="59" spans="1:19" ht="25.5" customHeight="1">
      <c r="A59" s="540"/>
      <c r="B59" s="569"/>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84</v>
      </c>
      <c r="C61" s="220">
        <f>申請書!C203</f>
        <v>0</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43</v>
      </c>
      <c r="C63" s="587">
        <f>(E56+E59)*D61</f>
        <v>0</v>
      </c>
      <c r="D63" s="588"/>
      <c r="E63" s="187"/>
      <c r="F63" s="224"/>
      <c r="G63" s="198"/>
      <c r="H63" s="187"/>
      <c r="I63" s="187"/>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13" priority="6">
      <formula>$I$33&lt;0</formula>
    </cfRule>
  </conditionalFormatting>
  <conditionalFormatting sqref="C52:F52">
    <cfRule type="expression" dxfId="12" priority="5">
      <formula>OR($I$37=$I$38,$H$53="Ａ")</formula>
    </cfRule>
  </conditionalFormatting>
  <conditionalFormatting sqref="C53:F53">
    <cfRule type="expression" dxfId="11" priority="4">
      <formula>AND($I$37&lt;&gt;$I$38,$H$53="Ｂ")</formula>
    </cfRule>
  </conditionalFormatting>
  <conditionalFormatting sqref="G52">
    <cfRule type="expression" dxfId="10" priority="3">
      <formula>AND($I$37&lt;&gt;$I$38,$H$53="Ｂ")</formula>
    </cfRule>
  </conditionalFormatting>
  <conditionalFormatting sqref="G53">
    <cfRule type="expression" dxfId="9" priority="2">
      <formula>OR($I$37=$I$38,$H$53="Ａ")</formula>
    </cfRule>
  </conditionalFormatting>
  <conditionalFormatting sqref="H51:H53">
    <cfRule type="expression" dxfId="8" priority="1">
      <formula>$I$37=$I$38</formula>
    </cfRule>
  </conditionalFormatting>
  <conditionalFormatting sqref="I34">
    <cfRule type="expression" dxfId="7" priority="7">
      <formula>$I$33&lt;0</formula>
    </cfRule>
  </conditionalFormatting>
  <dataValidations count="11">
    <dataValidation type="list" allowBlank="1" showInputMessage="1" showErrorMessage="1" sqref="C5:D5" xr:uid="{00000000-0002-0000-0A00-000000000000}">
      <formula1>"存続,廃止,廃止（有床診療所化）,廃止（無床診療所化）"</formula1>
    </dataValidation>
    <dataValidation imeMode="disabled" allowBlank="1" showInputMessage="1" showErrorMessage="1" sqref="C11:G11" xr:uid="{00000000-0002-0000-0A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A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A00-000003000000}">
      <formula1>C10</formula1>
    </dataValidation>
    <dataValidation type="whole" imeMode="disabled" operator="greaterThanOrEqual" allowBlank="1" showInputMessage="1" showErrorMessage="1" error="0以上の値を入力してください。" sqref="C9:G10 C18:F18 C42:E43" xr:uid="{00000000-0002-0000-0A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A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A00-000006000000}">
      <formula1>0</formula1>
      <formula2>O27</formula2>
    </dataValidation>
    <dataValidation type="list" allowBlank="1" showInputMessage="1" showErrorMessage="1" sqref="H53" xr:uid="{00000000-0002-0000-0A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A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A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A00-00000A000000}">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36</v>
      </c>
    </row>
    <row r="2" spans="1:23" ht="15" customHeight="1">
      <c r="A2" s="233" t="s">
        <v>19</v>
      </c>
      <c r="B2" s="233" t="s">
        <v>125</v>
      </c>
      <c r="C2" s="581" t="s">
        <v>21</v>
      </c>
      <c r="D2" s="582"/>
      <c r="E2" s="582"/>
      <c r="F2" s="583"/>
      <c r="G2" s="540" t="s">
        <v>115</v>
      </c>
      <c r="H2" s="540"/>
      <c r="I2" s="540"/>
      <c r="K2" s="161"/>
      <c r="L2" s="161"/>
      <c r="M2" s="162"/>
      <c r="N2" s="162"/>
      <c r="O2" s="162"/>
      <c r="P2" s="162"/>
      <c r="Q2" s="161"/>
      <c r="R2" s="161"/>
      <c r="S2" s="162"/>
      <c r="T2" s="162"/>
      <c r="U2" s="162"/>
      <c r="V2" s="162"/>
      <c r="W2" s="161"/>
    </row>
    <row r="3" spans="1:23" ht="26.25" customHeight="1">
      <c r="A3" s="578" t="s">
        <v>81</v>
      </c>
      <c r="B3" s="238"/>
      <c r="C3" s="617"/>
      <c r="D3" s="618"/>
      <c r="E3" s="618"/>
      <c r="F3" s="619"/>
      <c r="G3" s="580"/>
      <c r="H3" s="580"/>
      <c r="I3" s="580"/>
    </row>
    <row r="4" spans="1:23" ht="15" customHeight="1">
      <c r="A4" s="578"/>
      <c r="B4" s="233" t="s">
        <v>24</v>
      </c>
      <c r="C4" s="579" t="s">
        <v>49</v>
      </c>
      <c r="D4" s="579"/>
      <c r="K4" s="161"/>
      <c r="L4" s="161"/>
      <c r="M4" s="162"/>
      <c r="N4" s="162"/>
      <c r="O4" s="162"/>
      <c r="P4" s="162"/>
      <c r="Q4" s="161"/>
      <c r="R4" s="161"/>
      <c r="S4" s="162"/>
      <c r="T4" s="162"/>
      <c r="U4" s="162"/>
      <c r="V4" s="162"/>
      <c r="W4" s="161"/>
    </row>
    <row r="5" spans="1:23" ht="26.25" customHeight="1">
      <c r="A5" s="578"/>
      <c r="B5" s="238"/>
      <c r="C5" s="580"/>
      <c r="D5" s="580"/>
      <c r="K5" s="161"/>
      <c r="L5" s="161"/>
      <c r="M5" s="162"/>
      <c r="N5" s="162"/>
      <c r="O5" s="162"/>
      <c r="P5" s="162"/>
    </row>
    <row r="6" spans="1:23" ht="19.5" thickBot="1"/>
    <row r="7" spans="1:23" ht="14.1" customHeight="1" thickBot="1">
      <c r="A7" s="540">
        <v>1</v>
      </c>
      <c r="B7" s="547" t="s">
        <v>126</v>
      </c>
      <c r="C7" s="541" t="s">
        <v>13</v>
      </c>
      <c r="D7" s="543" t="s">
        <v>14</v>
      </c>
      <c r="E7" s="545" t="s">
        <v>15</v>
      </c>
      <c r="F7" s="567" t="s">
        <v>17</v>
      </c>
      <c r="G7" s="551" t="s">
        <v>16</v>
      </c>
      <c r="H7" s="553" t="s">
        <v>37</v>
      </c>
      <c r="I7" s="177"/>
    </row>
    <row r="8" spans="1:23" ht="14.1" customHeight="1" thickBot="1">
      <c r="A8" s="540"/>
      <c r="B8" s="548"/>
      <c r="C8" s="542"/>
      <c r="D8" s="544"/>
      <c r="E8" s="545"/>
      <c r="F8" s="568"/>
      <c r="G8" s="552"/>
      <c r="H8" s="554"/>
      <c r="I8" s="178" t="s">
        <v>128</v>
      </c>
      <c r="K8" s="174" t="s">
        <v>193</v>
      </c>
    </row>
    <row r="9" spans="1:23" ht="24" customHeight="1">
      <c r="A9" s="540"/>
      <c r="B9" s="179" t="s">
        <v>94</v>
      </c>
      <c r="C9" s="108"/>
      <c r="D9" s="109"/>
      <c r="E9" s="110"/>
      <c r="F9" s="111"/>
      <c r="G9" s="112"/>
      <c r="H9" s="180">
        <f>SUM(C9:G9)</f>
        <v>0</v>
      </c>
      <c r="I9" s="181">
        <f>SUM(C9,D9,F9)</f>
        <v>0</v>
      </c>
      <c r="K9" s="555" t="s">
        <v>132</v>
      </c>
      <c r="L9" s="556"/>
    </row>
    <row r="10" spans="1:23" ht="24" customHeight="1" thickBot="1">
      <c r="A10" s="540"/>
      <c r="B10" s="182" t="s">
        <v>127</v>
      </c>
      <c r="C10" s="113"/>
      <c r="D10" s="114"/>
      <c r="E10" s="115"/>
      <c r="F10" s="116"/>
      <c r="G10" s="117"/>
      <c r="H10" s="183">
        <f>SUM(C10:G10)</f>
        <v>0</v>
      </c>
      <c r="I10" s="184">
        <f>SUM(C10,D10,F10)</f>
        <v>0</v>
      </c>
      <c r="K10" s="557"/>
      <c r="L10" s="558"/>
    </row>
    <row r="11" spans="1:23" ht="24" customHeight="1" thickTop="1" thickBot="1">
      <c r="A11" s="540"/>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59" t="str">
        <f>IF(I9&lt;I10,"①","②")</f>
        <v>②</v>
      </c>
      <c r="L11" s="560"/>
    </row>
    <row r="12" spans="1:23" s="187" customFormat="1" ht="54" customHeight="1">
      <c r="A12" s="549" t="s">
        <v>129</v>
      </c>
      <c r="B12" s="550"/>
      <c r="C12" s="550"/>
      <c r="D12" s="550"/>
      <c r="E12" s="550"/>
      <c r="F12" s="550"/>
      <c r="G12" s="550"/>
      <c r="H12" s="550"/>
      <c r="I12" s="550"/>
      <c r="N12" s="174"/>
      <c r="O12" s="174"/>
      <c r="P12" s="174"/>
      <c r="Q12" s="174"/>
      <c r="R12" s="174"/>
    </row>
    <row r="13" spans="1:23" s="187" customFormat="1">
      <c r="A13" s="550" t="s">
        <v>130</v>
      </c>
      <c r="B13" s="550"/>
      <c r="C13" s="550"/>
      <c r="D13" s="550"/>
      <c r="E13" s="550"/>
      <c r="F13" s="550"/>
      <c r="G13" s="550"/>
      <c r="H13" s="550"/>
      <c r="I13" s="550"/>
      <c r="K13" s="174"/>
      <c r="L13" s="174"/>
      <c r="M13" s="174"/>
      <c r="N13" s="174"/>
      <c r="O13" s="174"/>
      <c r="P13" s="174"/>
      <c r="Q13" s="174"/>
      <c r="R13" s="174"/>
      <c r="S13" s="226"/>
    </row>
    <row r="14" spans="1:23" s="187" customFormat="1" ht="19.5" thickBot="1">
      <c r="A14" s="550" t="s">
        <v>131</v>
      </c>
      <c r="B14" s="550"/>
      <c r="C14" s="550"/>
      <c r="D14" s="550"/>
      <c r="E14" s="550"/>
      <c r="F14" s="550"/>
      <c r="G14" s="550"/>
      <c r="H14" s="550"/>
      <c r="I14" s="550"/>
      <c r="K14" s="174" t="s">
        <v>173</v>
      </c>
      <c r="L14" s="174"/>
      <c r="N14" s="174"/>
      <c r="O14" s="174"/>
      <c r="P14" s="174"/>
      <c r="Q14" s="174"/>
      <c r="R14" s="174"/>
      <c r="S14" s="225"/>
    </row>
    <row r="15" spans="1:23" ht="14.1" customHeight="1" thickBot="1">
      <c r="A15" s="187"/>
      <c r="B15" s="187"/>
      <c r="C15" s="187"/>
      <c r="D15" s="187"/>
      <c r="E15" s="187"/>
      <c r="F15" s="187"/>
      <c r="G15" s="187"/>
      <c r="H15" s="187"/>
      <c r="I15" s="187"/>
      <c r="K15" s="561" t="s">
        <v>167</v>
      </c>
      <c r="L15" s="562"/>
      <c r="M15" s="611" t="s">
        <v>13</v>
      </c>
      <c r="N15" s="611" t="s">
        <v>14</v>
      </c>
      <c r="O15" s="611" t="s">
        <v>15</v>
      </c>
      <c r="P15" s="592" t="s">
        <v>17</v>
      </c>
      <c r="Q15" s="613" t="s">
        <v>62</v>
      </c>
      <c r="R15" s="610" t="s">
        <v>37</v>
      </c>
      <c r="S15" s="123"/>
    </row>
    <row r="16" spans="1:23" ht="14.1" customHeight="1" thickBot="1">
      <c r="A16" s="540">
        <v>2</v>
      </c>
      <c r="B16" s="546" t="s">
        <v>63</v>
      </c>
      <c r="C16" s="541" t="s">
        <v>13</v>
      </c>
      <c r="D16" s="543" t="s">
        <v>14</v>
      </c>
      <c r="E16" s="545" t="s">
        <v>15</v>
      </c>
      <c r="F16" s="567" t="s">
        <v>17</v>
      </c>
      <c r="G16" s="552" t="s">
        <v>62</v>
      </c>
      <c r="H16" s="553" t="s">
        <v>37</v>
      </c>
      <c r="I16" s="177"/>
      <c r="K16" s="563"/>
      <c r="L16" s="564"/>
      <c r="M16" s="612"/>
      <c r="N16" s="612"/>
      <c r="O16" s="612"/>
      <c r="P16" s="593"/>
      <c r="Q16" s="566"/>
      <c r="R16" s="610"/>
      <c r="S16" s="124" t="s">
        <v>133</v>
      </c>
    </row>
    <row r="17" spans="1:19" ht="14.1" customHeight="1">
      <c r="A17" s="540"/>
      <c r="B17" s="546"/>
      <c r="C17" s="542"/>
      <c r="D17" s="544"/>
      <c r="E17" s="545"/>
      <c r="F17" s="568"/>
      <c r="G17" s="552"/>
      <c r="H17" s="554"/>
      <c r="I17" s="178" t="s">
        <v>38</v>
      </c>
      <c r="K17" s="565"/>
      <c r="L17" s="566"/>
      <c r="M17" s="125">
        <f>C18-C11</f>
        <v>0</v>
      </c>
      <c r="N17" s="125">
        <f>D18-D11</f>
        <v>0</v>
      </c>
      <c r="O17" s="125">
        <f>E18-E11</f>
        <v>0</v>
      </c>
      <c r="P17" s="126">
        <f>F18-F11</f>
        <v>0</v>
      </c>
      <c r="Q17" s="127">
        <f t="shared" ref="Q17" si="0">G18-G11</f>
        <v>0</v>
      </c>
      <c r="R17" s="128">
        <f>H18-H11</f>
        <v>0</v>
      </c>
      <c r="S17" s="125">
        <f>I18-I11</f>
        <v>0</v>
      </c>
    </row>
    <row r="18" spans="1:19" ht="24" customHeight="1" thickBot="1">
      <c r="A18" s="540"/>
      <c r="B18" s="546"/>
      <c r="C18" s="119"/>
      <c r="D18" s="120"/>
      <c r="E18" s="121"/>
      <c r="F18" s="122"/>
      <c r="G18" s="188">
        <v>0</v>
      </c>
      <c r="H18" s="189">
        <f>SUM(C18:G18)</f>
        <v>0</v>
      </c>
      <c r="I18" s="190">
        <f>SUM(C18,D18,F18)</f>
        <v>0</v>
      </c>
      <c r="K18" s="615" t="s">
        <v>168</v>
      </c>
      <c r="L18" s="163" t="s">
        <v>169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616"/>
      <c r="L19" s="239" t="s">
        <v>170</v>
      </c>
      <c r="M19" s="242">
        <f>IF(M17&lt;0,M17*-1,0)</f>
        <v>0</v>
      </c>
      <c r="N19" s="242">
        <f t="shared" ref="N19:P19" si="1">IF(N17&lt;0,N17*-1,0)</f>
        <v>0</v>
      </c>
      <c r="O19" s="242">
        <f t="shared" si="1"/>
        <v>0</v>
      </c>
      <c r="P19" s="243">
        <f t="shared" si="1"/>
        <v>0</v>
      </c>
      <c r="Q19" s="167"/>
      <c r="R19" s="165"/>
      <c r="S19" s="171">
        <f>IF(S17&lt;0,S17*-1,0)</f>
        <v>0</v>
      </c>
    </row>
    <row r="20" spans="1:19" ht="14.1" customHeight="1">
      <c r="A20" s="540">
        <v>3</v>
      </c>
      <c r="B20" s="546" t="s">
        <v>182</v>
      </c>
      <c r="C20" s="541" t="s">
        <v>13</v>
      </c>
      <c r="D20" s="543" t="s">
        <v>14</v>
      </c>
      <c r="E20" s="545" t="s">
        <v>15</v>
      </c>
      <c r="F20" s="567" t="s">
        <v>17</v>
      </c>
      <c r="G20" s="583" t="s">
        <v>48</v>
      </c>
      <c r="H20" s="187"/>
      <c r="I20" s="187"/>
      <c r="Q20" s="194"/>
    </row>
    <row r="21" spans="1:19" ht="14.1" customHeight="1">
      <c r="A21" s="540"/>
      <c r="B21" s="546"/>
      <c r="C21" s="542"/>
      <c r="D21" s="544"/>
      <c r="E21" s="545"/>
      <c r="F21" s="568"/>
      <c r="G21" s="583"/>
      <c r="H21" s="187"/>
      <c r="I21" s="187"/>
      <c r="K21" s="169"/>
      <c r="L21" s="169"/>
      <c r="M21" s="169"/>
      <c r="N21" s="169"/>
      <c r="O21" s="169"/>
      <c r="P21" s="169"/>
      <c r="Q21" s="195"/>
      <c r="R21" s="169"/>
      <c r="S21" s="169"/>
    </row>
    <row r="22" spans="1:19" ht="24" customHeight="1" thickBot="1">
      <c r="A22" s="540"/>
      <c r="B22" s="546"/>
      <c r="C22" s="119"/>
      <c r="D22" s="120"/>
      <c r="E22" s="121"/>
      <c r="F22" s="122"/>
      <c r="G22" s="188">
        <f>SUM(C22,D22,F22)</f>
        <v>0</v>
      </c>
      <c r="H22" s="187"/>
      <c r="I22" s="187"/>
    </row>
    <row r="23" spans="1:19" ht="18.75" customHeight="1" thickBot="1">
      <c r="A23" s="196" t="s">
        <v>134</v>
      </c>
      <c r="B23" s="197"/>
      <c r="C23" s="198"/>
      <c r="D23" s="198"/>
      <c r="E23" s="198"/>
      <c r="F23" s="198"/>
      <c r="G23" s="198"/>
      <c r="H23" s="187"/>
      <c r="I23" s="187"/>
      <c r="K23" s="174" t="s">
        <v>189</v>
      </c>
      <c r="P23" s="174" t="s">
        <v>190</v>
      </c>
    </row>
    <row r="24" spans="1:19" ht="14.1" customHeight="1">
      <c r="A24" s="187"/>
      <c r="B24" s="187"/>
      <c r="C24" s="187"/>
      <c r="D24" s="187"/>
      <c r="E24" s="187"/>
      <c r="F24" s="187"/>
      <c r="G24" s="187"/>
      <c r="H24" s="187"/>
      <c r="I24" s="187"/>
      <c r="K24" s="602" t="s">
        <v>153</v>
      </c>
      <c r="L24" s="603"/>
      <c r="M24" s="138" t="s">
        <v>186</v>
      </c>
      <c r="N24" s="139" t="s">
        <v>187</v>
      </c>
      <c r="O24" s="157" t="s">
        <v>183</v>
      </c>
      <c r="P24" s="594" t="s">
        <v>154</v>
      </c>
      <c r="Q24" s="595"/>
      <c r="R24" s="140"/>
      <c r="S24" s="141"/>
    </row>
    <row r="25" spans="1:19" ht="21.75" customHeight="1">
      <c r="A25" s="540">
        <v>4</v>
      </c>
      <c r="B25" s="590" t="s">
        <v>95</v>
      </c>
      <c r="C25" s="236" t="s">
        <v>15</v>
      </c>
      <c r="D25" s="236" t="s">
        <v>39</v>
      </c>
      <c r="E25" s="236" t="s">
        <v>37</v>
      </c>
      <c r="F25" s="187"/>
      <c r="G25" s="187"/>
      <c r="H25" s="187"/>
      <c r="I25" s="187"/>
      <c r="K25" s="604"/>
      <c r="L25" s="605"/>
      <c r="M25" s="142" t="s">
        <v>155</v>
      </c>
      <c r="N25" s="143" t="s">
        <v>156</v>
      </c>
      <c r="O25" s="144" t="s">
        <v>157</v>
      </c>
      <c r="P25" s="596"/>
      <c r="Q25" s="597"/>
      <c r="R25" s="145" t="s">
        <v>158</v>
      </c>
      <c r="S25" s="146" t="s">
        <v>159</v>
      </c>
    </row>
    <row r="26" spans="1:19" ht="25.5" customHeight="1" thickBot="1">
      <c r="A26" s="540"/>
      <c r="B26" s="590"/>
      <c r="C26" s="200">
        <f>IF(E11&lt;E18,P27,0)</f>
        <v>0</v>
      </c>
      <c r="D26" s="129"/>
      <c r="E26" s="200">
        <f>SUM(C26:D26)</f>
        <v>0</v>
      </c>
      <c r="F26" s="201"/>
      <c r="G26" s="187"/>
      <c r="H26" s="187"/>
      <c r="I26" s="187"/>
      <c r="K26" s="604"/>
      <c r="L26" s="605"/>
      <c r="M26" s="147" t="s">
        <v>184</v>
      </c>
      <c r="N26" s="148" t="s">
        <v>185</v>
      </c>
      <c r="O26" s="149" t="s">
        <v>162</v>
      </c>
      <c r="P26" s="596"/>
      <c r="Q26" s="597"/>
      <c r="R26" s="150" t="s">
        <v>160</v>
      </c>
      <c r="S26" s="151" t="s">
        <v>161</v>
      </c>
    </row>
    <row r="27" spans="1:19" ht="14.1" customHeight="1" thickBot="1">
      <c r="A27" s="187"/>
      <c r="B27" s="187"/>
      <c r="C27" s="187"/>
      <c r="D27" s="187"/>
      <c r="E27" s="187"/>
      <c r="F27" s="187"/>
      <c r="G27" s="187"/>
      <c r="H27" s="187"/>
      <c r="I27" s="187"/>
      <c r="K27" s="606"/>
      <c r="L27" s="607"/>
      <c r="M27" s="152">
        <f>I11-I18</f>
        <v>0</v>
      </c>
      <c r="N27" s="153">
        <f>G22</f>
        <v>0</v>
      </c>
      <c r="O27" s="154">
        <f>IF(M27&gt;N27,M27-N27,0)</f>
        <v>0</v>
      </c>
      <c r="P27" s="598">
        <f>MIN(R27:S27)</f>
        <v>0</v>
      </c>
      <c r="Q27" s="599"/>
      <c r="R27" s="155">
        <f>O27-D26</f>
        <v>0</v>
      </c>
      <c r="S27" s="156">
        <f>E18+E22-E11</f>
        <v>0</v>
      </c>
    </row>
    <row r="28" spans="1:19" ht="14.1" customHeight="1" thickBot="1">
      <c r="A28" s="540">
        <v>5</v>
      </c>
      <c r="B28" s="546" t="s">
        <v>135</v>
      </c>
      <c r="C28" s="541" t="s">
        <v>13</v>
      </c>
      <c r="D28" s="543" t="s">
        <v>14</v>
      </c>
      <c r="E28" s="545" t="s">
        <v>15</v>
      </c>
      <c r="F28" s="567" t="s">
        <v>17</v>
      </c>
      <c r="G28" s="552" t="s">
        <v>16</v>
      </c>
      <c r="H28" s="553" t="s">
        <v>37</v>
      </c>
      <c r="I28" s="177"/>
    </row>
    <row r="29" spans="1:19" ht="14.1" customHeight="1">
      <c r="A29" s="540"/>
      <c r="B29" s="546"/>
      <c r="C29" s="542"/>
      <c r="D29" s="544"/>
      <c r="E29" s="545"/>
      <c r="F29" s="568"/>
      <c r="G29" s="552"/>
      <c r="H29" s="554"/>
      <c r="I29" s="178" t="s">
        <v>38</v>
      </c>
    </row>
    <row r="30" spans="1:19" ht="24" customHeight="1" thickBot="1">
      <c r="A30" s="540"/>
      <c r="B30" s="546"/>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165</v>
      </c>
      <c r="G32" s="228" t="s">
        <v>177</v>
      </c>
      <c r="H32" s="244" t="s">
        <v>188</v>
      </c>
      <c r="I32" s="159" t="s">
        <v>166</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171</v>
      </c>
    </row>
    <row r="35" spans="1:19" ht="14.1" customHeight="1" thickBot="1">
      <c r="A35" s="540">
        <v>6</v>
      </c>
      <c r="B35" s="575" t="s">
        <v>136</v>
      </c>
      <c r="C35" s="541" t="s">
        <v>13</v>
      </c>
      <c r="D35" s="543" t="s">
        <v>14</v>
      </c>
      <c r="E35" s="545" t="s">
        <v>15</v>
      </c>
      <c r="F35" s="567" t="s">
        <v>17</v>
      </c>
      <c r="G35" s="552" t="s">
        <v>62</v>
      </c>
      <c r="H35" s="553" t="s">
        <v>37</v>
      </c>
      <c r="I35" s="177"/>
    </row>
    <row r="36" spans="1:19" ht="14.1" customHeight="1">
      <c r="A36" s="540"/>
      <c r="B36" s="576"/>
      <c r="C36" s="542"/>
      <c r="D36" s="544"/>
      <c r="E36" s="545"/>
      <c r="F36" s="568"/>
      <c r="G36" s="552"/>
      <c r="H36" s="554"/>
      <c r="I36" s="178" t="s">
        <v>38</v>
      </c>
    </row>
    <row r="37" spans="1:19" ht="24" customHeight="1">
      <c r="A37" s="540"/>
      <c r="B37" s="206" t="s">
        <v>94</v>
      </c>
      <c r="C37" s="99"/>
      <c r="D37" s="100"/>
      <c r="E37" s="121"/>
      <c r="F37" s="101"/>
      <c r="G37" s="102"/>
      <c r="H37" s="189">
        <f>SUM(C37:G37)</f>
        <v>0</v>
      </c>
      <c r="I37" s="207">
        <f>SUM(C37,D37,F37)</f>
        <v>0</v>
      </c>
    </row>
    <row r="38" spans="1:19" ht="24" customHeight="1" thickBot="1">
      <c r="A38" s="540"/>
      <c r="B38" s="206" t="s">
        <v>137</v>
      </c>
      <c r="C38" s="119"/>
      <c r="D38" s="120"/>
      <c r="E38" s="121"/>
      <c r="F38" s="122"/>
      <c r="G38" s="102"/>
      <c r="H38" s="189">
        <f>SUM(C38:G38)</f>
        <v>0</v>
      </c>
      <c r="I38" s="205">
        <f>SUM(C38,D38,F38)</f>
        <v>0</v>
      </c>
    </row>
    <row r="39" spans="1:19" ht="18.75" customHeight="1">
      <c r="A39" s="196" t="s">
        <v>138</v>
      </c>
      <c r="B39" s="197"/>
      <c r="C39" s="198"/>
      <c r="D39" s="198"/>
      <c r="E39" s="198"/>
      <c r="F39" s="198"/>
      <c r="G39" s="198"/>
      <c r="H39" s="187"/>
      <c r="I39" s="187"/>
      <c r="M39" s="174" t="s">
        <v>191</v>
      </c>
    </row>
    <row r="40" spans="1:19" ht="14.1" customHeight="1" thickBot="1">
      <c r="A40" s="187"/>
      <c r="B40" s="187"/>
      <c r="C40" s="187"/>
      <c r="D40" s="187"/>
      <c r="E40" s="187"/>
      <c r="F40" s="187"/>
      <c r="G40" s="187"/>
      <c r="H40" s="187"/>
      <c r="I40" s="187"/>
      <c r="M40" s="174" t="s">
        <v>174</v>
      </c>
      <c r="N40" s="174" t="s">
        <v>192</v>
      </c>
      <c r="Q40" s="174" t="s">
        <v>192</v>
      </c>
    </row>
    <row r="41" spans="1:19" ht="33" customHeight="1">
      <c r="A41" s="572">
        <v>7</v>
      </c>
      <c r="B41" s="234" t="s">
        <v>96</v>
      </c>
      <c r="C41" s="236" t="s">
        <v>13</v>
      </c>
      <c r="D41" s="236" t="s">
        <v>14</v>
      </c>
      <c r="E41" s="236" t="s">
        <v>17</v>
      </c>
      <c r="F41" s="236" t="s">
        <v>37</v>
      </c>
      <c r="G41" s="187"/>
      <c r="H41" s="187"/>
      <c r="I41" s="187"/>
      <c r="M41" s="227" t="s">
        <v>175</v>
      </c>
      <c r="N41" s="137" t="s">
        <v>176</v>
      </c>
      <c r="Q41" s="608" t="s">
        <v>146</v>
      </c>
      <c r="R41" s="609"/>
      <c r="S41" s="131" t="s">
        <v>147</v>
      </c>
    </row>
    <row r="42" spans="1:19" ht="23.25" customHeight="1">
      <c r="A42" s="573"/>
      <c r="B42" s="209" t="s">
        <v>139</v>
      </c>
      <c r="C42" s="130"/>
      <c r="D42" s="130"/>
      <c r="E42" s="130"/>
      <c r="F42" s="210">
        <f>SUM(C42:E42)</f>
        <v>0</v>
      </c>
      <c r="G42" s="187"/>
      <c r="H42" s="187"/>
      <c r="I42" s="187"/>
      <c r="M42" s="211">
        <f>IF(AND(I37&lt;&gt;I38,H53="Ｂ"),E53,E52)</f>
        <v>0</v>
      </c>
      <c r="N42" s="212">
        <f>IF(AND(I37&lt;&gt;I38,H53="Ｂ"),C53,C52)</f>
        <v>0</v>
      </c>
      <c r="Q42" s="132">
        <v>0</v>
      </c>
      <c r="R42" s="133" t="s">
        <v>148</v>
      </c>
      <c r="S42" s="126">
        <v>1140</v>
      </c>
    </row>
    <row r="43" spans="1:19" ht="23.25" customHeight="1">
      <c r="A43" s="574"/>
      <c r="B43" s="209" t="s">
        <v>140</v>
      </c>
      <c r="C43" s="130"/>
      <c r="D43" s="130"/>
      <c r="E43" s="130"/>
      <c r="F43" s="210">
        <f>SUM(C43:E43)</f>
        <v>0</v>
      </c>
      <c r="G43" s="187"/>
      <c r="H43" s="187"/>
      <c r="I43" s="187"/>
      <c r="Q43" s="132">
        <v>0.5</v>
      </c>
      <c r="R43" s="133" t="s">
        <v>149</v>
      </c>
      <c r="S43" s="126">
        <v>1368</v>
      </c>
    </row>
    <row r="44" spans="1:19" ht="23.25" customHeight="1">
      <c r="A44" s="570" t="s">
        <v>141</v>
      </c>
      <c r="B44" s="571"/>
      <c r="C44" s="571"/>
      <c r="D44" s="571"/>
      <c r="E44" s="571"/>
      <c r="F44" s="571"/>
      <c r="G44" s="571"/>
      <c r="H44" s="571"/>
      <c r="I44" s="571"/>
      <c r="Q44" s="132">
        <v>0.6</v>
      </c>
      <c r="R44" s="133" t="s">
        <v>150</v>
      </c>
      <c r="S44" s="126">
        <v>1596</v>
      </c>
    </row>
    <row r="45" spans="1:19" ht="23.25" customHeight="1">
      <c r="A45" s="571"/>
      <c r="B45" s="571"/>
      <c r="C45" s="571"/>
      <c r="D45" s="571"/>
      <c r="E45" s="571"/>
      <c r="F45" s="571"/>
      <c r="G45" s="571"/>
      <c r="H45" s="571"/>
      <c r="I45" s="571"/>
      <c r="Q45" s="132">
        <v>0.7</v>
      </c>
      <c r="R45" s="133" t="s">
        <v>151</v>
      </c>
      <c r="S45" s="126">
        <v>1824</v>
      </c>
    </row>
    <row r="46" spans="1:19" ht="23.25" customHeight="1">
      <c r="A46" s="571"/>
      <c r="B46" s="571"/>
      <c r="C46" s="571"/>
      <c r="D46" s="571"/>
      <c r="E46" s="571"/>
      <c r="F46" s="571"/>
      <c r="G46" s="571"/>
      <c r="H46" s="571"/>
      <c r="I46" s="571"/>
      <c r="Q46" s="132">
        <v>0.8</v>
      </c>
      <c r="R46" s="133" t="s">
        <v>152</v>
      </c>
      <c r="S46" s="126">
        <v>2052</v>
      </c>
    </row>
    <row r="47" spans="1:19" ht="23.25" customHeight="1" thickBot="1">
      <c r="A47" s="571"/>
      <c r="B47" s="571"/>
      <c r="C47" s="571"/>
      <c r="D47" s="571"/>
      <c r="E47" s="571"/>
      <c r="F47" s="571"/>
      <c r="G47" s="571"/>
      <c r="H47" s="571"/>
      <c r="I47" s="571"/>
      <c r="Q47" s="134">
        <v>0.9</v>
      </c>
      <c r="R47" s="135"/>
      <c r="S47" s="136">
        <v>2280</v>
      </c>
    </row>
    <row r="48" spans="1:19" ht="23.25" customHeight="1">
      <c r="A48" s="571"/>
      <c r="B48" s="571"/>
      <c r="C48" s="571"/>
      <c r="D48" s="571"/>
      <c r="E48" s="571"/>
      <c r="F48" s="571"/>
      <c r="G48" s="571"/>
      <c r="H48" s="571"/>
      <c r="I48" s="571"/>
      <c r="J48" s="187"/>
    </row>
    <row r="49" spans="1:19" s="118" customFormat="1">
      <c r="A49" s="614" t="s">
        <v>142</v>
      </c>
      <c r="B49" s="614"/>
      <c r="C49" s="614"/>
      <c r="D49" s="614"/>
      <c r="E49" s="614"/>
      <c r="F49" s="614"/>
      <c r="G49" s="614"/>
      <c r="H49" s="614"/>
      <c r="I49" s="614"/>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72">
        <v>8</v>
      </c>
      <c r="B51" s="213" t="s">
        <v>97</v>
      </c>
      <c r="C51" s="577" t="s">
        <v>98</v>
      </c>
      <c r="D51" s="577"/>
      <c r="E51" s="577" t="s">
        <v>40</v>
      </c>
      <c r="F51" s="577"/>
      <c r="H51" s="590" t="s">
        <v>99</v>
      </c>
      <c r="K51" s="174"/>
      <c r="L51" s="174"/>
      <c r="M51" s="174"/>
      <c r="N51" s="174"/>
      <c r="O51" s="174"/>
      <c r="P51" s="174"/>
      <c r="Q51" s="174"/>
      <c r="R51" s="174"/>
      <c r="S51" s="174"/>
    </row>
    <row r="52" spans="1:19" s="187" customFormat="1" ht="24" customHeight="1">
      <c r="A52" s="573"/>
      <c r="B52" s="214" t="s">
        <v>100</v>
      </c>
      <c r="C52" s="600">
        <f>IFERROR(ROUNDDOWN(F42/I37*1/365,3),0)</f>
        <v>0</v>
      </c>
      <c r="D52" s="600"/>
      <c r="E52" s="601">
        <f>ROUNDDOWN(C52*I37,0)</f>
        <v>0</v>
      </c>
      <c r="F52" s="601"/>
      <c r="G52" s="187" t="s">
        <v>101</v>
      </c>
      <c r="H52" s="591"/>
      <c r="I52" s="191" t="s">
        <v>106</v>
      </c>
      <c r="K52" s="174"/>
      <c r="L52" s="174"/>
      <c r="M52" s="174"/>
      <c r="N52" s="174"/>
      <c r="O52" s="174"/>
      <c r="P52" s="174"/>
      <c r="Q52" s="174"/>
      <c r="R52" s="174"/>
      <c r="S52" s="174"/>
    </row>
    <row r="53" spans="1:19" s="187" customFormat="1" ht="24" customHeight="1">
      <c r="A53" s="574"/>
      <c r="B53" s="214" t="s">
        <v>102</v>
      </c>
      <c r="C53" s="600">
        <f>IFERROR(ROUNDDOWN(F43/I38*1/365,3),0)</f>
        <v>0</v>
      </c>
      <c r="D53" s="600"/>
      <c r="E53" s="601">
        <f>ROUNDDOWN(C53*I38,0)</f>
        <v>0</v>
      </c>
      <c r="F53" s="601"/>
      <c r="G53" s="187" t="s">
        <v>101</v>
      </c>
      <c r="H53" s="98" t="s">
        <v>103</v>
      </c>
      <c r="I53" s="191" t="s">
        <v>107</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540">
        <v>9</v>
      </c>
      <c r="B55" s="569" t="s">
        <v>144</v>
      </c>
      <c r="C55" s="235" t="s">
        <v>41</v>
      </c>
      <c r="D55" s="237" t="s">
        <v>143</v>
      </c>
      <c r="E55" s="235" t="s">
        <v>42</v>
      </c>
      <c r="G55" s="187"/>
      <c r="H55" s="187"/>
    </row>
    <row r="56" spans="1:19" ht="25.5" customHeight="1">
      <c r="A56" s="540"/>
      <c r="B56" s="569"/>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540">
        <v>10</v>
      </c>
      <c r="B58" s="569" t="s">
        <v>145</v>
      </c>
      <c r="C58" s="235" t="s">
        <v>41</v>
      </c>
      <c r="D58" s="237" t="s">
        <v>143</v>
      </c>
      <c r="E58" s="235" t="s">
        <v>42</v>
      </c>
      <c r="G58" s="187"/>
      <c r="H58" s="187"/>
      <c r="I58" s="187"/>
    </row>
    <row r="59" spans="1:19" ht="25.5" customHeight="1">
      <c r="A59" s="540"/>
      <c r="B59" s="569"/>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84</v>
      </c>
      <c r="C61" s="220">
        <f>申請書!C203</f>
        <v>0</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43</v>
      </c>
      <c r="C63" s="587">
        <f>(E56+E59)*D61</f>
        <v>0</v>
      </c>
      <c r="D63" s="588"/>
      <c r="E63" s="187"/>
      <c r="F63" s="224"/>
      <c r="G63" s="198"/>
      <c r="H63" s="187"/>
      <c r="I63" s="187"/>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6" priority="6">
      <formula>$I$33&lt;0</formula>
    </cfRule>
  </conditionalFormatting>
  <conditionalFormatting sqref="C52:F52">
    <cfRule type="expression" dxfId="5" priority="5">
      <formula>OR($I$37=$I$38,$H$53="Ａ")</formula>
    </cfRule>
  </conditionalFormatting>
  <conditionalFormatting sqref="C53:F53">
    <cfRule type="expression" dxfId="4" priority="4">
      <formula>AND($I$37&lt;&gt;$I$38,$H$53="Ｂ")</formula>
    </cfRule>
  </conditionalFormatting>
  <conditionalFormatting sqref="G52">
    <cfRule type="expression" dxfId="3" priority="3">
      <formula>AND($I$37&lt;&gt;$I$38,$H$53="Ｂ")</formula>
    </cfRule>
  </conditionalFormatting>
  <conditionalFormatting sqref="G53">
    <cfRule type="expression" dxfId="2" priority="2">
      <formula>OR($I$37=$I$38,$H$53="Ａ")</formula>
    </cfRule>
  </conditionalFormatting>
  <conditionalFormatting sqref="H51:H53">
    <cfRule type="expression" dxfId="1" priority="1">
      <formula>$I$37=$I$38</formula>
    </cfRule>
  </conditionalFormatting>
  <conditionalFormatting sqref="I34">
    <cfRule type="expression" dxfId="0"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B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B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B00-000002000000}">
      <formula1>C9</formula1>
    </dataValidation>
    <dataValidation type="list" allowBlank="1" showInputMessage="1" showErrorMessage="1" sqref="H53" xr:uid="{00000000-0002-0000-0B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B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B00-000005000000}">
      <formula1>P18</formula1>
      <formula2>P19</formula2>
    </dataValidation>
    <dataValidation type="whole" imeMode="disabled" operator="greaterThanOrEqual" allowBlank="1" showInputMessage="1" showErrorMessage="1" error="0以上の値を入力してください。" sqref="C9:G10 C18:F18 C42:E43" xr:uid="{00000000-0002-0000-0B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B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B00-000008000000}">
      <formula1>O18</formula1>
      <formula2>O19</formula2>
    </dataValidation>
    <dataValidation imeMode="disabled" allowBlank="1" showInputMessage="1" showErrorMessage="1" sqref="C11:G11" xr:uid="{00000000-0002-0000-0B00-000009000000}"/>
    <dataValidation type="list" allowBlank="1" showInputMessage="1" showErrorMessage="1" sqref="C5:D5" xr:uid="{00000000-0002-0000-0B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申請書</vt:lpstr>
      <vt:lpstr>（参考）総括表</vt:lpstr>
      <vt:lpstr>支給申請額算定シート（Ⅰ．代表医療機関）</vt:lpstr>
      <vt:lpstr>支給申請額算定シート（Ⅱ．統合関係医療機関）</vt:lpstr>
      <vt:lpstr>支給申請額算定シート（Ⅲ．統合関係医療機関）</vt:lpstr>
      <vt:lpstr>支給申請額算定シート（Ⅳ．統合関係医療機関）</vt:lpstr>
      <vt:lpstr>支給申請額算定シート（Ⅴ．統合関係医療機関）</vt:lpstr>
      <vt:lpstr>支給申請額算定シート（Ⅵ．統合関係医療機関）</vt:lpstr>
      <vt:lpstr>支給申請額算定シート（Ⅶ．統合関係医療機関）</vt:lpstr>
      <vt:lpstr>支給申請額算定シート（Ⅷ．統合関係医療機関）</vt:lpstr>
      <vt:lpstr>支給申請額算定シート（Ⅸ．統合関係医療機関）</vt:lpstr>
      <vt:lpstr>支給申請額算定シート（Ⅹ．統合関係医療機関）</vt:lpstr>
      <vt:lpstr>'（参考）総括表'!Print_Area</vt:lpstr>
      <vt:lpstr>'支給申請額算定シート（Ⅰ．代表医療機関）'!Print_Area</vt:lpstr>
      <vt:lpstr>'支給申請額算定シート（Ⅱ．統合関係医療機関）'!Print_Area</vt:lpstr>
      <vt:lpstr>'支給申請額算定シート（Ⅲ．統合関係医療機関）'!Print_Area</vt:lpstr>
      <vt:lpstr>'支給申請額算定シート（Ⅳ．統合関係医療機関）'!Print_Area</vt:lpstr>
      <vt:lpstr>'支給申請額算定シート（Ⅴ．統合関係医療機関）'!Print_Area</vt:lpstr>
      <vt:lpstr>'支給申請額算定シート（Ⅵ．統合関係医療機関）'!Print_Area</vt:lpstr>
      <vt:lpstr>'支給申請額算定シート（Ⅶ．統合関係医療機関）'!Print_Area</vt:lpstr>
      <vt:lpstr>'支給申請額算定シート（Ⅷ．統合関係医療機関）'!Print_Area</vt:lpstr>
      <vt:lpstr>'支給申請額算定シート（Ⅸ．統合関係医療機関）'!Print_Area</vt:lpstr>
      <vt:lpstr>'支給申請額算定シート（Ⅹ．統合関係医療機関）'!Print_Area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2022-02-10T07:33:58Z</dcterms:created>
  <dcterms:modified xsi:type="dcterms:W3CDTF">2022-03-23T07:30:50Z</dcterms:modified>
</cp:coreProperties>
</file>